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80" windowWidth="14625" windowHeight="10845" tabRatio="831"/>
  </bookViews>
  <sheets>
    <sheet name="1. паспорт местоположение " sheetId="1" r:id="rId1"/>
    <sheet name="2. паспорт  ТП " sheetId="2" r:id="rId2"/>
    <sheet name="3.1. паспорт Техсостояние ПС " sheetId="3" r:id="rId3"/>
    <sheet name="3.2 паспорт Техсостояние ЛЭП " sheetId="4" r:id="rId4"/>
    <sheet name="3.3 паспорт описание " sheetId="5" r:id="rId5"/>
    <sheet name="3.4. Паспорт надежность " sheetId="6" r:id="rId6"/>
    <sheet name="4. паспортбюджет " sheetId="7" r:id="rId7"/>
    <sheet name="5. анализ эконом эфф" sheetId="16" r:id="rId8"/>
    <sheet name="6.1. Паспорт сетевой график " sheetId="9" r:id="rId9"/>
    <sheet name="6.2. Паспорт фин осв ввод" sheetId="15" r:id="rId10"/>
    <sheet name="7. Паспорт отчет о закупке " sheetId="11" r:id="rId11"/>
    <sheet name="8. Общие сведения " sheetId="1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_1Excel_BuiltIn__FilterDatabase_19_1">"$#ССЫЛ!.#ССЫЛ!$#ССЫЛ!"</definedName>
    <definedName name="_1Excel_BuiltIn__FilterDatabase_19_1">"$#ССЫЛ!.#ССЫЛ!$#ССЫЛ!"</definedName>
    <definedName name="_1fil_21_1">"$#ССЫЛ!.$#ССЫЛ!$#ССЫЛ!"</definedName>
    <definedName name="_a66333">#REF!</definedName>
    <definedName name="_xlnm._FilterDatabase" localSheetId="7" hidden="1">'5. анализ эконом эфф'!$C$158:$C$159</definedName>
    <definedName name="a">#REF!</definedName>
    <definedName name="AI_Version" localSheetId="9">[1]Options!$B$5</definedName>
    <definedName name="AI_Version">[2]Options!$B$5</definedName>
    <definedName name="CalcMethod" localSheetId="9">'[1]Исходные данные'!$D$46</definedName>
    <definedName name="CalcMethod">'[2]Исходные данные'!$D$46</definedName>
    <definedName name="CODE">[3]APP!$A$2:$F$2752</definedName>
    <definedName name="Excel_BuiltIn__FilterDatabase_19">'[4]14б ДПН отчет'!#REF!</definedName>
    <definedName name="Excel_BuiltIn__FilterDatabase_19_12">"'file:///C:/Documents%20and%20Settings/Lavrova_MA/Local%20Settings/Temporary%20Internet%20Files/Content.Outlook/6N1RUL5A/%D0%B2%D0%B0%D1%80%D0%B8%D0%B0%D0%BD%D1%82%D1%8B/%D0%90%D0%A0%D0%9C_%D0%91%D0%9F_%D0%A0%D0%A1%D0%9A_2011__.xls'#$'14б ДПН отчет'.CX$30"</definedName>
    <definedName name="Excel_BuiltIn__FilterDatabase_19_21">"'file:///C:/Documents%20and%20Settings/Tarasova_NS/%D0%9C%D0%BE%D0%B8%20%D0%B4%D0%BE%D0%BA%D1%83%D0%BC%D0%B5%D0%BD%D1%82%D1%8B/3%20%D0%A2%D0%B5%D0%BA%D1%83%D1%89%D0%B8%D0%B5%20%D0%B7%D0%B0%D0%B4%D0%B0%D1%87%D0%B8/%D0%90%D0%A0%D0%9C%20%D0%91%D0%9F/%D0%90%D"</definedName>
    <definedName name="Excel_BuiltIn__FilterDatabase_22">"$#ССЫЛ!.#ССЫЛ!$#ССЫЛ!"</definedName>
    <definedName name="Excel_BuiltIn__FilterDatabase_8_1">"$#ССЫЛ!.$D$1:$D$100"</definedName>
    <definedName name="Excel_BuiltIn__FilterDatabase_8_21">"$#ССЫЛ!.$#ССЫЛ!$#ССЫЛ!"</definedName>
    <definedName name="Excel_BuiltIn__FilterDatabase_8_21_21">"$#ССЫЛ!.$#ССЫЛ!$#ССЫЛ!"</definedName>
    <definedName name="Excel_BuiltIn_Print_Area_15">(#REF!,#REF!)</definedName>
    <definedName name="Excel_BuiltIn_Print_Area_16">(#REF!,#REF!)</definedName>
    <definedName name="Excel_BuiltIn_Print_Titles_15">"$#ССЫЛ!.$#ССЫЛ!$#ССЫЛ!"</definedName>
    <definedName name="Excel_BuiltIn_Print_Titles_15_21">"$#ССЫЛ!.$#ССЫЛ!$#ССЫЛ!"</definedName>
    <definedName name="Excel_BuiltIn_Print_Titles_16">"$#ССЫЛ!.$#ССЫЛ!$#ССЫЛ!"</definedName>
    <definedName name="Excel_BuiltIn_Print_Titles_16_21">"$#ССЫЛ!.$#ССЫЛ!$#ССЫЛ!"</definedName>
    <definedName name="F">'[5]Форма 7 (Скважины)'!#REF!</definedName>
    <definedName name="fasdgf">#REF!</definedName>
    <definedName name="fil">#REF!</definedName>
    <definedName name="fil_2_16">NA()</definedName>
    <definedName name="fil_2_18">NA()</definedName>
    <definedName name="fil_2_19">NA()</definedName>
    <definedName name="fil_2_22">"$#ССЫЛ!.$#ССЫЛ!$#ССЫЛ!"</definedName>
    <definedName name="fil_21">#REF!</definedName>
    <definedName name="fil_21_21">"$#ССЫЛ!.$#ССЫЛ!$#ССЫЛ!"</definedName>
    <definedName name="fil_22">"$#ССЫЛ!.$#ССЫЛ!$#ССЫЛ!"</definedName>
    <definedName name="fil_22_21">#REF!</definedName>
    <definedName name="fil_3_16">NA()</definedName>
    <definedName name="fil_3_18">NA()</definedName>
    <definedName name="fil_3_19">NA()</definedName>
    <definedName name="fil_3_22">"$#ССЫЛ!.$#ССЫЛ!$#ССЫЛ!"</definedName>
    <definedName name="fil_4_16">NA()</definedName>
    <definedName name="fil_4_18">NA()</definedName>
    <definedName name="fil_4_19">NA()</definedName>
    <definedName name="fil_4_22">"$#ССЫЛ!.$#ССЫЛ!$#ССЫЛ!"</definedName>
    <definedName name="G">'[5]Форма 7 (Скважины)'!#REF!</definedName>
    <definedName name="IKRMW">'[6]прил 1.1.'!$A$20:$A$135</definedName>
    <definedName name="Irtysh">[7]иртышская!$A$5:$G$42</definedName>
    <definedName name="IS_DEMO" localSheetId="9">[1]Options!$B$7</definedName>
    <definedName name="IS_DEMO">[2]Options!$B$7</definedName>
    <definedName name="IS_ESTATE" localSheetId="9">[1]Options!$B$11</definedName>
    <definedName name="IS_ESTATE">[2]Options!$B$11</definedName>
    <definedName name="IS_SUMM" localSheetId="9">[1]Options!$B$10</definedName>
    <definedName name="IS_SUMM">[2]Options!$B$10</definedName>
    <definedName name="IS_TRIAL" localSheetId="9">[1]Options!$B$8</definedName>
    <definedName name="IS_TRIAL">[2]Options!$B$8</definedName>
    <definedName name="KTP">'[8]5'!#REF!</definedName>
    <definedName name="kurs">'[9]незав. Домодедово'!$B$51</definedName>
    <definedName name="kW_а_ген1">#REF!</definedName>
    <definedName name="kW_а_ген3">#REF!</definedName>
    <definedName name="LANGUAGE">'[10]Прилож. 7а'!#REF!</definedName>
    <definedName name="LanguageID" localSheetId="9">[1]Language!$A$2</definedName>
    <definedName name="LanguageID">[2]Language!$A$2</definedName>
    <definedName name="line">'[8]5'!#REF!</definedName>
    <definedName name="n">#REF!</definedName>
    <definedName name="PORT_PrjPeriods" localSheetId="9">[1]Портфель!$A$27</definedName>
    <definedName name="PORT_PrjPeriods">[2]Портфель!$A$27</definedName>
    <definedName name="PrjTariff" localSheetId="9">'[1]Исходные данные'!$D$15</definedName>
    <definedName name="PrjTariff">'[2]Исходные данные'!$D$15</definedName>
    <definedName name="qr110to10">'[11]баланс квадраты ПЭС'!#REF!</definedName>
    <definedName name="qr110to35">'[11]баланс квадраты ПЭС'!#REF!</definedName>
    <definedName name="qr220to10_2">'[11]баланс квадраты ПЭС'!#REF!</definedName>
    <definedName name="qr220to110">'[11]баланс квадраты ПЭС'!#REF!</definedName>
    <definedName name="qr220to35">'[11]баланс квадраты ПЭС'!#REF!</definedName>
    <definedName name="qr35to10">'[11]баланс квадраты ПЭС'!#REF!</definedName>
    <definedName name="Razd1End">#REF!</definedName>
    <definedName name="Razd1Start">#REF!</definedName>
    <definedName name="Razd2End">#REF!</definedName>
    <definedName name="Razd2Start">#REF!</definedName>
    <definedName name="Razd3Start">#REF!</definedName>
    <definedName name="Razd4End">#REF!</definedName>
    <definedName name="Razd4Start">#REF!</definedName>
    <definedName name="Razd5End">#REF!</definedName>
    <definedName name="Razd5Start">#REF!</definedName>
    <definedName name="Razd6End">#REF!</definedName>
    <definedName name="Razd6Start">#REF!</definedName>
    <definedName name="Razd7End">#REF!</definedName>
    <definedName name="Razd7Start">#REF!</definedName>
    <definedName name="S100_G3">#REF!</definedName>
    <definedName name="S120_G2">#REF!</definedName>
    <definedName name="S120_G4">#REF!</definedName>
    <definedName name="S120_G5">#REF!</definedName>
    <definedName name="S130_G2">#REF!</definedName>
    <definedName name="S130_G3">#REF!</definedName>
    <definedName name="S130_G4">#REF!</definedName>
    <definedName name="S130_G5">#REF!</definedName>
    <definedName name="S130_G6">#REF!</definedName>
    <definedName name="S140_G1">#REF!</definedName>
    <definedName name="S140_G2">#REF!</definedName>
    <definedName name="S140_G3">#REF!</definedName>
    <definedName name="S140_G4">#REF!</definedName>
    <definedName name="S140_G5">#REF!</definedName>
    <definedName name="S140_G6">#REF!</definedName>
    <definedName name="S150_G1">#REF!</definedName>
    <definedName name="S150_G2">#REF!</definedName>
    <definedName name="S150_G3">#REF!</definedName>
    <definedName name="S150_G4">#REF!</definedName>
    <definedName name="S150_G5">#REF!</definedName>
    <definedName name="S150_G6">#REF!</definedName>
    <definedName name="S160_G1">#REF!</definedName>
    <definedName name="S160_G2">#REF!</definedName>
    <definedName name="S160_G3">#REF!</definedName>
    <definedName name="S160_G4">#REF!</definedName>
    <definedName name="S160_G5">#REF!</definedName>
    <definedName name="S160_G6">#REF!</definedName>
    <definedName name="S170_G1">#REF!</definedName>
    <definedName name="S170_G2">#REF!</definedName>
    <definedName name="S170_G3">#REF!</definedName>
    <definedName name="S170_G4">#REF!</definedName>
    <definedName name="S170_G5">#REF!</definedName>
    <definedName name="S170_G6">#REF!</definedName>
    <definedName name="S180_G1">#REF!</definedName>
    <definedName name="S180_G2">#REF!</definedName>
    <definedName name="S180_G3">#REF!</definedName>
    <definedName name="S180_G4">#REF!</definedName>
    <definedName name="S180_G5">#REF!</definedName>
    <definedName name="S180_G6">#REF!</definedName>
    <definedName name="S190_G1">#REF!</definedName>
    <definedName name="S190_G2">#REF!</definedName>
    <definedName name="S190_G3">#REF!</definedName>
    <definedName name="S190_G4">#REF!</definedName>
    <definedName name="S190_G5">#REF!</definedName>
    <definedName name="S190_G6">#REF!</definedName>
    <definedName name="S20_G1">#REF!</definedName>
    <definedName name="S20_G2">#REF!</definedName>
    <definedName name="S20_G3">#REF!</definedName>
    <definedName name="S20_G4">#REF!</definedName>
    <definedName name="S20_G5">#REF!</definedName>
    <definedName name="S20_G6">#REF!</definedName>
    <definedName name="S200_G1">#REF!</definedName>
    <definedName name="S200_G2">#REF!</definedName>
    <definedName name="S200_G3">#REF!</definedName>
    <definedName name="S200_G4">#REF!</definedName>
    <definedName name="S200_G5">#REF!</definedName>
    <definedName name="S200_G6">#REF!</definedName>
    <definedName name="S210_G1">#REF!</definedName>
    <definedName name="S210_G2">#REF!</definedName>
    <definedName name="S210_G3">#REF!</definedName>
    <definedName name="S210_G4">#REF!</definedName>
    <definedName name="S210_G5">#REF!</definedName>
    <definedName name="S210_G6">#REF!</definedName>
    <definedName name="S220_G1">#REF!</definedName>
    <definedName name="S220_G2">#REF!</definedName>
    <definedName name="S220_G3">#REF!</definedName>
    <definedName name="S220_G4">#REF!</definedName>
    <definedName name="S220_G5">#REF!</definedName>
    <definedName name="S220_G6">#REF!</definedName>
    <definedName name="S230_G1">#REF!</definedName>
    <definedName name="S230_G2">#REF!</definedName>
    <definedName name="S230_G3">#REF!</definedName>
    <definedName name="S230_G4">#REF!</definedName>
    <definedName name="S230_G5">#REF!</definedName>
    <definedName name="S230_G6">#REF!</definedName>
    <definedName name="S240_G1">#REF!</definedName>
    <definedName name="S240_G2">#REF!</definedName>
    <definedName name="S240_G3">#REF!</definedName>
    <definedName name="S240_G4">#REF!</definedName>
    <definedName name="S240_G5">#REF!</definedName>
    <definedName name="S240_G6">#REF!</definedName>
    <definedName name="S250_G1">#REF!</definedName>
    <definedName name="S250_G2">#REF!</definedName>
    <definedName name="S250_G3">#REF!</definedName>
    <definedName name="S250_G4">#REF!</definedName>
    <definedName name="S250_G5">#REF!</definedName>
    <definedName name="S250_G6">#REF!</definedName>
    <definedName name="S260_G1">#REF!</definedName>
    <definedName name="S260_G2">#REF!</definedName>
    <definedName name="S260_G3">#REF!</definedName>
    <definedName name="S260_G4">#REF!</definedName>
    <definedName name="S260_G5">#REF!</definedName>
    <definedName name="S260_G6">#REF!</definedName>
    <definedName name="S270_G1">#REF!</definedName>
    <definedName name="S270_G2">#REF!</definedName>
    <definedName name="S270_G3">#REF!</definedName>
    <definedName name="S270_G4">#REF!</definedName>
    <definedName name="S270_G5">#REF!</definedName>
    <definedName name="S270_G6">#REF!</definedName>
    <definedName name="S280_G1">#REF!</definedName>
    <definedName name="S280_G2">#REF!</definedName>
    <definedName name="S280_G3">#REF!</definedName>
    <definedName name="S280_G4">#REF!</definedName>
    <definedName name="S280_G5">#REF!</definedName>
    <definedName name="S280_G6">#REF!</definedName>
    <definedName name="S290_G1">#REF!</definedName>
    <definedName name="S290_G2">#REF!</definedName>
    <definedName name="S290_G3">#REF!</definedName>
    <definedName name="S290_G4">#REF!</definedName>
    <definedName name="S290_G5">#REF!</definedName>
    <definedName name="S290_G6">#REF!</definedName>
    <definedName name="S30_G1">#REF!</definedName>
    <definedName name="S30_G2">#REF!</definedName>
    <definedName name="S30_G3">#REF!</definedName>
    <definedName name="S30_G4">#REF!</definedName>
    <definedName name="S30_G5">#REF!</definedName>
    <definedName name="S30_G6">#REF!</definedName>
    <definedName name="S300_G1">#REF!</definedName>
    <definedName name="S300_G2">#REF!</definedName>
    <definedName name="S300_G3">#REF!</definedName>
    <definedName name="S300_G4">#REF!</definedName>
    <definedName name="S300_G5">#REF!</definedName>
    <definedName name="S300_G6">#REF!</definedName>
    <definedName name="S310_G1">#REF!</definedName>
    <definedName name="S310_G2">#REF!</definedName>
    <definedName name="S310_G3">#REF!</definedName>
    <definedName name="S310_G4">#REF!</definedName>
    <definedName name="S310_G5">#REF!</definedName>
    <definedName name="S310_G6">#REF!</definedName>
    <definedName name="S320_G1">#REF!</definedName>
    <definedName name="S320_G2">#REF!</definedName>
    <definedName name="S320_G3">#REF!</definedName>
    <definedName name="S320_G4">#REF!</definedName>
    <definedName name="S320_G5">#REF!</definedName>
    <definedName name="S320_G6">#REF!</definedName>
    <definedName name="S330_G1">#REF!</definedName>
    <definedName name="S330_G2">#REF!</definedName>
    <definedName name="S330_G3">#REF!</definedName>
    <definedName name="S330_G4">#REF!</definedName>
    <definedName name="S330_G5">#REF!</definedName>
    <definedName name="S330_G6">#REF!</definedName>
    <definedName name="S340_G1">#REF!</definedName>
    <definedName name="S340_G2">#REF!</definedName>
    <definedName name="S340_G3">#REF!</definedName>
    <definedName name="S340_G4">#REF!</definedName>
    <definedName name="S340_G5">#REF!</definedName>
    <definedName name="S340_G6">#REF!</definedName>
    <definedName name="S350_G1">#REF!</definedName>
    <definedName name="S350_G2">#REF!</definedName>
    <definedName name="S350_G3">#REF!</definedName>
    <definedName name="S350_G4">#REF!</definedName>
    <definedName name="S350_G5">#REF!</definedName>
    <definedName name="S350_G6">#REF!</definedName>
    <definedName name="S360_G1">#REF!</definedName>
    <definedName name="S360_G2">#REF!</definedName>
    <definedName name="S360_G3">#REF!</definedName>
    <definedName name="S360_G4">#REF!</definedName>
    <definedName name="S360_G5">#REF!</definedName>
    <definedName name="S360_G6">#REF!</definedName>
    <definedName name="S370_G1">#REF!</definedName>
    <definedName name="S370_G2">#REF!</definedName>
    <definedName name="S370_G3">#REF!</definedName>
    <definedName name="S370_G4">#REF!</definedName>
    <definedName name="S370_G5">#REF!</definedName>
    <definedName name="S370_G6">#REF!</definedName>
    <definedName name="S371_G1">#REF!</definedName>
    <definedName name="S371_G2">#REF!</definedName>
    <definedName name="S371_G3">#REF!</definedName>
    <definedName name="S371_G4">#REF!</definedName>
    <definedName name="S371_G5">#REF!</definedName>
    <definedName name="S371_G6">#REF!</definedName>
    <definedName name="S372_G1">#REF!</definedName>
    <definedName name="S372_G2">#REF!</definedName>
    <definedName name="S372_G3">#REF!</definedName>
    <definedName name="S372_G4">#REF!</definedName>
    <definedName name="S372_G5">#REF!</definedName>
    <definedName name="S372_G6">#REF!</definedName>
    <definedName name="S373_G1">#REF!</definedName>
    <definedName name="S373_G2">#REF!</definedName>
    <definedName name="S373_G3">#REF!</definedName>
    <definedName name="S373_G4">#REF!</definedName>
    <definedName name="S373_G5">#REF!</definedName>
    <definedName name="S373_G6">#REF!</definedName>
    <definedName name="S380_G1">#REF!</definedName>
    <definedName name="S380_G2">#REF!</definedName>
    <definedName name="S380_G3">#REF!</definedName>
    <definedName name="S380_G4">#REF!</definedName>
    <definedName name="S380_G5">#REF!</definedName>
    <definedName name="S380_G6">#REF!</definedName>
    <definedName name="S390_G1">#REF!</definedName>
    <definedName name="S390_G2">#REF!</definedName>
    <definedName name="S390_G3">#REF!</definedName>
    <definedName name="S390_G4">#REF!</definedName>
    <definedName name="S390_G5">#REF!</definedName>
    <definedName name="S390_G6">#REF!</definedName>
    <definedName name="S40_G1">#REF!</definedName>
    <definedName name="S40_G2">#REF!</definedName>
    <definedName name="S40_G3">#REF!</definedName>
    <definedName name="S40_G4">#REF!</definedName>
    <definedName name="S40_G5">#REF!</definedName>
    <definedName name="S40_G6">#REF!</definedName>
    <definedName name="S400_G1">#REF!</definedName>
    <definedName name="S400_G2">#REF!</definedName>
    <definedName name="S400_G3">#REF!</definedName>
    <definedName name="S400_G4">#REF!</definedName>
    <definedName name="S400_G5">#REF!</definedName>
    <definedName name="S400_G6">#REF!</definedName>
    <definedName name="S410_G1">#REF!</definedName>
    <definedName name="S410_G2">#REF!</definedName>
    <definedName name="S410_G3">#REF!</definedName>
    <definedName name="S410_G4">#REF!</definedName>
    <definedName name="S410_G5">#REF!</definedName>
    <definedName name="S410_G6">#REF!</definedName>
    <definedName name="S420_G1">#REF!</definedName>
    <definedName name="S420_G2">#REF!</definedName>
    <definedName name="S420_G3">#REF!</definedName>
    <definedName name="S420_G4">#REF!</definedName>
    <definedName name="S420_G5">#REF!</definedName>
    <definedName name="S420_G6">#REF!</definedName>
    <definedName name="S430_G1">#REF!</definedName>
    <definedName name="S430_G2">#REF!</definedName>
    <definedName name="S430_G3">#REF!</definedName>
    <definedName name="S430_G4">#REF!</definedName>
    <definedName name="S430_G5">#REF!</definedName>
    <definedName name="S430_G6">#REF!</definedName>
    <definedName name="S440_G1">#REF!</definedName>
    <definedName name="S440_G2">#REF!</definedName>
    <definedName name="S440_G3">#REF!</definedName>
    <definedName name="S440_G4">#REF!</definedName>
    <definedName name="S440_G5">#REF!</definedName>
    <definedName name="S440_G6">#REF!</definedName>
    <definedName name="S450_G1">#REF!</definedName>
    <definedName name="S450_G2">#REF!</definedName>
    <definedName name="S450_G3">#REF!</definedName>
    <definedName name="S450_G4">#REF!</definedName>
    <definedName name="S450_G5">#REF!</definedName>
    <definedName name="S450_G6">#REF!</definedName>
    <definedName name="S460_G1">#REF!</definedName>
    <definedName name="S460_G2">#REF!</definedName>
    <definedName name="S460_G3">#REF!</definedName>
    <definedName name="S460_G4">#REF!</definedName>
    <definedName name="S460_G5">#REF!</definedName>
    <definedName name="S460_G6">#REF!</definedName>
    <definedName name="S470_G1">#REF!</definedName>
    <definedName name="S470_G2">#REF!</definedName>
    <definedName name="S470_G3">#REF!</definedName>
    <definedName name="S470_G4">#REF!</definedName>
    <definedName name="S470_G5">#REF!</definedName>
    <definedName name="S470_G6">#REF!</definedName>
    <definedName name="S480_G1">#REF!</definedName>
    <definedName name="S480_G2">#REF!</definedName>
    <definedName name="S480_G3">#REF!</definedName>
    <definedName name="S480_G4">#REF!</definedName>
    <definedName name="S480_G5">#REF!</definedName>
    <definedName name="S480_G6">#REF!</definedName>
    <definedName name="S490_G1">#REF!</definedName>
    <definedName name="S490_G2">#REF!</definedName>
    <definedName name="S490_G3">#REF!</definedName>
    <definedName name="S490_G4">#REF!</definedName>
    <definedName name="S490_G5">#REF!</definedName>
    <definedName name="S490_G6">#REF!</definedName>
    <definedName name="S50_G1">#REF!</definedName>
    <definedName name="S50_G2">#REF!</definedName>
    <definedName name="S50_G3">#REF!</definedName>
    <definedName name="S50_G4">#REF!</definedName>
    <definedName name="S50_G5">#REF!</definedName>
    <definedName name="S50_G6">#REF!</definedName>
    <definedName name="S500_G1">#REF!</definedName>
    <definedName name="S500_G2">#REF!</definedName>
    <definedName name="S500_G3">#REF!</definedName>
    <definedName name="S500_G4">#REF!</definedName>
    <definedName name="S500_G5">#REF!</definedName>
    <definedName name="S500_G6">#REF!</definedName>
    <definedName name="S510_G1">#REF!</definedName>
    <definedName name="S510_G2">#REF!</definedName>
    <definedName name="S510_G3">#REF!</definedName>
    <definedName name="S510_G4">#REF!</definedName>
    <definedName name="S510_G5">#REF!</definedName>
    <definedName name="S510_G6">#REF!</definedName>
    <definedName name="S520_G1">#REF!</definedName>
    <definedName name="S520_G2">#REF!</definedName>
    <definedName name="S520_G3">#REF!</definedName>
    <definedName name="S520_G4">#REF!</definedName>
    <definedName name="S520_G5">#REF!</definedName>
    <definedName name="S520_G6">#REF!</definedName>
    <definedName name="S530_G1">#REF!</definedName>
    <definedName name="S530_G2">#REF!</definedName>
    <definedName name="S530_G3">#REF!</definedName>
    <definedName name="S530_G4">#REF!</definedName>
    <definedName name="S530_G5">#REF!</definedName>
    <definedName name="S530_G6">#REF!</definedName>
    <definedName name="S540_G1">#REF!</definedName>
    <definedName name="S540_G2">#REF!</definedName>
    <definedName name="S540_G3">#REF!</definedName>
    <definedName name="S540_G4">#REF!</definedName>
    <definedName name="S540_G5">#REF!</definedName>
    <definedName name="S540_G6">#REF!</definedName>
    <definedName name="S550_G1">#REF!</definedName>
    <definedName name="S550_G2">#REF!</definedName>
    <definedName name="S550_G3">#REF!</definedName>
    <definedName name="S550_G4">#REF!</definedName>
    <definedName name="S550_G5">#REF!</definedName>
    <definedName name="S550_G6">#REF!</definedName>
    <definedName name="S560_G1">#REF!</definedName>
    <definedName name="S560_G2">#REF!</definedName>
    <definedName name="S560_G3">#REF!</definedName>
    <definedName name="S560_G4">#REF!</definedName>
    <definedName name="S560_G5">#REF!</definedName>
    <definedName name="S560_G6">#REF!</definedName>
    <definedName name="S570_G1">#REF!</definedName>
    <definedName name="S570_G2">#REF!</definedName>
    <definedName name="S570_G3">#REF!</definedName>
    <definedName name="S570_G4">#REF!</definedName>
    <definedName name="S570_G5">#REF!</definedName>
    <definedName name="S570_G6">#REF!</definedName>
    <definedName name="S580_G1">#REF!</definedName>
    <definedName name="S580_G2">#REF!</definedName>
    <definedName name="S580_G3">#REF!</definedName>
    <definedName name="S580_G4">#REF!</definedName>
    <definedName name="S580_G5">#REF!</definedName>
    <definedName name="S580_G6">#REF!</definedName>
    <definedName name="S590_G1">#REF!</definedName>
    <definedName name="S590_G2">#REF!</definedName>
    <definedName name="S590_G3">#REF!</definedName>
    <definedName name="S590_G4">#REF!</definedName>
    <definedName name="S590_G5">#REF!</definedName>
    <definedName name="S590_G6">#REF!</definedName>
    <definedName name="S60_G1">#REF!</definedName>
    <definedName name="S60_G2">#REF!</definedName>
    <definedName name="S60_G3">#REF!</definedName>
    <definedName name="S60_G4">#REF!</definedName>
    <definedName name="S60_G5">#REF!</definedName>
    <definedName name="S60_G6">#REF!</definedName>
    <definedName name="S600_G1">#REF!</definedName>
    <definedName name="S600_G2">#REF!</definedName>
    <definedName name="S600_G3">#REF!</definedName>
    <definedName name="S600_G4">#REF!</definedName>
    <definedName name="S600_G5">#REF!</definedName>
    <definedName name="S600_G6">#REF!</definedName>
    <definedName name="S610_G1">#REF!</definedName>
    <definedName name="S610_G2">#REF!</definedName>
    <definedName name="S610_G3">#REF!</definedName>
    <definedName name="S610_G4">#REF!</definedName>
    <definedName name="S610_G5">#REF!</definedName>
    <definedName name="S610_G6">#REF!</definedName>
    <definedName name="S620_G1">#REF!</definedName>
    <definedName name="S620_G2">#REF!</definedName>
    <definedName name="S620_G3">#REF!</definedName>
    <definedName name="S620_G4">#REF!</definedName>
    <definedName name="S620_G5">#REF!</definedName>
    <definedName name="S620_G6">#REF!</definedName>
    <definedName name="S630_G1">#REF!</definedName>
    <definedName name="S630_G2">#REF!</definedName>
    <definedName name="S630_G3">#REF!</definedName>
    <definedName name="S630_G4">#REF!</definedName>
    <definedName name="S630_G5">#REF!</definedName>
    <definedName name="S630_G6">#REF!</definedName>
    <definedName name="S640_G1">#REF!</definedName>
    <definedName name="S640_G2">#REF!</definedName>
    <definedName name="S640_G3">#REF!</definedName>
    <definedName name="S640_G4">#REF!</definedName>
    <definedName name="S640_G5">#REF!</definedName>
    <definedName name="S640_G6">#REF!</definedName>
    <definedName name="S65_G1">#REF!</definedName>
    <definedName name="S65_G2">#REF!</definedName>
    <definedName name="S65_G3">#REF!</definedName>
    <definedName name="S65_G4">#REF!</definedName>
    <definedName name="S65_G5">#REF!</definedName>
    <definedName name="S65_G6">#REF!</definedName>
    <definedName name="S650_G1">#REF!</definedName>
    <definedName name="S650_G2">#REF!</definedName>
    <definedName name="S650_G3">#REF!</definedName>
    <definedName name="S650_G4">#REF!</definedName>
    <definedName name="S650_G5">#REF!</definedName>
    <definedName name="S650_G6">#REF!</definedName>
    <definedName name="S660_G1">#REF!</definedName>
    <definedName name="S660_G2">#REF!</definedName>
    <definedName name="S660_G3">#REF!</definedName>
    <definedName name="S660_G4">#REF!</definedName>
    <definedName name="S660_G5">#REF!</definedName>
    <definedName name="S660_G6">#REF!</definedName>
    <definedName name="S670_G1">#REF!</definedName>
    <definedName name="S670_G2">#REF!</definedName>
    <definedName name="S670_G3">#REF!</definedName>
    <definedName name="S670_G4">#REF!</definedName>
    <definedName name="S670_G5">#REF!</definedName>
    <definedName name="S670_G6">#REF!</definedName>
    <definedName name="S680_G1">#REF!</definedName>
    <definedName name="S680_G2">#REF!</definedName>
    <definedName name="S680_G3">#REF!</definedName>
    <definedName name="S680_G4">#REF!</definedName>
    <definedName name="S680_G5">#REF!</definedName>
    <definedName name="S680_G6">#REF!</definedName>
    <definedName name="S690_G1">#REF!</definedName>
    <definedName name="S690_G2">#REF!</definedName>
    <definedName name="S690_G3">#REF!</definedName>
    <definedName name="S690_G4">#REF!</definedName>
    <definedName name="S690_G5">#REF!</definedName>
    <definedName name="S690_G6">#REF!</definedName>
    <definedName name="S70_G1">#REF!</definedName>
    <definedName name="S70_G2">#REF!</definedName>
    <definedName name="S70_G3">#REF!</definedName>
    <definedName name="S70_G4">#REF!</definedName>
    <definedName name="S70_G5">#REF!</definedName>
    <definedName name="S70_G6">#REF!</definedName>
    <definedName name="S700_G1">#REF!</definedName>
    <definedName name="S700_G2">#REF!</definedName>
    <definedName name="S700_G3">#REF!</definedName>
    <definedName name="S700_G4">#REF!</definedName>
    <definedName name="S700_G5">#REF!</definedName>
    <definedName name="S700_G6">#REF!</definedName>
    <definedName name="S710_G1">#REF!</definedName>
    <definedName name="S710_G2">#REF!</definedName>
    <definedName name="S710_G3">#REF!</definedName>
    <definedName name="S710_G4">#REF!</definedName>
    <definedName name="S710_G5">#REF!</definedName>
    <definedName name="S710_G6">#REF!</definedName>
    <definedName name="S720_G1">#REF!</definedName>
    <definedName name="S720_G2">#REF!</definedName>
    <definedName name="S720_G3">#REF!</definedName>
    <definedName name="S720_G4">#REF!</definedName>
    <definedName name="S720_G5">#REF!</definedName>
    <definedName name="S720_G6">#REF!</definedName>
    <definedName name="S730_G1">#REF!</definedName>
    <definedName name="S730_G2">#REF!</definedName>
    <definedName name="S730_G3">#REF!</definedName>
    <definedName name="S730_G4">#REF!</definedName>
    <definedName name="S730_G5">#REF!</definedName>
    <definedName name="S730_G6">#REF!</definedName>
    <definedName name="S740_G1">#REF!</definedName>
    <definedName name="S740_G2">#REF!</definedName>
    <definedName name="S740_G3">#REF!</definedName>
    <definedName name="S740_G4">#REF!</definedName>
    <definedName name="S740_G5">#REF!</definedName>
    <definedName name="S740_G6">#REF!</definedName>
    <definedName name="S750_G1">#REF!</definedName>
    <definedName name="S750_G2">#REF!</definedName>
    <definedName name="S750_G3">#REF!</definedName>
    <definedName name="S750_G4">#REF!</definedName>
    <definedName name="S750_G5">#REF!</definedName>
    <definedName name="S750_G6">#REF!</definedName>
    <definedName name="S760_G1">#REF!</definedName>
    <definedName name="S760_G2">#REF!</definedName>
    <definedName name="S760_G3">#REF!</definedName>
    <definedName name="S760_G4">#REF!</definedName>
    <definedName name="S760_G5">#REF!</definedName>
    <definedName name="S760_G6">#REF!</definedName>
    <definedName name="S770_G1">#REF!</definedName>
    <definedName name="S770_G2">#REF!</definedName>
    <definedName name="S770_G3">#REF!</definedName>
    <definedName name="S770_G4">#REF!</definedName>
    <definedName name="S770_G5">#REF!</definedName>
    <definedName name="S770_G6">#REF!</definedName>
    <definedName name="S780_G1">#REF!</definedName>
    <definedName name="S780_G2">#REF!</definedName>
    <definedName name="S780_G3">#REF!</definedName>
    <definedName name="S780_G4">#REF!</definedName>
    <definedName name="S780_G5">#REF!</definedName>
    <definedName name="S780_G6">#REF!</definedName>
    <definedName name="S790_G1">#REF!</definedName>
    <definedName name="S790_G2">#REF!</definedName>
    <definedName name="S790_G3">#REF!</definedName>
    <definedName name="S790_G4">#REF!</definedName>
    <definedName name="S790_G5">#REF!</definedName>
    <definedName name="S790_G6">#REF!</definedName>
    <definedName name="S80_G1">#REF!</definedName>
    <definedName name="S80_G2">#REF!</definedName>
    <definedName name="S80_G3">#REF!</definedName>
    <definedName name="S80_G4">#REF!</definedName>
    <definedName name="S80_G5">#REF!</definedName>
    <definedName name="S80_G6">#REF!</definedName>
    <definedName name="S800_G1">#REF!</definedName>
    <definedName name="S800_G2">#REF!</definedName>
    <definedName name="S800_G3">#REF!</definedName>
    <definedName name="S800_G4">#REF!</definedName>
    <definedName name="S800_G5">#REF!</definedName>
    <definedName name="S800_G6">#REF!</definedName>
    <definedName name="S810_G1">#REF!</definedName>
    <definedName name="S810_G2">#REF!</definedName>
    <definedName name="S810_G3">#REF!</definedName>
    <definedName name="S810_G4">#REF!</definedName>
    <definedName name="S810_G5">#REF!</definedName>
    <definedName name="S810_G6">#REF!</definedName>
    <definedName name="S820_G1">#REF!</definedName>
    <definedName name="S820_G2">#REF!</definedName>
    <definedName name="S820_G3">#REF!</definedName>
    <definedName name="S820_G4">#REF!</definedName>
    <definedName name="S820_G5">#REF!</definedName>
    <definedName name="S820_G6">#REF!</definedName>
    <definedName name="S830_G1">#REF!</definedName>
    <definedName name="S830_G2">#REF!</definedName>
    <definedName name="S830_G3">#REF!</definedName>
    <definedName name="S830_G4">#REF!</definedName>
    <definedName name="S830_G5">#REF!</definedName>
    <definedName name="S830_G6">#REF!</definedName>
    <definedName name="S840_G1">#REF!</definedName>
    <definedName name="S840_G2">#REF!</definedName>
    <definedName name="S840_G3">#REF!</definedName>
    <definedName name="S840_G4">#REF!</definedName>
    <definedName name="S840_G5">#REF!</definedName>
    <definedName name="S840_G6">#REF!</definedName>
    <definedName name="S90_G1">#REF!</definedName>
    <definedName name="S90_G2">#REF!</definedName>
    <definedName name="tavrich">[7]таврическая!$A$4:$G$31</definedName>
    <definedName name="u">'[5]Форма 7 (Скважины)'!#REF!</definedName>
    <definedName name="y">'[5]Форма 7 (Скважины)'!#REF!</definedName>
    <definedName name="YQCCM">'[6]прил 1.1.'!$A$128:$A$135</definedName>
    <definedName name="_xlnm.Database">#REF!</definedName>
    <definedName name="БД">#REF!</definedName>
    <definedName name="Вер_безд">[12]Сибнефть!$E$7</definedName>
    <definedName name="Вер_действ">[12]Сибнефть!$E$5</definedName>
    <definedName name="Вер_изм">[12]Сибнефть!$E$6</definedName>
    <definedName name="Вер_конс">[12]Сибнефть!$E$8</definedName>
    <definedName name="Вер_ликв">[12]Сибнефть!$E$9</definedName>
    <definedName name="Верт_ML_долл">[12]Сибнефть!$B$13</definedName>
    <definedName name="Водозаборная">[12]Сибнефть!$B$21</definedName>
    <definedName name="Вост_Вынгаяхинское">[12]Сибнефть!#REF!</definedName>
    <definedName name="Восточно_Пякутинское">[12]Сибнефть!#REF!</definedName>
    <definedName name="Восточно_Саимлорское">[12]Сибнефть!#REF!</definedName>
    <definedName name="Вынгапуровское">[12]Сибнефть!#REF!</definedName>
    <definedName name="Вынгаяхинское">[12]Сибнефть!#REF!</definedName>
    <definedName name="ВЫР">'[13]Баланс по ТЭЦ-1'!$J$6</definedName>
    <definedName name="Г">'[5]Форма 7 (Скважины)'!#REF!</definedName>
    <definedName name="Гл_Вост_Вынгаях">[12]Сибнефть!#REF!</definedName>
    <definedName name="Гл_Вост_Пякут">[12]Сибнефть!#REF!</definedName>
    <definedName name="Гл_Вост_Саимлор">[12]Сибнефть!#REF!</definedName>
    <definedName name="Гл_Вынгапур">[12]Сибнефть!#REF!</definedName>
    <definedName name="Гл_Вынгаях">[12]Сибнефть!#REF!</definedName>
    <definedName name="Гл_Еты_Пур">[12]Сибнефть!#REF!</definedName>
    <definedName name="Гл_Зап_Ноябр">[12]Сибнефть!#REF!</definedName>
    <definedName name="Гл_Зап_Суторм">[12]Сибнефть!#REF!</definedName>
    <definedName name="Гл_Источ">[12]Сибнефть!#REF!</definedName>
    <definedName name="Гл_Карамовское">[12]Сибнефть!#REF!</definedName>
    <definedName name="Гл_Крайнее">[12]Сибнефть!#REF!</definedName>
    <definedName name="Гл_Лимбаях">[12]Сибнефть!#REF!</definedName>
    <definedName name="Гл_Муравл">[12]Сибнефть!#REF!</definedName>
    <definedName name="Гл_Новогод">[12]Сибнефть!#REF!</definedName>
    <definedName name="Гл_Пайсят">[12]Сибнефть!#REF!</definedName>
    <definedName name="Гл_Пограничное">[12]Сибнефть!#REF!</definedName>
    <definedName name="Гл_Пякутин">[12]Сибнефть!#REF!</definedName>
    <definedName name="Гл_Саимлор">[12]Сибнефть!#REF!</definedName>
    <definedName name="Гл_Сев_Карам">[12]Сибнефть!#REF!</definedName>
    <definedName name="Гл_Сев_Памалиях">[12]Сибнефть!#REF!</definedName>
    <definedName name="Гл_Сев_Пякут">[12]Сибнефть!#REF!</definedName>
    <definedName name="Гл_Сев_Янгтин">[12]Сибнефть!#REF!</definedName>
    <definedName name="Гл_Спорыш">[12]Сибнефть!#REF!</definedName>
    <definedName name="Гл_Ср_Итур">[12]Сибнефть!#REF!</definedName>
    <definedName name="Гл_Сугмут">[12]Сибнефть!#REF!</definedName>
    <definedName name="Гл_Суторм">[12]Сибнефть!#REF!</definedName>
    <definedName name="Гл_Умсей">[12]Сибнефть!#REF!</definedName>
    <definedName name="Гл_Холмогорское">[12]Сибнефть!#REF!</definedName>
    <definedName name="Гл_Южно_Пурпей">[12]Сибнефть!#REF!</definedName>
    <definedName name="Гл_Южно_Пякут">[12]Сибнефть!#REF!</definedName>
    <definedName name="Гл_Ярайнер">[12]Сибнефть!#REF!</definedName>
    <definedName name="Гор_ML_долл">[12]Сибнефть!$C$14</definedName>
    <definedName name="ДатаТекст">'[14]Титульный лист С-П'!#REF!</definedName>
    <definedName name="Доля_скв_качал">[12]Сибнефть!$B$16</definedName>
    <definedName name="Доля_скв_ЭЦН">[12]Сибнефть!$B$15</definedName>
    <definedName name="е">'[5]Форма 7 (Скважины)'!#REF!</definedName>
    <definedName name="Еты_Пуровское">[12]Сибнефть!#REF!</definedName>
    <definedName name="з4">#REF!</definedName>
    <definedName name="За_компл__ЭЦН">[12]Сибнефть!#REF!</definedName>
    <definedName name="За_пм_НКТ">[12]Сибнефть!#REF!</definedName>
    <definedName name="За_пм_погр_каб">[12]Сибнефть!#REF!</definedName>
    <definedName name="За_пм_штанг">[12]Сибнефть!#REF!</definedName>
    <definedName name="За_шт_качалок">[12]Сибнефть!#REF!</definedName>
    <definedName name="За_шт_ФА">[12]Сибнефть!#REF!</definedName>
    <definedName name="За_шт_ШН">[12]Сибнефть!#REF!</definedName>
    <definedName name="_xlnm.Print_Titles" localSheetId="7">'5. анализ эконом эфф'!$C:$C</definedName>
    <definedName name="_xlnm.Print_Titles" localSheetId="9">'6.2. Паспорт фин осв ввод'!$20:$23</definedName>
    <definedName name="_xlnm.Print_Titles">#REF!,#REF!</definedName>
    <definedName name="Зап_оз">[12]Сибнефть!#REF!</definedName>
    <definedName name="Западно_Ноябрьское">[12]Сибнефть!#REF!</definedName>
    <definedName name="Западно_Озерное">[15]Коррект!$E$14</definedName>
    <definedName name="Западно_Суторминское">[12]Сибнефть!#REF!</definedName>
    <definedName name="Затр_безд">[12]Сибнефть!$C$7</definedName>
    <definedName name="Затр_действ">[12]Сибнефть!$C$5</definedName>
    <definedName name="Затр_изм">[12]Сибнефть!$C$6</definedName>
    <definedName name="Затр_конс">[12]Сибнефть!$C$8</definedName>
    <definedName name="Затр_ликв">[12]Сибнефть!$C$9</definedName>
    <definedName name="Источное">[12]Сибнефть!#REF!</definedName>
    <definedName name="К">'[5]Форма 7 (Скважины)'!#REF!</definedName>
    <definedName name="Карамовское">[12]Сибнефть!#REF!</definedName>
    <definedName name="Карасев">[12]Сибнефть!#REF!</definedName>
    <definedName name="Карасевское">[16]Коррект!$E$14</definedName>
    <definedName name="Крайнее">[12]Сибнефть!#REF!</definedName>
    <definedName name="Крапив">[12]Сибнефть!#REF!</definedName>
    <definedName name="Крапивинское">[17]Коррект!$E$17</definedName>
    <definedName name="Краснол">[12]Сибнефть!#REF!</definedName>
    <definedName name="Красноленинское">[18]Коррект!$E$15</definedName>
    <definedName name="_xlnm.Criteria">#REF!</definedName>
    <definedName name="ктр">'[8]5'!#REF!</definedName>
    <definedName name="Курс">[19]Матрица!$A$1</definedName>
    <definedName name="курс_2004">[12]Усинск_Роснефть!$A$1</definedName>
    <definedName name="Курс_311204">[20]Данные!#REF!</definedName>
    <definedName name="Лимбаяхское">[12]Сибнефть!#REF!</definedName>
    <definedName name="Малопяк">[12]Сибнефть!#REF!</definedName>
    <definedName name="Малопякутинское">[17]Коррект!$E$16</definedName>
    <definedName name="мДата">[13]Настройки!$B$8</definedName>
    <definedName name="Меретоя">[12]Сибнефть!#REF!</definedName>
    <definedName name="Меретояхинское">[16]Коррект!$E$15</definedName>
    <definedName name="Муравленковское">[12]Сибнефть!#REF!</definedName>
    <definedName name="н">'[5]Форма 7 (Скважины)'!#REF!</definedName>
    <definedName name="НБд">'[13]Баланс по ТЭЦ-1'!$N$381</definedName>
    <definedName name="Новогоднее">[12]Сибнефть!#REF!</definedName>
    <definedName name="о_165">#REF!</definedName>
    <definedName name="о_166">#REF!</definedName>
    <definedName name="о_167">#REF!</definedName>
    <definedName name="о_168">#REF!</definedName>
    <definedName name="о_170">#REF!</definedName>
    <definedName name="о_171">#REF!</definedName>
    <definedName name="о_224">#REF!</definedName>
    <definedName name="о_225">#REF!</definedName>
    <definedName name="о_235">#REF!</definedName>
    <definedName name="о_236">#REF!</definedName>
    <definedName name="о_249">#REF!</definedName>
    <definedName name="о_250">#REF!</definedName>
    <definedName name="о_251">#REF!</definedName>
    <definedName name="о_252">#REF!</definedName>
    <definedName name="о_531">#REF!</definedName>
    <definedName name="о_532">#REF!</definedName>
    <definedName name="о_533">#REF!</definedName>
    <definedName name="о_553">#REF!</definedName>
    <definedName name="о_555i">#REF!</definedName>
    <definedName name="о_556">[7]таврическая!$G$7</definedName>
    <definedName name="о_557">[7]таврическая!$G$9</definedName>
    <definedName name="о_мв10ат1i">#REF!</definedName>
    <definedName name="о_мв10ат2i">#REF!</definedName>
    <definedName name="о_шсов220">[7]иртышская!$G$18</definedName>
    <definedName name="_xlnm.Print_Area" localSheetId="7">'5. анализ эконом эфф'!$A$1:$AG$114</definedName>
    <definedName name="_xlnm.Print_Area" localSheetId="9">'6.2. Паспорт фин осв ввод'!$A$1:$Y$80</definedName>
    <definedName name="_xlnm.Print_Area">#REF!</definedName>
    <definedName name="ОП">#REF!</definedName>
    <definedName name="ОС">[21]Вопросник!#REF!</definedName>
    <definedName name="ОТДАЧА">'[13]Баланс по ТЭЦ-1'!$J$99</definedName>
    <definedName name="Отдача_ГРУ">'[13]Баланс по ТЭЦ-1'!$J$120</definedName>
    <definedName name="Отдача110">'[13]Баланс по ТЭЦ-1'!$J$100</definedName>
    <definedName name="ОтпВСеть">#REF!</definedName>
    <definedName name="п_165">#REF!</definedName>
    <definedName name="п_166">#REF!</definedName>
    <definedName name="п_167">#REF!</definedName>
    <definedName name="п_168">#REF!</definedName>
    <definedName name="п_170">#REF!</definedName>
    <definedName name="п_171">#REF!</definedName>
    <definedName name="п_224">#REF!</definedName>
    <definedName name="п_225">#REF!</definedName>
    <definedName name="п_235">#REF!</definedName>
    <definedName name="п_236">#REF!</definedName>
    <definedName name="п_249">#REF!</definedName>
    <definedName name="п_250">#REF!</definedName>
    <definedName name="п_251">#REF!</definedName>
    <definedName name="п_252">#REF!</definedName>
    <definedName name="п_531">#REF!</definedName>
    <definedName name="п_532">#REF!</definedName>
    <definedName name="п_533">#REF!</definedName>
    <definedName name="п_553">#REF!</definedName>
    <definedName name="п_555i">#REF!</definedName>
    <definedName name="п_556">[7]таврическая!$G$6</definedName>
    <definedName name="п_557">[7]таврическая!$G$8</definedName>
    <definedName name="п_в15ат1">#REF!</definedName>
    <definedName name="п_в15ат2">#REF!</definedName>
    <definedName name="п_мв10ат1i">#REF!</definedName>
    <definedName name="п_мв10ат2i">#REF!</definedName>
    <definedName name="п_ф6">#REF!</definedName>
    <definedName name="п_ф9">#REF!</definedName>
    <definedName name="п_шсов220">[7]иртышская!$G$17</definedName>
    <definedName name="Пайсятское">[12]Сибнефть!#REF!</definedName>
    <definedName name="печать">#REF!</definedName>
    <definedName name="пм_НКТ">[12]Сибнефть!#REF!</definedName>
    <definedName name="Пограничное">[12]Сибнефть!#REF!</definedName>
    <definedName name="Потери">#REF!</definedName>
    <definedName name="Потери110">#REF!</definedName>
    <definedName name="Потери6">#REF!</definedName>
    <definedName name="ПотериРУ">#REF!</definedName>
    <definedName name="ПотериТР">#REF!</definedName>
    <definedName name="ПотериТРСН">#REF!</definedName>
    <definedName name="ППЖТ">'[13]Баланс по ТЭЦ-1'!$J$194</definedName>
    <definedName name="Пр">[21]Вопросник!#REF!</definedName>
    <definedName name="ПРИЕМ">'[13]Баланс по ТЭЦ-1'!$J$86</definedName>
    <definedName name="Прием110">'[13]Баланс по ТЭЦ-1'!$J$87</definedName>
    <definedName name="приложение6.1">#REF!</definedName>
    <definedName name="Приобское">[12]Сибнефть!#REF!</definedName>
    <definedName name="ПРИХОД">'[13]Баланс по ТЭЦ-1'!$J$186</definedName>
    <definedName name="причины">[22]УтвМРСК!#REF!</definedName>
    <definedName name="ПрНуж">'[13]Баланс по ТЭЦ-1'!$J$198</definedName>
    <definedName name="Пяк2">[12]Сибнефть!#REF!</definedName>
    <definedName name="Пякутинское">[12]Сибнефть!#REF!</definedName>
    <definedName name="Разведочная_1пм">[12]Сибнефть!$B$20</definedName>
    <definedName name="Романовское">[12]Сибнефть!#REF!</definedName>
    <definedName name="рр">#REF!</definedName>
    <definedName name="Саимлорское">[12]Сибнефть!#REF!</definedName>
    <definedName name="Северо_Карамовское">[12]Сибнефть!#REF!</definedName>
    <definedName name="Северо_Пякутинское">[12]Сибнефть!#REF!</definedName>
    <definedName name="Северо_Пямалияхское">[12]Сибнефть!#REF!</definedName>
    <definedName name="Северо_Янгтинское">[12]Сибнефть!#REF!</definedName>
    <definedName name="СН">'[13]Баланс по ТЭЦ-1'!$J$24</definedName>
    <definedName name="СН_Б">[7]сибирь!$H$16</definedName>
    <definedName name="СН_З">#REF!</definedName>
    <definedName name="СН_И">#REF!</definedName>
    <definedName name="СН_С">#REF!</definedName>
    <definedName name="СН_Т">'[23]табл 1'!#REF!</definedName>
    <definedName name="Спорышевское">[12]Сибнефть!#REF!</definedName>
    <definedName name="Ср_гл_скв_СН_ННГ">[12]Сибнефть!$B$17</definedName>
    <definedName name="Средне_Итурское">[12]Сибнефть!#REF!</definedName>
    <definedName name="Сугмутское">[12]Сибнефть!#REF!</definedName>
    <definedName name="Суторминское">[12]Сибнефть!#REF!</definedName>
    <definedName name="Текст1_Щелкнуть">[24]!Текст1_Щелкнуть</definedName>
    <definedName name="Умсейское">[12]Сибнефть!#REF!</definedName>
    <definedName name="ФСН">'[13]Баланс по ТЭЦ-1'!$J$58</definedName>
    <definedName name="ФЦН1">'[13]Баланс по ТЭЦ-1'!$J$152</definedName>
    <definedName name="ФЦН2">'[13]Баланс по ТЭЦ-1'!$J$153</definedName>
    <definedName name="ФЭ">[21]Вопросник!#REF!</definedName>
    <definedName name="ХН">'[13]Баланс по ТЭЦ-1'!$J$68</definedName>
    <definedName name="Холмогорское">[12]Сибнефть!#REF!</definedName>
    <definedName name="Ш">'[5]Форма 7 (Скважины)'!#REF!</definedName>
    <definedName name="ы">#REF!</definedName>
    <definedName name="ы11">'[23]табл 1'!#REF!</definedName>
    <definedName name="Южно_Пурпейское">[12]Сибнефть!#REF!</definedName>
    <definedName name="Южно_Пякутинское">[12]Сибнефть!#REF!</definedName>
    <definedName name="я">'[5]Форма 7 (Скважины)'!#REF!</definedName>
    <definedName name="Ярайнерское">[12]Сибнефть!#REF!</definedName>
  </definedNames>
  <calcPr calcId="144525"/>
  <customWorkbookViews>
    <customWorkbookView name="Катканова Мария Сергеевна - Личное представление" guid="{F8D8740F-1767-4096-9267-9D70B6FBB926}" mergeInterval="0" personalView="1" maximized="1" windowWidth="1916" windowHeight="745" activeSheetId="1"/>
    <customWorkbookView name="Сахарова Е.П. - Личное представление" guid="{42D806AB-18BC-46F3-92B9-09F3534DDF0A}" mergeInterval="0" personalView="1" maximized="1" xWindow="1" yWindow="1" windowWidth="1916" windowHeight="818" activeSheetId="11"/>
    <customWorkbookView name="Николаев Алексей Александрович - Личное представление" guid="{35748C85-B315-42C9-B99E-B6874E939AF9}" mergeInterval="0" personalView="1" maximized="1" windowWidth="1916" windowHeight="855" activeSheetId="9"/>
    <customWorkbookView name="Герасимова Анастасия Юрьевна - Личное представление" guid="{DD2ABC5E-D87B-4665-BEDF-1366249CC86A}" mergeInterval="0" personalView="1" maximized="1" xWindow="1" yWindow="1" windowWidth="1916" windowHeight="850" activeSheetId="12"/>
    <customWorkbookView name="kolc0088 - Личное представление" guid="{15CCEDAA-A7BA-47EA-BD20-83A92B4E57E2}" mergeInterval="0" personalView="1" maximized="1" xWindow="1" yWindow="1" windowWidth="1916" windowHeight="804" activeSheetId="6"/>
    <customWorkbookView name="Черкашина Н.И. - Личное представление" guid="{2EA20077-2ED9-4E7B-B0EF-8AF2848E1AD1}" mergeInterval="0" personalView="1" maximized="1" xWindow="1" yWindow="1" windowWidth="1916" windowHeight="850" activeSheetId="9"/>
    <customWorkbookView name="Соловьев А.В. - Личное представление" guid="{03F12B58-6B70-4C83-9825-FC12BD09596D}" mergeInterval="0" personalView="1" maximized="1" xWindow="1" yWindow="1" windowWidth="1916" windowHeight="850" activeSheetId="3"/>
    <customWorkbookView name="Ефимова О.В. - Личное представление" guid="{CF95D2DD-B84F-446B-8201-0B836DBC1B5C}" mergeInterval="0" personalView="1" maximized="1" xWindow="1" yWindow="1" windowWidth="1916" windowHeight="850" activeSheetId="1"/>
    <customWorkbookView name="Кукина М.И. - Личное представление" guid="{BF188450-998E-4690-85B3-D7956C526407}" mergeInterval="0" personalView="1" maximized="1" windowWidth="1676" windowHeight="825" activeSheetId="1"/>
    <customWorkbookView name="Олейник М.А. - Личное представление" guid="{6C56F059-1628-4BF0-B492-FA7746AF5380}" mergeInterval="0" personalView="1" maximized="1" xWindow="1" yWindow="1" windowWidth="1916" windowHeight="850" activeSheetId="12"/>
    <customWorkbookView name="Прокшина Т.А. - Личное представление" guid="{6C3BD1DF-193E-4E0A-95A8-3EA14CAA27C4}" mergeInterval="0" personalView="1" maximized="1" windowWidth="1916" windowHeight="815" activeSheetId="1" showComments="commIndAndComment"/>
    <customWorkbookView name="Старостина Екатерина Александровна - Личное представление" guid="{536C7704-5C3E-4F88-A93A-3141AB083B2A}" mergeInterval="0" personalView="1" maximized="1" windowWidth="1916" windowHeight="855" activeSheetId="1"/>
  </customWorkbookViews>
</workbook>
</file>

<file path=xl/calcChain.xml><?xml version="1.0" encoding="utf-8"?>
<calcChain xmlns="http://schemas.openxmlformats.org/spreadsheetml/2006/main">
  <c r="F82" i="16" l="1"/>
  <c r="F91" i="16"/>
  <c r="G91" i="16"/>
  <c r="E91" i="16"/>
  <c r="C13" i="16"/>
  <c r="D16" i="16"/>
  <c r="C10" i="16"/>
  <c r="AG99" i="16"/>
  <c r="AF99" i="16"/>
  <c r="AE99" i="16"/>
  <c r="AD99" i="16"/>
  <c r="AC99" i="16"/>
  <c r="AB99" i="16"/>
  <c r="AA99" i="16"/>
  <c r="Z99" i="16"/>
  <c r="Y99" i="16"/>
  <c r="X99" i="16"/>
  <c r="W99" i="16"/>
  <c r="V99" i="16"/>
  <c r="U99" i="16"/>
  <c r="T99" i="16"/>
  <c r="S99" i="16"/>
  <c r="R99" i="16"/>
  <c r="Q99" i="16"/>
  <c r="P99" i="16"/>
  <c r="O99" i="16"/>
  <c r="N99" i="16"/>
  <c r="M99" i="16"/>
  <c r="L99" i="16"/>
  <c r="K99" i="16"/>
  <c r="J99" i="16"/>
  <c r="I99" i="16"/>
  <c r="H99" i="16"/>
  <c r="G99" i="16"/>
  <c r="F99" i="16"/>
  <c r="E99" i="16"/>
  <c r="AG92" i="16"/>
  <c r="AF92" i="16"/>
  <c r="AE92" i="16"/>
  <c r="AD92" i="16"/>
  <c r="AC92" i="16"/>
  <c r="AB92" i="16"/>
  <c r="AA92" i="16"/>
  <c r="Z92" i="16"/>
  <c r="Y92" i="16"/>
  <c r="X92" i="16"/>
  <c r="W92" i="16"/>
  <c r="V92" i="16"/>
  <c r="U92" i="16"/>
  <c r="T92" i="16"/>
  <c r="S92" i="16"/>
  <c r="R92" i="16"/>
  <c r="Q92" i="16"/>
  <c r="P92" i="16"/>
  <c r="O92" i="16"/>
  <c r="N92" i="16"/>
  <c r="M92" i="16"/>
  <c r="L92" i="16"/>
  <c r="K92" i="16"/>
  <c r="J92" i="16"/>
  <c r="I92" i="16"/>
  <c r="H92" i="16"/>
  <c r="G92" i="16"/>
  <c r="F92" i="16"/>
  <c r="E92" i="16"/>
  <c r="AG89" i="16"/>
  <c r="AG93" i="16" s="1"/>
  <c r="AF89" i="16"/>
  <c r="AF93" i="16" s="1"/>
  <c r="AE89" i="16"/>
  <c r="AE93" i="16" s="1"/>
  <c r="AD89" i="16"/>
  <c r="AD93" i="16" s="1"/>
  <c r="AC89" i="16"/>
  <c r="AC93" i="16" s="1"/>
  <c r="AB89" i="16"/>
  <c r="AB93" i="16" s="1"/>
  <c r="AA89" i="16"/>
  <c r="AA93" i="16" s="1"/>
  <c r="Z89" i="16"/>
  <c r="Z93" i="16" s="1"/>
  <c r="Y89" i="16"/>
  <c r="Y93" i="16" s="1"/>
  <c r="X89" i="16"/>
  <c r="X93" i="16" s="1"/>
  <c r="W89" i="16"/>
  <c r="W93" i="16" s="1"/>
  <c r="V89" i="16"/>
  <c r="V93" i="16" s="1"/>
  <c r="U89" i="16"/>
  <c r="U93" i="16" s="1"/>
  <c r="T89" i="16"/>
  <c r="T93" i="16" s="1"/>
  <c r="S89" i="16"/>
  <c r="S93" i="16" s="1"/>
  <c r="R89" i="16"/>
  <c r="R93" i="16" s="1"/>
  <c r="Q89" i="16"/>
  <c r="Q93" i="16" s="1"/>
  <c r="P89" i="16"/>
  <c r="P93" i="16" s="1"/>
  <c r="O89" i="16"/>
  <c r="O93" i="16" s="1"/>
  <c r="N89" i="16"/>
  <c r="N93" i="16" s="1"/>
  <c r="M89" i="16"/>
  <c r="M93" i="16" s="1"/>
  <c r="L89" i="16"/>
  <c r="L93" i="16" s="1"/>
  <c r="K89" i="16"/>
  <c r="K93" i="16" s="1"/>
  <c r="J89" i="16"/>
  <c r="J93" i="16" s="1"/>
  <c r="I89" i="16"/>
  <c r="I93" i="16" s="1"/>
  <c r="H89" i="16"/>
  <c r="H93" i="16" s="1"/>
  <c r="G89" i="16"/>
  <c r="F89" i="16"/>
  <c r="E89" i="16"/>
  <c r="AG83" i="16"/>
  <c r="AF83" i="16"/>
  <c r="AE83" i="16"/>
  <c r="AD83" i="16"/>
  <c r="AC83" i="16"/>
  <c r="AB83" i="16"/>
  <c r="AA83" i="16"/>
  <c r="Z83" i="16"/>
  <c r="Y83" i="16"/>
  <c r="X83" i="16"/>
  <c r="W83" i="16"/>
  <c r="V83" i="16"/>
  <c r="U83" i="16"/>
  <c r="T83" i="16"/>
  <c r="S83" i="16"/>
  <c r="R83" i="16"/>
  <c r="Q83" i="16"/>
  <c r="P83" i="16"/>
  <c r="O83" i="16"/>
  <c r="N83" i="16"/>
  <c r="M83" i="16"/>
  <c r="L83" i="16"/>
  <c r="K83" i="16"/>
  <c r="J83" i="16"/>
  <c r="I83" i="16"/>
  <c r="H83" i="16"/>
  <c r="G83" i="16"/>
  <c r="AG80" i="16"/>
  <c r="AG84" i="16" s="1"/>
  <c r="AF80" i="16"/>
  <c r="AF84" i="16" s="1"/>
  <c r="AE80" i="16"/>
  <c r="AE84" i="16" s="1"/>
  <c r="AD80" i="16"/>
  <c r="AD84" i="16" s="1"/>
  <c r="AC80" i="16"/>
  <c r="AC84" i="16" s="1"/>
  <c r="AB80" i="16"/>
  <c r="AB84" i="16" s="1"/>
  <c r="AA80" i="16"/>
  <c r="AA84" i="16" s="1"/>
  <c r="Z80" i="16"/>
  <c r="Z84" i="16" s="1"/>
  <c r="Y80" i="16"/>
  <c r="Y84" i="16" s="1"/>
  <c r="X80" i="16"/>
  <c r="X84" i="16" s="1"/>
  <c r="W80" i="16"/>
  <c r="W84" i="16" s="1"/>
  <c r="V80" i="16"/>
  <c r="V84" i="16" s="1"/>
  <c r="U80" i="16"/>
  <c r="U84" i="16" s="1"/>
  <c r="T80" i="16"/>
  <c r="T84" i="16" s="1"/>
  <c r="S80" i="16"/>
  <c r="S84" i="16" s="1"/>
  <c r="R80" i="16"/>
  <c r="R84" i="16" s="1"/>
  <c r="Q80" i="16"/>
  <c r="Q84" i="16" s="1"/>
  <c r="P80" i="16"/>
  <c r="P84" i="16" s="1"/>
  <c r="O80" i="16"/>
  <c r="O84" i="16" s="1"/>
  <c r="N80" i="16"/>
  <c r="N84" i="16" s="1"/>
  <c r="M80" i="16"/>
  <c r="M84" i="16" s="1"/>
  <c r="L80" i="16"/>
  <c r="L84" i="16" s="1"/>
  <c r="K80" i="16"/>
  <c r="K84" i="16" s="1"/>
  <c r="J80" i="16"/>
  <c r="J84" i="16" s="1"/>
  <c r="I80" i="16"/>
  <c r="I84" i="16" s="1"/>
  <c r="H80" i="16"/>
  <c r="H84" i="16" s="1"/>
  <c r="G80" i="16"/>
  <c r="G84" i="16" s="1"/>
  <c r="F80" i="16"/>
  <c r="E80" i="16"/>
  <c r="AG75" i="16"/>
  <c r="AF75" i="16"/>
  <c r="AE75" i="16"/>
  <c r="AD75" i="16"/>
  <c r="AC75" i="16"/>
  <c r="AB75" i="16"/>
  <c r="AA75" i="16"/>
  <c r="Z75" i="16"/>
  <c r="Y75" i="16"/>
  <c r="X75" i="16"/>
  <c r="W75" i="16"/>
  <c r="V75" i="16"/>
  <c r="U75" i="16"/>
  <c r="T75" i="16"/>
  <c r="S75" i="16"/>
  <c r="R75" i="16"/>
  <c r="Q75" i="16"/>
  <c r="P75" i="16"/>
  <c r="O75" i="16"/>
  <c r="N75" i="16"/>
  <c r="M75" i="16"/>
  <c r="L75" i="16"/>
  <c r="K75" i="16"/>
  <c r="J75" i="16"/>
  <c r="I75" i="16"/>
  <c r="H75" i="16"/>
  <c r="G75" i="16"/>
  <c r="F75" i="16"/>
  <c r="E75" i="16"/>
  <c r="AG69" i="16"/>
  <c r="AF69" i="16"/>
  <c r="AE69" i="16"/>
  <c r="AD69" i="16"/>
  <c r="AC69" i="16"/>
  <c r="AB69" i="16"/>
  <c r="AA69" i="16"/>
  <c r="Z69" i="16"/>
  <c r="Y69" i="16"/>
  <c r="X69" i="16"/>
  <c r="W69" i="16"/>
  <c r="V69" i="16"/>
  <c r="U69" i="16"/>
  <c r="T69" i="16"/>
  <c r="S69" i="16"/>
  <c r="R69" i="16"/>
  <c r="Q69" i="16"/>
  <c r="P69" i="16"/>
  <c r="O69" i="16"/>
  <c r="N69" i="16"/>
  <c r="M69" i="16"/>
  <c r="L69" i="16"/>
  <c r="K69" i="16"/>
  <c r="J69" i="16"/>
  <c r="I69" i="16"/>
  <c r="H69" i="16"/>
  <c r="G69" i="16"/>
  <c r="E69" i="16"/>
  <c r="F69" i="16"/>
  <c r="O65" i="16"/>
  <c r="N65" i="16"/>
  <c r="M65" i="16"/>
  <c r="L65" i="16"/>
  <c r="K65" i="16"/>
  <c r="J65" i="16"/>
  <c r="I65" i="16"/>
  <c r="H65" i="16"/>
  <c r="G65" i="16"/>
  <c r="F65" i="16"/>
  <c r="O64" i="16"/>
  <c r="N64" i="16"/>
  <c r="M64" i="16"/>
  <c r="L64" i="16"/>
  <c r="K64" i="16"/>
  <c r="J64" i="16"/>
  <c r="I64" i="16"/>
  <c r="H64" i="16"/>
  <c r="G64" i="16"/>
  <c r="AG60" i="16"/>
  <c r="AF60" i="16"/>
  <c r="AE60" i="16"/>
  <c r="AD60" i="16"/>
  <c r="AC60" i="16"/>
  <c r="AB60" i="16"/>
  <c r="AA60" i="16"/>
  <c r="Z60" i="16"/>
  <c r="Y60" i="16"/>
  <c r="X60" i="16"/>
  <c r="W60" i="16"/>
  <c r="V60" i="16"/>
  <c r="U60" i="16"/>
  <c r="T60" i="16"/>
  <c r="S60" i="16"/>
  <c r="R60" i="16"/>
  <c r="Q60" i="16"/>
  <c r="P60" i="16"/>
  <c r="O60" i="16"/>
  <c r="N60" i="16"/>
  <c r="M60" i="16"/>
  <c r="L60" i="16"/>
  <c r="K60" i="16"/>
  <c r="J60" i="16"/>
  <c r="I60" i="16"/>
  <c r="H60" i="16"/>
  <c r="G60" i="16"/>
  <c r="F60" i="16"/>
  <c r="AG59" i="16"/>
  <c r="AF59" i="16"/>
  <c r="AE59" i="16"/>
  <c r="AD59" i="16"/>
  <c r="AC59" i="16"/>
  <c r="AB59" i="16"/>
  <c r="AA59" i="16"/>
  <c r="Z59" i="16"/>
  <c r="Y59" i="16"/>
  <c r="X59" i="16"/>
  <c r="W59" i="16"/>
  <c r="V59" i="16"/>
  <c r="U59" i="16"/>
  <c r="T59" i="16"/>
  <c r="S59" i="16"/>
  <c r="R59" i="16"/>
  <c r="Q59" i="16"/>
  <c r="P59" i="16"/>
  <c r="O59" i="16"/>
  <c r="N59" i="16"/>
  <c r="M59" i="16"/>
  <c r="L59" i="16"/>
  <c r="K59" i="16"/>
  <c r="J59" i="16"/>
  <c r="I59" i="16"/>
  <c r="H59" i="16"/>
  <c r="G59" i="16"/>
  <c r="E54" i="16"/>
  <c r="F54" i="16" s="1"/>
  <c r="G54" i="16" s="1"/>
  <c r="H54" i="16" s="1"/>
  <c r="I54" i="16" s="1"/>
  <c r="J54" i="16" s="1"/>
  <c r="K54" i="16" s="1"/>
  <c r="L54" i="16" s="1"/>
  <c r="M54" i="16" s="1"/>
  <c r="N54" i="16" s="1"/>
  <c r="O54" i="16" s="1"/>
  <c r="P54" i="16" s="1"/>
  <c r="Q54" i="16" s="1"/>
  <c r="R54" i="16" s="1"/>
  <c r="S54" i="16" s="1"/>
  <c r="T54" i="16" s="1"/>
  <c r="U54" i="16" s="1"/>
  <c r="V54" i="16" s="1"/>
  <c r="W54" i="16" s="1"/>
  <c r="X54" i="16" s="1"/>
  <c r="Y54" i="16" s="1"/>
  <c r="Z54" i="16" s="1"/>
  <c r="AA54" i="16" s="1"/>
  <c r="AB54" i="16" s="1"/>
  <c r="AC54" i="16" s="1"/>
  <c r="AD54" i="16" s="1"/>
  <c r="AE54" i="16" s="1"/>
  <c r="AF54" i="16" s="1"/>
  <c r="AG54" i="16" s="1"/>
  <c r="E52" i="16"/>
  <c r="E58" i="16" s="1"/>
  <c r="E62" i="16" s="1"/>
  <c r="F61" i="16" s="1"/>
  <c r="E42" i="16"/>
  <c r="E38" i="16"/>
  <c r="E82" i="16" s="1"/>
  <c r="E37" i="16"/>
  <c r="E43" i="16" s="1"/>
  <c r="E33" i="16"/>
  <c r="E32" i="16"/>
  <c r="F93" i="16" l="1"/>
  <c r="E93" i="16"/>
  <c r="G93" i="16"/>
  <c r="E44" i="16"/>
  <c r="E83" i="16"/>
  <c r="E84" i="16" s="1"/>
  <c r="E64" i="16"/>
  <c r="E59" i="16"/>
  <c r="F102" i="16"/>
  <c r="F95" i="16"/>
  <c r="F76" i="16"/>
  <c r="E45" i="16"/>
  <c r="F52" i="16"/>
  <c r="H102" i="16"/>
  <c r="J102" i="16"/>
  <c r="J95" i="16"/>
  <c r="L95" i="16"/>
  <c r="L102" i="16"/>
  <c r="N102" i="16"/>
  <c r="N95" i="16"/>
  <c r="P95" i="16"/>
  <c r="P102" i="16"/>
  <c r="R102" i="16"/>
  <c r="R95" i="16"/>
  <c r="T95" i="16"/>
  <c r="T102" i="16"/>
  <c r="V102" i="16"/>
  <c r="V95" i="16"/>
  <c r="X95" i="16"/>
  <c r="X102" i="16"/>
  <c r="Z102" i="16"/>
  <c r="Z95" i="16"/>
  <c r="AB95" i="16"/>
  <c r="AB102" i="16"/>
  <c r="AD102" i="16"/>
  <c r="AD95" i="16"/>
  <c r="AF95" i="16"/>
  <c r="AF102" i="16"/>
  <c r="E103" i="16"/>
  <c r="G96" i="16"/>
  <c r="G103" i="16"/>
  <c r="I103" i="16"/>
  <c r="I96" i="16"/>
  <c r="K96" i="16"/>
  <c r="K103" i="16"/>
  <c r="M103" i="16"/>
  <c r="M96" i="16"/>
  <c r="O96" i="16"/>
  <c r="O103" i="16"/>
  <c r="Q103" i="16"/>
  <c r="Q96" i="16"/>
  <c r="S96" i="16"/>
  <c r="S103" i="16"/>
  <c r="U103" i="16"/>
  <c r="U96" i="16"/>
  <c r="W96" i="16"/>
  <c r="W103" i="16"/>
  <c r="Y103" i="16"/>
  <c r="Y96" i="16"/>
  <c r="AA96" i="16"/>
  <c r="AA103" i="16"/>
  <c r="AC103" i="16"/>
  <c r="AC96" i="16"/>
  <c r="AE96" i="16"/>
  <c r="AE103" i="16"/>
  <c r="AG103" i="16"/>
  <c r="AG96" i="16"/>
  <c r="H76" i="16"/>
  <c r="H94" i="16" s="1"/>
  <c r="H97" i="16" s="1"/>
  <c r="H100" i="16" s="1"/>
  <c r="J76" i="16"/>
  <c r="J94" i="16" s="1"/>
  <c r="J97" i="16" s="1"/>
  <c r="J100" i="16" s="1"/>
  <c r="L76" i="16"/>
  <c r="L94" i="16" s="1"/>
  <c r="L97" i="16" s="1"/>
  <c r="L100" i="16" s="1"/>
  <c r="N76" i="16"/>
  <c r="N94" i="16" s="1"/>
  <c r="N97" i="16" s="1"/>
  <c r="N100" i="16" s="1"/>
  <c r="P76" i="16"/>
  <c r="P94" i="16" s="1"/>
  <c r="P97" i="16" s="1"/>
  <c r="P100" i="16" s="1"/>
  <c r="R76" i="16"/>
  <c r="R94" i="16" s="1"/>
  <c r="R97" i="16" s="1"/>
  <c r="R100" i="16" s="1"/>
  <c r="T76" i="16"/>
  <c r="T94" i="16" s="1"/>
  <c r="T97" i="16" s="1"/>
  <c r="T100" i="16" s="1"/>
  <c r="V76" i="16"/>
  <c r="V94" i="16" s="1"/>
  <c r="V97" i="16" s="1"/>
  <c r="V100" i="16" s="1"/>
  <c r="X76" i="16"/>
  <c r="X94" i="16" s="1"/>
  <c r="X97" i="16" s="1"/>
  <c r="X100" i="16" s="1"/>
  <c r="Z76" i="16"/>
  <c r="Z94" i="16" s="1"/>
  <c r="Z97" i="16" s="1"/>
  <c r="Z100" i="16" s="1"/>
  <c r="AB76" i="16"/>
  <c r="AB94" i="16" s="1"/>
  <c r="AB97" i="16" s="1"/>
  <c r="AB100" i="16" s="1"/>
  <c r="AD76" i="16"/>
  <c r="AD94" i="16" s="1"/>
  <c r="AD97" i="16" s="1"/>
  <c r="AD100" i="16" s="1"/>
  <c r="AF76" i="16"/>
  <c r="AF94" i="16" s="1"/>
  <c r="AF97" i="16" s="1"/>
  <c r="AF100" i="16" s="1"/>
  <c r="H95" i="16"/>
  <c r="E102" i="16"/>
  <c r="E95" i="16"/>
  <c r="G102" i="16"/>
  <c r="G95" i="16"/>
  <c r="I102" i="16"/>
  <c r="I95" i="16"/>
  <c r="K102" i="16"/>
  <c r="K95" i="16"/>
  <c r="M102" i="16"/>
  <c r="M95" i="16"/>
  <c r="O102" i="16"/>
  <c r="O95" i="16"/>
  <c r="Q102" i="16"/>
  <c r="Q95" i="16"/>
  <c r="S102" i="16"/>
  <c r="S95" i="16"/>
  <c r="U102" i="16"/>
  <c r="U95" i="16"/>
  <c r="W102" i="16"/>
  <c r="W95" i="16"/>
  <c r="Y102" i="16"/>
  <c r="Y95" i="16"/>
  <c r="AA102" i="16"/>
  <c r="AA95" i="16"/>
  <c r="AC102" i="16"/>
  <c r="AC95" i="16"/>
  <c r="AE102" i="16"/>
  <c r="AE95" i="16"/>
  <c r="AG102" i="16"/>
  <c r="AG95" i="16"/>
  <c r="H103" i="16"/>
  <c r="H96" i="16"/>
  <c r="J103" i="16"/>
  <c r="J96" i="16"/>
  <c r="L103" i="16"/>
  <c r="L96" i="16"/>
  <c r="N103" i="16"/>
  <c r="N96" i="16"/>
  <c r="P103" i="16"/>
  <c r="P96" i="16"/>
  <c r="R103" i="16"/>
  <c r="R96" i="16"/>
  <c r="T103" i="16"/>
  <c r="T96" i="16"/>
  <c r="V103" i="16"/>
  <c r="V96" i="16"/>
  <c r="X103" i="16"/>
  <c r="X96" i="16"/>
  <c r="Z103" i="16"/>
  <c r="Z96" i="16"/>
  <c r="AB103" i="16"/>
  <c r="AB96" i="16"/>
  <c r="AD103" i="16"/>
  <c r="AD96" i="16"/>
  <c r="AF103" i="16"/>
  <c r="AF96" i="16"/>
  <c r="E76" i="16"/>
  <c r="G76" i="16"/>
  <c r="G94" i="16" s="1"/>
  <c r="G97" i="16" s="1"/>
  <c r="G100" i="16" s="1"/>
  <c r="I76" i="16"/>
  <c r="I94" i="16" s="1"/>
  <c r="I97" i="16" s="1"/>
  <c r="I100" i="16" s="1"/>
  <c r="K76" i="16"/>
  <c r="K94" i="16" s="1"/>
  <c r="K97" i="16" s="1"/>
  <c r="K100" i="16" s="1"/>
  <c r="M76" i="16"/>
  <c r="M94" i="16" s="1"/>
  <c r="M97" i="16" s="1"/>
  <c r="M100" i="16" s="1"/>
  <c r="O76" i="16"/>
  <c r="O94" i="16" s="1"/>
  <c r="O97" i="16" s="1"/>
  <c r="O100" i="16" s="1"/>
  <c r="Q76" i="16"/>
  <c r="Q94" i="16" s="1"/>
  <c r="Q97" i="16" s="1"/>
  <c r="Q100" i="16" s="1"/>
  <c r="S76" i="16"/>
  <c r="S94" i="16" s="1"/>
  <c r="S97" i="16" s="1"/>
  <c r="S100" i="16" s="1"/>
  <c r="U76" i="16"/>
  <c r="U94" i="16" s="1"/>
  <c r="U97" i="16" s="1"/>
  <c r="U100" i="16" s="1"/>
  <c r="W76" i="16"/>
  <c r="W94" i="16" s="1"/>
  <c r="W97" i="16" s="1"/>
  <c r="W100" i="16" s="1"/>
  <c r="Y76" i="16"/>
  <c r="Y94" i="16" s="1"/>
  <c r="Y97" i="16" s="1"/>
  <c r="Y100" i="16" s="1"/>
  <c r="AA76" i="16"/>
  <c r="AA94" i="16" s="1"/>
  <c r="AA97" i="16" s="1"/>
  <c r="AA100" i="16" s="1"/>
  <c r="AC76" i="16"/>
  <c r="AC94" i="16" s="1"/>
  <c r="AC97" i="16" s="1"/>
  <c r="AC100" i="16" s="1"/>
  <c r="AE76" i="16"/>
  <c r="AE94" i="16" s="1"/>
  <c r="AE97" i="16" s="1"/>
  <c r="AE100" i="16" s="1"/>
  <c r="AG76" i="16"/>
  <c r="AG94" i="16" s="1"/>
  <c r="AG97" i="16" s="1"/>
  <c r="AG100" i="16" s="1"/>
  <c r="E94" i="16" l="1"/>
  <c r="E97" i="16" s="1"/>
  <c r="F57" i="16"/>
  <c r="G52" i="16"/>
  <c r="F63" i="16"/>
  <c r="F58" i="16"/>
  <c r="F62" i="16" s="1"/>
  <c r="G61" i="16" s="1"/>
  <c r="E96" i="16"/>
  <c r="F64" i="16"/>
  <c r="F59" i="16"/>
  <c r="F83" i="16"/>
  <c r="F96" i="16" l="1"/>
  <c r="F84" i="16"/>
  <c r="F94" i="16" s="1"/>
  <c r="F97" i="16" s="1"/>
  <c r="F100" i="16" s="1"/>
  <c r="F103" i="16"/>
  <c r="E111" i="16" s="1"/>
  <c r="E100" i="16"/>
  <c r="E98" i="16"/>
  <c r="G58" i="16"/>
  <c r="G63" i="16" s="1"/>
  <c r="G62" i="16" s="1"/>
  <c r="H61" i="16" s="1"/>
  <c r="G57" i="16"/>
  <c r="H52" i="16"/>
  <c r="E105" i="16" l="1"/>
  <c r="F98" i="16"/>
  <c r="E108" i="16"/>
  <c r="E101" i="16"/>
  <c r="H57" i="16"/>
  <c r="I52" i="16"/>
  <c r="H58" i="16"/>
  <c r="H63" i="16" s="1"/>
  <c r="H62" i="16" s="1"/>
  <c r="I61" i="16" s="1"/>
  <c r="E109" i="16"/>
  <c r="I58" i="16" l="1"/>
  <c r="I63" i="16" s="1"/>
  <c r="I62" i="16" s="1"/>
  <c r="J61" i="16" s="1"/>
  <c r="I57" i="16"/>
  <c r="J52" i="16"/>
  <c r="F101" i="16"/>
  <c r="E106" i="16"/>
  <c r="G98" i="16"/>
  <c r="F105" i="16"/>
  <c r="G105" i="16" l="1"/>
  <c r="H98" i="16"/>
  <c r="F106" i="16"/>
  <c r="G101" i="16"/>
  <c r="J57" i="16"/>
  <c r="K52" i="16"/>
  <c r="J58" i="16"/>
  <c r="J63" i="16" s="1"/>
  <c r="J62" i="16" s="1"/>
  <c r="K61" i="16" s="1"/>
  <c r="H101" i="16" l="1"/>
  <c r="G106" i="16"/>
  <c r="I98" i="16"/>
  <c r="H105" i="16"/>
  <c r="K58" i="16"/>
  <c r="K63" i="16" s="1"/>
  <c r="K62" i="16" s="1"/>
  <c r="L61" i="16" s="1"/>
  <c r="K57" i="16"/>
  <c r="L52" i="16"/>
  <c r="L57" i="16" l="1"/>
  <c r="M52" i="16"/>
  <c r="L58" i="16"/>
  <c r="L63" i="16" s="1"/>
  <c r="L62" i="16" s="1"/>
  <c r="M61" i="16" s="1"/>
  <c r="I105" i="16"/>
  <c r="J98" i="16"/>
  <c r="H106" i="16"/>
  <c r="I101" i="16"/>
  <c r="M58" i="16" l="1"/>
  <c r="M63" i="16" s="1"/>
  <c r="M62" i="16" s="1"/>
  <c r="N61" i="16" s="1"/>
  <c r="M57" i="16"/>
  <c r="N52" i="16"/>
  <c r="J101" i="16"/>
  <c r="I106" i="16"/>
  <c r="K98" i="16"/>
  <c r="J105" i="16"/>
  <c r="E42" i="15"/>
  <c r="F42" i="15" s="1"/>
  <c r="X80" i="15"/>
  <c r="F80" i="15"/>
  <c r="C80" i="15"/>
  <c r="X70" i="15"/>
  <c r="F70" i="15"/>
  <c r="C70" i="15"/>
  <c r="P60" i="15"/>
  <c r="X60" i="15" s="1"/>
  <c r="C60" i="15"/>
  <c r="E60" i="15" s="1"/>
  <c r="F60" i="15" s="1"/>
  <c r="X50" i="15"/>
  <c r="F50" i="15"/>
  <c r="C50" i="15"/>
  <c r="X40" i="15"/>
  <c r="F40" i="15"/>
  <c r="C40" i="15"/>
  <c r="T34" i="15"/>
  <c r="P34" i="15"/>
  <c r="H34" i="15"/>
  <c r="E34" i="15"/>
  <c r="X30" i="15"/>
  <c r="F30" i="15"/>
  <c r="C30" i="15"/>
  <c r="P54" i="15"/>
  <c r="P42" i="15" s="1"/>
  <c r="K105" i="16" l="1"/>
  <c r="L98" i="16"/>
  <c r="J106" i="16"/>
  <c r="K101" i="16"/>
  <c r="N57" i="16"/>
  <c r="O52" i="16"/>
  <c r="N58" i="16"/>
  <c r="N63" i="16" s="1"/>
  <c r="N62" i="16" s="1"/>
  <c r="O61" i="16" s="1"/>
  <c r="L32" i="15"/>
  <c r="L33" i="15"/>
  <c r="L31" i="15"/>
  <c r="L34" i="15" s="1"/>
  <c r="O58" i="16" l="1"/>
  <c r="O63" i="16" s="1"/>
  <c r="O62" i="16" s="1"/>
  <c r="P61" i="16" s="1"/>
  <c r="O57" i="16"/>
  <c r="P52" i="16"/>
  <c r="L101" i="16"/>
  <c r="K106" i="16"/>
  <c r="M98" i="16"/>
  <c r="L105" i="16"/>
  <c r="A9" i="9"/>
  <c r="E29" i="15"/>
  <c r="P27" i="15"/>
  <c r="P25" i="15"/>
  <c r="P26" i="15"/>
  <c r="P28" i="15"/>
  <c r="L29" i="15"/>
  <c r="P24" i="15"/>
  <c r="M105" i="16" l="1"/>
  <c r="N98" i="16"/>
  <c r="L106" i="16"/>
  <c r="M101" i="16"/>
  <c r="P57" i="16"/>
  <c r="Q52" i="16"/>
  <c r="P58" i="16"/>
  <c r="P63" i="16" s="1"/>
  <c r="P62" i="16" s="1"/>
  <c r="Q61" i="16" s="1"/>
  <c r="P29" i="15"/>
  <c r="X29" i="15" s="1"/>
  <c r="I23" i="15"/>
  <c r="J23" i="15"/>
  <c r="K23" i="15" s="1"/>
  <c r="L23" i="15" s="1"/>
  <c r="M23" i="15" s="1"/>
  <c r="N23" i="15" s="1"/>
  <c r="O23" i="15" s="1"/>
  <c r="P23" i="15" s="1"/>
  <c r="Q23" i="15" s="1"/>
  <c r="R23" i="15" s="1"/>
  <c r="S23" i="15" s="1"/>
  <c r="T23" i="15" s="1"/>
  <c r="U23" i="15" s="1"/>
  <c r="V23" i="15" s="1"/>
  <c r="W23" i="15" s="1"/>
  <c r="X23" i="15" s="1"/>
  <c r="Y23" i="15" s="1"/>
  <c r="H23" i="15"/>
  <c r="F26" i="15"/>
  <c r="F27" i="15"/>
  <c r="F28" i="15"/>
  <c r="F31" i="15"/>
  <c r="F32" i="15"/>
  <c r="F33" i="15"/>
  <c r="F34" i="15"/>
  <c r="F35" i="15"/>
  <c r="F36" i="15"/>
  <c r="F37" i="15"/>
  <c r="F38" i="15"/>
  <c r="F39" i="15"/>
  <c r="F41" i="15"/>
  <c r="F43" i="15"/>
  <c r="F44" i="15"/>
  <c r="F45" i="15"/>
  <c r="F46" i="15"/>
  <c r="F47" i="15"/>
  <c r="F48" i="15"/>
  <c r="F49" i="15"/>
  <c r="F51" i="15"/>
  <c r="F52" i="15"/>
  <c r="F53" i="15"/>
  <c r="F55" i="15"/>
  <c r="F56" i="15"/>
  <c r="F57" i="15"/>
  <c r="F58" i="15"/>
  <c r="F59" i="15"/>
  <c r="F61" i="15"/>
  <c r="F62" i="15"/>
  <c r="F63" i="15"/>
  <c r="F64" i="15"/>
  <c r="F66" i="15"/>
  <c r="F67" i="15"/>
  <c r="F68" i="15"/>
  <c r="F69" i="15"/>
  <c r="F71" i="15"/>
  <c r="F72" i="15"/>
  <c r="F73" i="15"/>
  <c r="F74" i="15"/>
  <c r="F75" i="15"/>
  <c r="F76" i="15"/>
  <c r="F77" i="15"/>
  <c r="F78" i="15"/>
  <c r="F79" i="15"/>
  <c r="F25" i="15"/>
  <c r="F24" i="15"/>
  <c r="C35" i="15"/>
  <c r="C36" i="15"/>
  <c r="C37" i="15"/>
  <c r="C38" i="15"/>
  <c r="C39" i="15"/>
  <c r="C41" i="15"/>
  <c r="C42" i="15"/>
  <c r="C43" i="15"/>
  <c r="C44" i="15"/>
  <c r="C45" i="15"/>
  <c r="C46" i="15"/>
  <c r="C47" i="15"/>
  <c r="C48" i="15"/>
  <c r="C49" i="15"/>
  <c r="C51" i="15"/>
  <c r="C52" i="15"/>
  <c r="C53" i="15"/>
  <c r="C54" i="15"/>
  <c r="E54" i="15" s="1"/>
  <c r="F54" i="15" s="1"/>
  <c r="C55" i="15"/>
  <c r="C56" i="15"/>
  <c r="C57" i="15"/>
  <c r="C58" i="15"/>
  <c r="C59" i="15"/>
  <c r="C61" i="15"/>
  <c r="C62" i="15"/>
  <c r="C63" i="15"/>
  <c r="C64" i="15"/>
  <c r="C65" i="15"/>
  <c r="E65" i="15" s="1"/>
  <c r="F65" i="15" s="1"/>
  <c r="C66" i="15"/>
  <c r="C67" i="15"/>
  <c r="C68" i="15"/>
  <c r="C69" i="15"/>
  <c r="C71" i="15"/>
  <c r="C72" i="15"/>
  <c r="C73" i="15"/>
  <c r="C74" i="15"/>
  <c r="C75" i="15"/>
  <c r="C76" i="15"/>
  <c r="C77" i="15"/>
  <c r="C78" i="15"/>
  <c r="C79" i="15"/>
  <c r="C27" i="15"/>
  <c r="C28" i="15"/>
  <c r="C29" i="15"/>
  <c r="C31" i="15"/>
  <c r="C32" i="15"/>
  <c r="C33" i="15"/>
  <c r="C34" i="15"/>
  <c r="C25" i="15"/>
  <c r="C26" i="15"/>
  <c r="C24" i="15"/>
  <c r="X79" i="15"/>
  <c r="X78" i="15"/>
  <c r="X77" i="15"/>
  <c r="X76" i="15"/>
  <c r="X75" i="15"/>
  <c r="X74" i="15"/>
  <c r="X73" i="15"/>
  <c r="X72" i="15"/>
  <c r="X71" i="15"/>
  <c r="X69" i="15"/>
  <c r="X68" i="15"/>
  <c r="X67" i="15"/>
  <c r="X66" i="15"/>
  <c r="X65" i="15"/>
  <c r="X64" i="15"/>
  <c r="X63" i="15"/>
  <c r="X62" i="15"/>
  <c r="X61" i="15"/>
  <c r="X59" i="15"/>
  <c r="X58" i="15"/>
  <c r="X57" i="15"/>
  <c r="X56" i="15"/>
  <c r="X55" i="15"/>
  <c r="X54" i="15"/>
  <c r="X53" i="15"/>
  <c r="X52" i="15"/>
  <c r="X51" i="15"/>
  <c r="X49" i="15"/>
  <c r="X48" i="15"/>
  <c r="X47" i="15"/>
  <c r="X46" i="15"/>
  <c r="X45" i="15"/>
  <c r="X44" i="15"/>
  <c r="X43" i="15"/>
  <c r="X42" i="15"/>
  <c r="X41" i="15"/>
  <c r="X39" i="15"/>
  <c r="X38" i="15"/>
  <c r="X37" i="15"/>
  <c r="X36" i="15"/>
  <c r="X35" i="15"/>
  <c r="X34" i="15"/>
  <c r="X33" i="15"/>
  <c r="X32" i="15"/>
  <c r="X31" i="15"/>
  <c r="X28" i="15"/>
  <c r="X27" i="15"/>
  <c r="X26" i="15"/>
  <c r="X25" i="15"/>
  <c r="X24" i="15"/>
  <c r="A14" i="15"/>
  <c r="A11" i="15"/>
  <c r="A8" i="15"/>
  <c r="A9" i="11"/>
  <c r="A15" i="11"/>
  <c r="G41" i="12"/>
  <c r="G26" i="12"/>
  <c r="G25" i="12"/>
  <c r="G24" i="12"/>
  <c r="A15" i="12"/>
  <c r="A12" i="12"/>
  <c r="A9" i="12"/>
  <c r="Q58" i="16" l="1"/>
  <c r="Q63" i="16" s="1"/>
  <c r="Q62" i="16" s="1"/>
  <c r="R61" i="16" s="1"/>
  <c r="Q57" i="16"/>
  <c r="R52" i="16"/>
  <c r="N101" i="16"/>
  <c r="M106" i="16"/>
  <c r="O98" i="16"/>
  <c r="N105" i="16"/>
  <c r="F29" i="15"/>
  <c r="A9" i="6"/>
  <c r="A15" i="7" s="1"/>
  <c r="A15" i="9" s="1"/>
  <c r="A6" i="6"/>
  <c r="A12" i="7" s="1"/>
  <c r="R57" i="16" l="1"/>
  <c r="S52" i="16"/>
  <c r="R58" i="16"/>
  <c r="R63" i="16" s="1"/>
  <c r="R62" i="16" s="1"/>
  <c r="S61" i="16" s="1"/>
  <c r="O105" i="16"/>
  <c r="E112" i="16" s="1"/>
  <c r="P98" i="16"/>
  <c r="Q98" i="16" s="1"/>
  <c r="R98" i="16" s="1"/>
  <c r="S98" i="16" s="1"/>
  <c r="T98" i="16" s="1"/>
  <c r="U98" i="16" s="1"/>
  <c r="V98" i="16" s="1"/>
  <c r="W98" i="16" s="1"/>
  <c r="X98" i="16" s="1"/>
  <c r="Y98" i="16" s="1"/>
  <c r="Z98" i="16" s="1"/>
  <c r="AA98" i="16" s="1"/>
  <c r="AB98" i="16" s="1"/>
  <c r="AC98" i="16" s="1"/>
  <c r="AD98" i="16" s="1"/>
  <c r="AE98" i="16" s="1"/>
  <c r="AF98" i="16" s="1"/>
  <c r="AG98" i="16" s="1"/>
  <c r="N106" i="16"/>
  <c r="O101" i="16"/>
  <c r="A12" i="11"/>
  <c r="A12" i="9"/>
  <c r="C25" i="5"/>
  <c r="S58" i="16" l="1"/>
  <c r="S63" i="16" s="1"/>
  <c r="S62" i="16" s="1"/>
  <c r="T61" i="16" s="1"/>
  <c r="S57" i="16"/>
  <c r="T52" i="16"/>
  <c r="P101" i="16"/>
  <c r="Q101" i="16" s="1"/>
  <c r="R101" i="16" s="1"/>
  <c r="S101" i="16" s="1"/>
  <c r="T101" i="16" s="1"/>
  <c r="U101" i="16" s="1"/>
  <c r="V101" i="16" s="1"/>
  <c r="W101" i="16" s="1"/>
  <c r="X101" i="16" s="1"/>
  <c r="Y101" i="16" s="1"/>
  <c r="Z101" i="16" s="1"/>
  <c r="AA101" i="16" s="1"/>
  <c r="AB101" i="16" s="1"/>
  <c r="AC101" i="16" s="1"/>
  <c r="AD101" i="16" s="1"/>
  <c r="AE101" i="16" s="1"/>
  <c r="AF101" i="16" s="1"/>
  <c r="AG101" i="16" s="1"/>
  <c r="O106" i="16"/>
  <c r="E113" i="16" s="1"/>
  <c r="A15" i="5"/>
  <c r="A12" i="5"/>
  <c r="A11" i="4"/>
  <c r="A8" i="4"/>
  <c r="A14" i="3"/>
  <c r="A11" i="3"/>
  <c r="A14" i="2"/>
  <c r="A11" i="2"/>
  <c r="T57" i="16" l="1"/>
  <c r="U52" i="16"/>
  <c r="T58" i="16"/>
  <c r="T63" i="16" s="1"/>
  <c r="T62" i="16" s="1"/>
  <c r="U61" i="16" s="1"/>
  <c r="U58" i="16" l="1"/>
  <c r="U63" i="16" s="1"/>
  <c r="U62" i="16" s="1"/>
  <c r="V61" i="16" s="1"/>
  <c r="U57" i="16"/>
  <c r="V52" i="16"/>
  <c r="V57" i="16" l="1"/>
  <c r="W52" i="16"/>
  <c r="V58" i="16"/>
  <c r="V63" i="16" s="1"/>
  <c r="V62" i="16" s="1"/>
  <c r="W61" i="16" s="1"/>
  <c r="W58" i="16" l="1"/>
  <c r="W63" i="16" s="1"/>
  <c r="W62" i="16" s="1"/>
  <c r="X61" i="16" s="1"/>
  <c r="W57" i="16"/>
  <c r="X52" i="16"/>
  <c r="X57" i="16" l="1"/>
  <c r="Y52" i="16"/>
  <c r="X58" i="16"/>
  <c r="X63" i="16" s="1"/>
  <c r="X62" i="16" s="1"/>
  <c r="Y61" i="16" s="1"/>
  <c r="Y58" i="16" l="1"/>
  <c r="Y63" i="16" s="1"/>
  <c r="Y62" i="16" s="1"/>
  <c r="Z61" i="16" s="1"/>
  <c r="Y57" i="16"/>
  <c r="Z52" i="16"/>
  <c r="Z57" i="16" l="1"/>
  <c r="AA52" i="16"/>
  <c r="Z58" i="16"/>
  <c r="Z63" i="16" s="1"/>
  <c r="Z62" i="16" s="1"/>
  <c r="AA61" i="16" s="1"/>
  <c r="AA58" i="16" l="1"/>
  <c r="AA63" i="16" s="1"/>
  <c r="AA62" i="16" s="1"/>
  <c r="AB61" i="16" s="1"/>
  <c r="AA57" i="16"/>
  <c r="AB52" i="16"/>
  <c r="AB57" i="16" l="1"/>
  <c r="AC52" i="16"/>
  <c r="AB58" i="16"/>
  <c r="AB63" i="16" s="1"/>
  <c r="AB62" i="16" s="1"/>
  <c r="AC61" i="16" s="1"/>
  <c r="AC58" i="16" l="1"/>
  <c r="AC63" i="16" s="1"/>
  <c r="AC62" i="16" s="1"/>
  <c r="AD61" i="16" s="1"/>
  <c r="AC57" i="16"/>
  <c r="AD52" i="16"/>
  <c r="AD57" i="16" l="1"/>
  <c r="AE52" i="16"/>
  <c r="AD58" i="16"/>
  <c r="AD63" i="16" s="1"/>
  <c r="AD62" i="16" s="1"/>
  <c r="AE61" i="16" s="1"/>
  <c r="AE58" i="16" l="1"/>
  <c r="AE63" i="16" s="1"/>
  <c r="AE62" i="16" s="1"/>
  <c r="AF61" i="16" s="1"/>
  <c r="AE57" i="16"/>
  <c r="AF52" i="16"/>
  <c r="AF57" i="16" l="1"/>
  <c r="AG52" i="16"/>
  <c r="AF58" i="16"/>
  <c r="AF63" i="16" s="1"/>
  <c r="AF62" i="16" s="1"/>
  <c r="AG61" i="16" s="1"/>
  <c r="AG58" i="16" l="1"/>
  <c r="AG63" i="16" s="1"/>
  <c r="AG62" i="16" s="1"/>
  <c r="AG57" i="16"/>
</calcChain>
</file>

<file path=xl/comments1.xml><?xml version="1.0" encoding="utf-8"?>
<comments xmlns="http://schemas.openxmlformats.org/spreadsheetml/2006/main">
  <authors>
    <author>oblak</author>
  </authors>
  <commentList>
    <comment ref="C49" authorId="0">
      <text>
        <r>
          <rPr>
            <b/>
            <sz val="10"/>
            <color indexed="81"/>
            <rFont val="Tahoma"/>
            <family val="2"/>
            <charset val="204"/>
          </rPr>
          <t>источник информации:</t>
        </r>
        <r>
          <rPr>
            <sz val="10"/>
            <color indexed="81"/>
            <rFont val="Tahoma"/>
            <family val="2"/>
            <charset val="204"/>
          </rPr>
          <t xml:space="preserve">
Минэкономразвития.
Предварительный прогноз показателей инфляции.
(данные из рассылки РАО)</t>
        </r>
      </text>
    </comment>
  </commentList>
</comments>
</file>

<file path=xl/sharedStrings.xml><?xml version="1.0" encoding="utf-8"?>
<sst xmlns="http://schemas.openxmlformats.org/spreadsheetml/2006/main" count="1673" uniqueCount="597">
  <si>
    <t>Приложение  № _____</t>
  </si>
  <si>
    <t>к приказу Минэнерго России</t>
  </si>
  <si>
    <t>от «__» _____ 201_ г. №___</t>
  </si>
  <si>
    <t>Паспорт инвестиционного проекта</t>
  </si>
  <si>
    <t>(фирменное наименование субъекта электроэнергетики)</t>
  </si>
  <si>
    <t>(идентификатор инвестиционного проекта)</t>
  </si>
  <si>
    <t>(наименование инвестиционного проекта)</t>
  </si>
  <si>
    <t>Раздел 1. Общая информация об инвестиционном проекте</t>
  </si>
  <si>
    <t>№ пп</t>
  </si>
  <si>
    <t>Наименование</t>
  </si>
  <si>
    <t>Содержание</t>
  </si>
  <si>
    <t>Группа инвестиционных проектов инвестиционной программы</t>
  </si>
  <si>
    <t>Цели</t>
  </si>
  <si>
    <t>Наименование обособленного подразделения субъекта электроэнергетики, реализующего инвестиционный проект (если применимо)</t>
  </si>
  <si>
    <t>Субъекты Российской Федерации, на территории которых реализуется проект</t>
  </si>
  <si>
    <t>Территории муниципальных образований, на территории которых реализуется инвестиционный проект</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</si>
  <si>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</si>
  <si>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</si>
  <si>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</si>
  <si>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</si>
  <si>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</si>
  <si>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</si>
  <si>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</si>
  <si>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заключения по результатам 
технологического и ценового аудита инвестиционного проекта</t>
  </si>
  <si>
    <t>Наличие положительного заключения экспертизы проектной документации</t>
  </si>
  <si>
    <t>Наличие утвержденной проектной документации</t>
  </si>
  <si>
    <t>Наличие разрешения на строительство</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</si>
  <si>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</si>
  <si>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</si>
  <si>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</si>
  <si>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</si>
  <si>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</si>
  <si>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</si>
  <si>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</si>
  <si>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</si>
  <si>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</si>
  <si>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</si>
  <si>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Реквизиты договора ТП</t>
  </si>
  <si>
    <t>Реквизиты дополнительных соглашений к договору</t>
  </si>
  <si>
    <t>Состояние договора ТП</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</si>
  <si>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</si>
  <si>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</si>
  <si>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</si>
  <si>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Максимальная мощность энергопринимающих устройств всего, МВт</t>
  </si>
  <si>
    <t>Максимальная мощность энергопринимающих устройств ранее присоединенных, МВт</t>
  </si>
  <si>
    <t>Максимальная мощность энергопринимающих устройств присоединяемых, МВт</t>
  </si>
  <si>
    <t>Напряжение, кВ</t>
  </si>
  <si>
    <t>Заявляемая категория надежности</t>
  </si>
  <si>
    <t>Мощность присоединяемых к сети трансформаторов всего, МВА</t>
  </si>
  <si>
    <t>Количество присоединяемых к сети трансформаторов, всего</t>
  </si>
  <si>
    <t>Мощность присоединяемых к сети генераторов, МВт</t>
  </si>
  <si>
    <t>Количество присоединяемых к сети генераторов</t>
  </si>
  <si>
    <t>Содержание в соответствии с договором ТП (ТУ) мероприятий, реализуемых в рамках инвестиционного проекта, по:</t>
  </si>
  <si>
    <t>Размер платы за технологическое присоединение (в соответствии с договором об осуществлении технологического присоединения), млн рублей</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</si>
  <si>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</si>
  <si>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выполнению требований к усилению существующей электрической сети</t>
  </si>
  <si>
    <t>Раздел 3.1 Конкретные результаты реализации инвестиционного проекта</t>
  </si>
  <si>
    <t>Диспетчерское наименование трансфорорматор-ной или иной подстанции</t>
  </si>
  <si>
    <t>Вид оборудования</t>
  </si>
  <si>
    <t>Тип оборудования</t>
  </si>
  <si>
    <t>Диспетчерское наименование оборудования</t>
  </si>
  <si>
    <t>Год выпуска</t>
  </si>
  <si>
    <t>Год ввода в эксплуатацию</t>
  </si>
  <si>
    <t>Номинальное напряжение (высшее), кВ</t>
  </si>
  <si>
    <t>Номинальная мощность, МВ•А, Мвар</t>
  </si>
  <si>
    <t>Год в котором был завершен последний капитальный ремонт</t>
  </si>
  <si>
    <t>Техническое освидетельствование (далее - ТО)</t>
  </si>
  <si>
    <t>Техническое обследование (далее - ТОБ)</t>
  </si>
  <si>
    <t>наименование, номер и дата регистрации документа
по результатам ТО, организация, проводившая ТО</t>
  </si>
  <si>
    <t>заключение, принятое
по результатам ТО</t>
  </si>
  <si>
    <t>наименование, номер и дата регистрации документа
по результатам ТОБ, организация, проводившая ТОБ</t>
  </si>
  <si>
    <t>заключение, принятое
по результатам ТОБ</t>
  </si>
  <si>
    <t>До</t>
  </si>
  <si>
    <t>После</t>
  </si>
  <si>
    <t>Раздел 3.2 Конкретные результаты реализации инвестиционного проекта</t>
  </si>
  <si>
    <t>Диспетчерское наименование линии электропередачи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</si>
  <si>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</si>
  <si>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</si>
  <si>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</si>
  <si>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</si>
  <si>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Тип линии</t>
  </si>
  <si>
    <t>Протяженность по трассе, км</t>
  </si>
  <si>
    <t>Год реконструкции (модернизации)</t>
  </si>
  <si>
    <t>Год последнего капитального ремонта  участка линии электропередачи</t>
  </si>
  <si>
    <t>Количество капитальных ремонтов участка линии электропередачи  с начала
эксплуатации</t>
  </si>
  <si>
    <t>Тип опор (преобладающий вид
прокладки КЛ)</t>
  </si>
  <si>
    <t>проектное</t>
  </si>
  <si>
    <t>рабочее</t>
  </si>
  <si>
    <t>Раздел 3.3 Планируемые цели, задачи, этапы, сроки и конкретные результаты реализации инвестиционного проекта</t>
  </si>
  <si>
    <t>Задачи, решаемые в рамках инвестиционного проекта</t>
  </si>
  <si>
    <t>Описание конкретных результатов реализации инвестиционного проекта</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</si>
  <si>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</si>
  <si>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</si>
  <si>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Описание этапов (при наличии этапности) реализации инвестиционного проекта</t>
  </si>
  <si>
    <t>Обоснование необходимости реализации инвестиционного проекта</t>
  </si>
  <si>
    <t>Год начала  реализации инвестиционного проекта</t>
  </si>
  <si>
    <t>Год окончания реализации инвестиционного проекта</t>
  </si>
  <si>
    <t>Текущая стадия реализации инвестиционного проекта</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</si>
  <si>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</si>
  <si>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</si>
  <si>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</si>
  <si>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год</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</si>
  <si>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</si>
  <si>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Ti, час</t>
  </si>
  <si>
    <t>Ni</t>
  </si>
  <si>
    <t>Pi, МВт</t>
  </si>
  <si>
    <t>Ti·Ni, час</t>
  </si>
  <si>
    <t>Ti·Pi, МВт час</t>
  </si>
  <si>
    <t>Nt</t>
  </si>
  <si>
    <t>Ti·Ni/Nt, час</t>
  </si>
  <si>
    <t>Ni/Nt</t>
  </si>
  <si>
    <t>Ti/Nt, час</t>
  </si>
  <si>
    <t>Реквизиты документа первичной информации (акта расследования технологических нарушений (аварий) или иного документа</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</si>
  <si>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</si>
  <si>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</si>
  <si>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(IИП)</t>
  </si>
  <si>
    <t>SГодTi·Ni</t>
  </si>
  <si>
    <t>SГодTi</t>
  </si>
  <si>
    <t>SГодTi/Nt</t>
  </si>
  <si>
    <t>SГодTi·Ni/Nt</t>
  </si>
  <si>
    <t>SГодNi/Nt</t>
  </si>
  <si>
    <t>SГодTi·Pi</t>
  </si>
  <si>
    <t>DПsaidi</t>
  </si>
  <si>
    <t>DПsaifi</t>
  </si>
  <si>
    <t>DПens</t>
  </si>
  <si>
    <t>DПп</t>
  </si>
  <si>
    <t>Описание методологии расчета ожидаемых значений показателей надежности, достигаемых по результатам реализации инвестиционного проекта</t>
  </si>
  <si>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</si>
  <si>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</si>
  <si>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</si>
  <si>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</si>
  <si>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Реквизиты документа</t>
  </si>
  <si>
    <t>Реквизиты положений документа, направленных на финасирование инвестиционного проекта</t>
  </si>
  <si>
    <t>Объемы финансирования инвестиционного проекта за счет средств бюджетов бюджетной системы Российской Федерации, млн рублей</t>
  </si>
  <si>
    <t>ГРБС</t>
  </si>
  <si>
    <t>РзПр</t>
  </si>
  <si>
    <t>ЦСР</t>
  </si>
  <si>
    <t>ВР</t>
  </si>
  <si>
    <t>Другое</t>
  </si>
  <si>
    <t>Раздел 5. Показатели инвестиционного проекта</t>
  </si>
  <si>
    <t>Ремонт объекта</t>
  </si>
  <si>
    <t>Коэффициент дисконтирования</t>
  </si>
  <si>
    <t>Раздел 6.1. График реализации инвестиционного проекта</t>
  </si>
  <si>
    <t>№</t>
  </si>
  <si>
    <t>Наименование контрольных этапов реализации инвестпроекта с указанием событий/работ критического пути сетевого графика *</t>
  </si>
  <si>
    <t>Сроки выполнения</t>
  </si>
  <si>
    <t>Процент исполнения  работ за весь период (%)</t>
  </si>
  <si>
    <t>Процент выполнения за отчетный период (%)*</t>
  </si>
  <si>
    <t>Основные причины невыполнения</t>
  </si>
  <si>
    <t>Предложения по корректирующим мероприятиям по устранению отставания*</t>
  </si>
  <si>
    <t>План</t>
  </si>
  <si>
    <t>Факт (предложения по корректировке плана)</t>
  </si>
  <si>
    <t>начало (дата)</t>
  </si>
  <si>
    <t>окончание (дата)</t>
  </si>
  <si>
    <t>начало (дата)*</t>
  </si>
  <si>
    <t>окончание (дата)*</t>
  </si>
  <si>
    <t>Предпроектный и проектный этап</t>
  </si>
  <si>
    <t>1.1.</t>
  </si>
  <si>
    <t>Заключение договора на ТП</t>
  </si>
  <si>
    <t>1.2.</t>
  </si>
  <si>
    <t>Утверждение платы за ТП по индивидуальному проекту</t>
  </si>
  <si>
    <t>Принятие уполномоченным органом решения о подготовке документации по планировке территории</t>
  </si>
  <si>
    <t>1.3.</t>
  </si>
  <si>
    <t>Утверждение документации по планировке территории</t>
  </si>
  <si>
    <t>1.4.</t>
  </si>
  <si>
    <t>Получение правоустанавливающих документов на земельный участок</t>
  </si>
  <si>
    <t>1.5.</t>
  </si>
  <si>
    <t>Заключение договора на разработку проектной документации</t>
  </si>
  <si>
    <t>1.6.</t>
  </si>
  <si>
    <t>Приемка проектной документации заказчиком</t>
  </si>
  <si>
    <t>1.7.</t>
  </si>
  <si>
    <t>Получение положительного заключения экспертизы проектной документации</t>
  </si>
  <si>
    <t>1.8.</t>
  </si>
  <si>
    <t>Получение положительного заключения государственной экологической экспертизы проектной документации</t>
  </si>
  <si>
    <t>1.9.</t>
  </si>
  <si>
    <t>Утверждение проектной документации</t>
  </si>
  <si>
    <t>1.10.</t>
  </si>
  <si>
    <t>Получение разрешения на строительство</t>
  </si>
  <si>
    <t>1.11.</t>
  </si>
  <si>
    <t>Разработка рабочей документации</t>
  </si>
  <si>
    <t>Организационный этап</t>
  </si>
  <si>
    <t>2.1.</t>
  </si>
  <si>
    <t>Заключение договора  на выполнение строительно-монтажных работ (дополнительного соглашения к договору)</t>
  </si>
  <si>
    <t>2.2.</t>
  </si>
  <si>
    <t>Закупка основного оборудования</t>
  </si>
  <si>
    <t>Выполнение строительно- монтажных и пусконаладочных работ</t>
  </si>
  <si>
    <t>3.1.</t>
  </si>
  <si>
    <t>Выполнение подготовительных работ на площадке строительства</t>
  </si>
  <si>
    <t>3.2.</t>
  </si>
  <si>
    <t>Поставка основного оборудования</t>
  </si>
  <si>
    <t>3.3.</t>
  </si>
  <si>
    <t>Монтаж основного оборудования</t>
  </si>
  <si>
    <t>3.4.</t>
  </si>
  <si>
    <t>Получение разрешения на эксплуатацию энергообъекта от органов государственного контроля и надзора на период пусконаладочных работ</t>
  </si>
  <si>
    <t>3.5.</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</si>
  <si>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</si>
  <si>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Пусконаладочные работы</t>
  </si>
  <si>
    <t>Испытания и ввод в эксплуатацию</t>
  </si>
  <si>
    <t>4.1.</t>
  </si>
  <si>
    <t>4.2.</t>
  </si>
  <si>
    <t>4.3.</t>
  </si>
  <si>
    <t>Получение разрешения на эксплуатацию энергообъекта от органов государственного контроля и надзора</t>
  </si>
  <si>
    <t>4.4.</t>
  </si>
  <si>
    <t>Оформление (подписание) актов об осуществлении технологического присоединения к электрическим сетям</t>
  </si>
  <si>
    <t>4.5.</t>
  </si>
  <si>
    <t>Приемка основных средств к бухгалтерскому учету</t>
  </si>
  <si>
    <t>4.6.</t>
  </si>
  <si>
    <t>Раздел 6.2. Графики реализации инвестиционного проекта</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</si>
  <si>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</si>
  <si>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</si>
  <si>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</si>
  <si>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</si>
  <si>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Предложение по корректировке плана</t>
  </si>
  <si>
    <t>Итого за год</t>
  </si>
  <si>
    <t>Квартал</t>
  </si>
  <si>
    <t>Финансирование капитальных вложений в прогнозных ценах соответствующих лет всего, млн рублей (с НДС), в том числе за счет:</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</si>
  <si>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</si>
  <si>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</si>
  <si>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</si>
  <si>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</si>
  <si>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</si>
  <si>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</si>
  <si>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</si>
  <si>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</si>
  <si>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</si>
  <si>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</si>
  <si>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</si>
  <si>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</si>
  <si>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</si>
  <si>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</si>
  <si>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</si>
  <si>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</si>
  <si>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</si>
  <si>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</si>
  <si>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</si>
  <si>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</si>
  <si>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</si>
  <si>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</si>
  <si>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</si>
  <si>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</si>
  <si>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</si>
  <si>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</si>
  <si>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</si>
  <si>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</si>
  <si>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</si>
  <si>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</si>
  <si>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</si>
  <si>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</si>
  <si>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</si>
  <si>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</si>
  <si>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</si>
  <si>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</si>
  <si>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</si>
  <si>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</si>
  <si>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</si>
  <si>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</si>
  <si>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</si>
  <si>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</si>
  <si>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</si>
  <si>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</si>
  <si>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</si>
  <si>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</si>
  <si>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</si>
  <si>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</si>
  <si>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</si>
  <si>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</si>
  <si>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</si>
  <si>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</si>
  <si>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</si>
  <si>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</si>
  <si>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</si>
  <si>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</si>
  <si>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</si>
  <si>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</si>
  <si>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</si>
  <si>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</si>
  <si>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</si>
  <si>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</si>
  <si>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Филиал/подразделение</t>
  </si>
  <si>
    <t>Вид деятельности</t>
  </si>
  <si>
    <t>Ввод объекта в эксплуатацию/окончание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</si>
  <si>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</si>
  <si>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</si>
  <si>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</si>
  <si>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</si>
  <si>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</si>
  <si>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</si>
  <si>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</si>
  <si>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</si>
  <si>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</si>
  <si>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заявки/предложения</t>
  </si>
  <si>
    <t>Наименования участников, подавших заявки/предложения (оферты)</t>
  </si>
  <si>
    <t>Цены заявок/предложений (оферт), 
тыс. руб. 
(без НДС)</t>
  </si>
  <si>
    <t>Наименования участников, заявки/предложения (оферты) которых были отклонены</t>
  </si>
  <si>
    <t>Количество переторжек</t>
  </si>
  <si>
    <t>Цены заявок/предложений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</si>
  <si>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</si>
  <si>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</si>
  <si>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</si>
  <si>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</si>
  <si>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</si>
  <si>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</si>
  <si>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</si>
  <si>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</si>
  <si>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</si>
  <si>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</si>
  <si>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</si>
  <si>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</si>
  <si>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</si>
  <si>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</si>
  <si>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</si>
  <si>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</si>
  <si>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</si>
  <si>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</si>
  <si>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</si>
  <si>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</si>
  <si>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</si>
  <si>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</si>
  <si>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</si>
  <si>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</si>
  <si>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</si>
  <si>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</si>
  <si>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</si>
  <si>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</si>
  <si>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Раздел 8. Отчет о ходе реализации инвестиционного проекта. 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</si>
  <si>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</si>
  <si>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</si>
  <si>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</si>
  <si>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</si>
  <si>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</si>
  <si>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</si>
  <si>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</si>
  <si>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</si>
  <si>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</si>
  <si>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</si>
  <si>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Участники реализации инвестиционного проекта:</t>
  </si>
  <si>
    <t>- заказчик-застройщик</t>
  </si>
  <si>
    <t>- проектно-изыскательские организации</t>
  </si>
  <si>
    <t>- технические агенты</t>
  </si>
  <si>
    <t>н/д</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</si>
  <si>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</si>
  <si>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</si>
  <si>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</si>
  <si>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</si>
  <si>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строительный персонал</t>
  </si>
  <si>
    <t>- монтажный персонал</t>
  </si>
  <si>
    <t>Основное оборудование</t>
  </si>
  <si>
    <t>График поставки основного оборудования</t>
  </si>
  <si>
    <t>- дата поставки</t>
  </si>
  <si>
    <t>- задержки в поставке</t>
  </si>
  <si>
    <t>-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</si>
  <si>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</si>
  <si>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</si>
  <si>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выявленные нарушения договоров подряда,</t>
  </si>
  <si>
    <t>- рекламации к заводам - изготовителям и поставщикам,</t>
  </si>
  <si>
    <t>- предписания надзорных органов,</t>
  </si>
  <si>
    <t>- дефицит источников финансирования и др.,</t>
  </si>
  <si>
    <t>- другое (расшифровать)</t>
  </si>
  <si>
    <t>Т-1</t>
  </si>
  <si>
    <t>Т-2</t>
  </si>
  <si>
    <t>Трансформатор силовой масляный</t>
  </si>
  <si>
    <t>-</t>
  </si>
  <si>
    <t>Выклюдчатель маслянный</t>
  </si>
  <si>
    <t>BB/TEL-10</t>
  </si>
  <si>
    <t>не требуется</t>
  </si>
  <si>
    <t xml:space="preserve"> -</t>
  </si>
  <si>
    <t>нд</t>
  </si>
  <si>
    <t>2</t>
  </si>
  <si>
    <t>7</t>
  </si>
  <si>
    <t>6</t>
  </si>
  <si>
    <t>5</t>
  </si>
  <si>
    <t>4</t>
  </si>
  <si>
    <t xml:space="preserve"> Постановка объектов электросетевого хозяйства под напряжение:</t>
  </si>
  <si>
    <t>3</t>
  </si>
  <si>
    <t xml:space="preserve">
План</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</si>
  <si>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</si>
  <si>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</si>
  <si>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</si>
  <si>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</si>
  <si>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Год 2020</t>
  </si>
  <si>
    <t>Год 2021</t>
  </si>
  <si>
    <t>Год 2022</t>
  </si>
  <si>
    <t>Год 2023</t>
  </si>
  <si>
    <t>% оплаты по объекту(предоплата)</t>
  </si>
  <si>
    <t>всего оплачено по объекту</t>
  </si>
  <si>
    <t>%  освоения по объекту за отчетный период</t>
  </si>
  <si>
    <t>всего освоено по объекту</t>
  </si>
  <si>
    <t>не влияет</t>
  </si>
  <si>
    <t>1</t>
  </si>
  <si>
    <t>платы за технологическое присоединение</t>
  </si>
  <si>
    <t>Релизация в установленный срок</t>
  </si>
  <si>
    <t>Не требуется</t>
  </si>
  <si>
    <t>1.12.</t>
  </si>
  <si>
    <t>3.6.</t>
  </si>
  <si>
    <t xml:space="preserve">Комплексное опробование оборудования </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</si>
  <si>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</si>
  <si>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 xml:space="preserve">Получение разрешения на ввод объекта в эксплуатацию. </t>
  </si>
  <si>
    <t>шт./комплекты</t>
  </si>
  <si>
    <t>3.8</t>
  </si>
  <si>
    <t>га.</t>
  </si>
  <si>
    <t>3.9</t>
  </si>
  <si>
    <t>т.у.</t>
  </si>
  <si>
    <t>3.10</t>
  </si>
  <si>
    <t>протяженность, км</t>
  </si>
  <si>
    <t>3.11</t>
  </si>
  <si>
    <t>площадь, м2</t>
  </si>
  <si>
    <t>4.8</t>
  </si>
  <si>
    <t>4.9</t>
  </si>
  <si>
    <t>4.10</t>
  </si>
  <si>
    <t>4.11</t>
  </si>
  <si>
    <t>5.7</t>
  </si>
  <si>
    <t>5.8</t>
  </si>
  <si>
    <t>5.9</t>
  </si>
  <si>
    <t>5.10</t>
  </si>
  <si>
    <t>7.6</t>
  </si>
  <si>
    <t>7.7</t>
  </si>
  <si>
    <t>7.8</t>
  </si>
  <si>
    <t>7.9</t>
  </si>
  <si>
    <t>Сметная стоимость проекта в прогнозных ценах с НДС, млн. руб.</t>
  </si>
  <si>
    <t xml:space="preserve">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
Повышение качества оказываемых услуг в сфере электроэнергетики;
</t>
  </si>
  <si>
    <t>ООО "АСК"</t>
  </si>
  <si>
    <t>Архангельска область</t>
  </si>
  <si>
    <t>г. Архангельск</t>
  </si>
  <si>
    <t>н.д.</t>
  </si>
  <si>
    <t>ПС СЦБК 110/6</t>
  </si>
  <si>
    <t>ТДН-25000/110</t>
  </si>
  <si>
    <t xml:space="preserve">Блочное ЗРУ-6кВ 1 и 2 секции шин ПС-110/6 кВ «СЦБК» из сэндвич-панелей
 с диспетчерским пунктом включающим пульт управления  ЗРУ-6кВ и МВ-110кВ - 1 шт.;
Шинный токопровод 6кВ  - 1 комплект;
Камера КРУ-РЭС - 20 шт.;
</t>
  </si>
  <si>
    <t>Вынос ЗРУ-6 кВ ПС СЦБК 110/6 из зоны аварийного обрушения, замена устаревшего оборудования, повышение качества оказываемых услуг в сфере электроэнергетики, снижение уровня аварийности.</t>
  </si>
  <si>
    <t>КРУ-РЭС 6кВ</t>
  </si>
  <si>
    <t>(*)</t>
  </si>
  <si>
    <t>Определяется проектом</t>
  </si>
  <si>
    <t>КЛ-6кВ Т1-ф. 42</t>
  </si>
  <si>
    <t>КЛ-6кВ Т1-ф. 76</t>
  </si>
  <si>
    <t>6АСБ-6 3х240</t>
  </si>
  <si>
    <t>ШЗП-6</t>
  </si>
  <si>
    <t>ф.42</t>
  </si>
  <si>
    <t>ф.76</t>
  </si>
  <si>
    <t>ф.46</t>
  </si>
  <si>
    <t>ф.72</t>
  </si>
  <si>
    <t>ф.70</t>
  </si>
  <si>
    <t>ф.65</t>
  </si>
  <si>
    <t>ф.69</t>
  </si>
  <si>
    <t>ф.67</t>
  </si>
  <si>
    <t>ф.71</t>
  </si>
  <si>
    <t>ф.73</t>
  </si>
  <si>
    <t>ф.89</t>
  </si>
  <si>
    <t>ф.87</t>
  </si>
  <si>
    <t>ф.75</t>
  </si>
  <si>
    <t>ф.77</t>
  </si>
  <si>
    <t>ф.79</t>
  </si>
  <si>
    <t>ф.81</t>
  </si>
  <si>
    <t>ф.83</t>
  </si>
  <si>
    <t>ф.85</t>
  </si>
  <si>
    <t>Т1-ф.42</t>
  </si>
  <si>
    <t>Т2-ф.76</t>
  </si>
  <si>
    <t>Год раскрытия информации: 2020 год</t>
  </si>
  <si>
    <t>Строительство ЗРУ-6кВ 1 и 2 секции шин ПС-110/6 кВ «СЦБК» терр. округ Северный, г. Архангельска, ул. Кировская, д. 4 
в связи с аварийным состоянием строительных конструкций и угрозой саморазрушения 
рядом стоящих строительных конструкций с монтажом 20 ячеек с вакуумными выключателями и РЗиА</t>
  </si>
  <si>
    <t>ООО "Архангелская сетевая компания"</t>
  </si>
  <si>
    <t>10,46 (МВА) от 19.12.2019</t>
  </si>
  <si>
    <t>ООО "Архангельская сетевая компания"</t>
  </si>
  <si>
    <t>Ячейка КВЭ-6</t>
  </si>
  <si>
    <t>КВЭ-6</t>
  </si>
  <si>
    <t>МГГ-10-4000</t>
  </si>
  <si>
    <t>K_0001</t>
  </si>
  <si>
    <t xml:space="preserve">Строительство ЗРУ-6кВ 1 и 2 секции шин ПС-110/6 кВ «СЦБК» территориальный округ Северный, г. Архангельска, ул. Кировская, д. 4 в связи с аварийным состоянием строительных конструкций и угрозой саморазрушения рядом стоящих строительных конструкций с монтажом 20 ячеек с вакуумными выключателями и РЗиА
</t>
  </si>
  <si>
    <t>Прочее новое строительство объектов электросетевого хозяйства</t>
  </si>
  <si>
    <t>не относится</t>
  </si>
  <si>
    <t>40,65 млн. руб. без НДС</t>
  </si>
  <si>
    <t>48,78 млн. руб. с НДС</t>
  </si>
  <si>
    <t>П</t>
  </si>
  <si>
    <t xml:space="preserve">показатель максимальной мощности присоединяемых потребителей электрической энергии: 12,03;
показатель степени загрузки трансформаторной подстанции: 0,6;
показатель замены линий электропередачи; на уровне напряжения 110 кВ: 2,50;
показатель замены выключателей; на уровне напряжения 110 кВ: 20.
</t>
  </si>
  <si>
    <t>20 (МВА)</t>
  </si>
  <si>
    <t>Замещение (обновление) аварийной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
Повышение качества оказываемых услуг в сфере электроэнергетики.</t>
  </si>
  <si>
    <t>Архангельская область, г. Архангельск</t>
  </si>
  <si>
    <t>Строительство</t>
  </si>
  <si>
    <t>др.ед.: ввод - 20</t>
  </si>
  <si>
    <t>Сметный расчет</t>
  </si>
  <si>
    <t>% законтрактованности объекта непосредственно с изготовителями и поставщиками</t>
  </si>
  <si>
    <t>- СМР, %</t>
  </si>
  <si>
    <t>- поставка основного оборудования, %</t>
  </si>
  <si>
    <t>- разработка проектной документации и рабочей документации, %</t>
  </si>
  <si>
    <t>Нет</t>
  </si>
  <si>
    <t>Факт 2019 года</t>
  </si>
  <si>
    <t xml:space="preserve"> по состоянию на 01.01.2020</t>
  </si>
  <si>
    <t>по состоянию на 01.01.2021</t>
  </si>
  <si>
    <t>I-IV</t>
  </si>
  <si>
    <t>I-II</t>
  </si>
  <si>
    <t>I</t>
  </si>
  <si>
    <t>II-IV</t>
  </si>
  <si>
    <t>II-III</t>
  </si>
  <si>
    <t>Вид капитальных вложений</t>
  </si>
  <si>
    <t>амортизация</t>
  </si>
  <si>
    <t>прибыль отчетного года</t>
  </si>
  <si>
    <t>Источник финансирования</t>
  </si>
  <si>
    <t>использование банковских кредитов</t>
  </si>
  <si>
    <t>Год расчета инвестиционной программы</t>
  </si>
  <si>
    <t>Годы начала и окончания строительства</t>
  </si>
  <si>
    <t>Вводимая мощность</t>
  </si>
  <si>
    <t>Ед. изм.</t>
  </si>
  <si>
    <t>Сметная стоимость в тек. ценах, без НДС</t>
  </si>
  <si>
    <t>Стоимость оборудования в сметной стоимости проекта в тек. ценах</t>
  </si>
  <si>
    <t>СМР в сметной стоимости проекта в тек. ценах</t>
  </si>
  <si>
    <t>Масштаб проекта</t>
  </si>
  <si>
    <t>(М) мелкий</t>
  </si>
  <si>
    <t>Ставка налога на имущество, %</t>
  </si>
  <si>
    <t>Нормативный срок эксплуатации оборудования, лет</t>
  </si>
  <si>
    <t>Остаток сметной стоимости в тек. ценах, без НДС</t>
  </si>
  <si>
    <t>План на расчетный год в тек. ценах, без НДС</t>
  </si>
  <si>
    <t>План I кв.</t>
  </si>
  <si>
    <t>План II кв.</t>
  </si>
  <si>
    <t>План III кв.</t>
  </si>
  <si>
    <t>План IV кв.</t>
  </si>
  <si>
    <t>Ввод основных фондов без НДС</t>
  </si>
  <si>
    <t>по окончании этапа реконструкции</t>
  </si>
  <si>
    <t>НДС к уплате в бюджет</t>
  </si>
  <si>
    <t>НДС к возврату от ввода ОС</t>
  </si>
  <si>
    <t>Ожидаемый период (кв., год) возврата НДС</t>
  </si>
  <si>
    <t>Инфляция, %</t>
  </si>
  <si>
    <t>Номер строки</t>
  </si>
  <si>
    <t>Номер шага</t>
  </si>
  <si>
    <t>Длительность шага, годы или доли года</t>
  </si>
  <si>
    <t>Индекс инфляции</t>
  </si>
  <si>
    <t>Показатели</t>
  </si>
  <si>
    <t>ОПЕРАЦИОННАЯ ДЕЯТЕЛЬНОСТЬ</t>
  </si>
  <si>
    <t>Амортизационные отчисления</t>
  </si>
  <si>
    <t>Денежные притоки</t>
  </si>
  <si>
    <t>От снижения недоотпуска электроэнергии в сеть</t>
  </si>
  <si>
    <t>Экономия затрат в связи с минимизацией аварийных ситуаций</t>
  </si>
  <si>
    <t xml:space="preserve">ИТОГО ПРИТОК </t>
  </si>
  <si>
    <t>Денежные оттоки</t>
  </si>
  <si>
    <t>ИТОГО ОТТОК</t>
  </si>
  <si>
    <t>ДЕНЕЖНЫЙ ПОТОК ОТ ОПЕРАЦИОННОЙ ДЕЯТЕЛЬНОСТИ</t>
  </si>
  <si>
    <t>ИНВЕСТИЦИОННАЯ ДЕЯТЕЛЬНОСТЬ</t>
  </si>
  <si>
    <t>Выручка от реализации выбываемого имущества</t>
  </si>
  <si>
    <t>Капитальные вложения</t>
  </si>
  <si>
    <t>ДЕНЕЖНЫЙ ПОТОК ОТ ИНВЕСТИЦИОННОЙ ДЕЯТЕЛЬНОСТИ</t>
  </si>
  <si>
    <t>ФИНАНСОВАЯ ДЕЯТЕЛЬНОСТЬ</t>
  </si>
  <si>
    <t>Кредиты и займы</t>
  </si>
  <si>
    <t>Целевое финансирование</t>
  </si>
  <si>
    <t>Возврат кредитов и займов</t>
  </si>
  <si>
    <t>ДЕНЕЖНЫЙ ПОТОК ОТ ФИНАНСОВОЙ ДЕЯТЕЛЬНОСТИ</t>
  </si>
  <si>
    <t>ДЕНЕЖНЫЙ ПОТОК ПРОЕКТА</t>
  </si>
  <si>
    <t>Инфлированный денежный поток доходов</t>
  </si>
  <si>
    <t>Инфлированный денежный поток расходов</t>
  </si>
  <si>
    <t>Инфлированный денежный поток проекта</t>
  </si>
  <si>
    <t>Накопленный инфлированный денежный поток</t>
  </si>
  <si>
    <t>Коэффициент дисконтирования (норма дисконта 15%)</t>
  </si>
  <si>
    <t>Дисконтированный инфлированный денежный поток проекта</t>
  </si>
  <si>
    <t>Накопленный дисконтированный инфлированный денежный поток</t>
  </si>
  <si>
    <t>Дисконтированный инфлированный денежный поток доходов</t>
  </si>
  <si>
    <t>Дисконтированный инфлированный денежный поток расходов</t>
  </si>
  <si>
    <t>Показатели экономической эффективности</t>
  </si>
  <si>
    <t>ЧДД</t>
  </si>
  <si>
    <t>Внутренняя норма доходности</t>
  </si>
  <si>
    <t>Индекс доходности (ИД)</t>
  </si>
  <si>
    <t>Отношение доходы / затраты</t>
  </si>
  <si>
    <t>Срок окупаемости</t>
  </si>
  <si>
    <t>Дисконтированный  срок  окупаемости</t>
  </si>
  <si>
    <t xml:space="preserve">Таблица расчета экономической эффективности ИП </t>
  </si>
  <si>
    <t>Основные сведения о проекте</t>
  </si>
  <si>
    <t>данные, необходимые для расчета</t>
  </si>
  <si>
    <t>распределенная на инвестиции прибыль прошлых лет</t>
  </si>
  <si>
    <t>прочие собственные источники</t>
  </si>
  <si>
    <t>облигационные займы</t>
  </si>
  <si>
    <t>корпоративные займы</t>
  </si>
  <si>
    <t>средства от продажи акций</t>
  </si>
  <si>
    <t>целевые инвестиционные средства ОАО РАО "ЕЭС России"</t>
  </si>
  <si>
    <t>средства федерального бюджета</t>
  </si>
  <si>
    <t>средства местных и региональных бюджетов</t>
  </si>
  <si>
    <t>долевое участие в строительстве за счет прочих источников</t>
  </si>
  <si>
    <t>прочие источники внешнего финансирования</t>
  </si>
  <si>
    <t>Электрические сети ЕНЭС</t>
  </si>
  <si>
    <t>Электрические сети не относящиеся к ЕНЭС</t>
  </si>
  <si>
    <t>техническое перевооружение и реконструкция: профильные объекты</t>
  </si>
  <si>
    <t>техническое перевооружение и реконструкция: профильные объекты сети среднего напряжения (для эл.сетей не относящихся к ЕНЭС)</t>
  </si>
  <si>
    <t>техническое перевооружение и реконструкция: профильные объекты сети низкого напряжения (для эл.сетей не относящихся к ЕНЭС)</t>
  </si>
  <si>
    <t>техническое перевооружение и реконструкция: профильные объекты АИИС КУЭ</t>
  </si>
  <si>
    <t>техническое перевооружение и реконструкция: прочие объекты электроэнергетики</t>
  </si>
  <si>
    <t>техническое перевооружение и реконструкция: оборудование, не входящее в сметы строек</t>
  </si>
  <si>
    <t>техническое перевооружение и реконструкция: ПИР для строительства будущих лет</t>
  </si>
  <si>
    <t>новое строительство и расширение: профильные объекты</t>
  </si>
  <si>
    <t>новое строительство и расширение: прочие объекты электроэнергетики</t>
  </si>
  <si>
    <t>новое строительство и расширение: оборудование, не входящее в сметы строек</t>
  </si>
  <si>
    <t>новое строительство и расширение: ПИР для строительства будущих лет</t>
  </si>
  <si>
    <t>Капитальные вложения в строительство объектов непроизводственной сферы</t>
  </si>
  <si>
    <t>Инвестиции в нематериальные активы</t>
  </si>
  <si>
    <t>Прочие финансовые вложения</t>
  </si>
  <si>
    <t>ежегодно</t>
  </si>
  <si>
    <r>
      <t>Первоначальная</t>
    </r>
    <r>
      <rPr>
        <sz val="12"/>
        <rFont val="Times New Roman"/>
        <family val="1"/>
        <charset val="204"/>
      </rPr>
      <t xml:space="preserve"> (восстановительная) стоимость основных производственных фондов на начало года</t>
    </r>
  </si>
  <si>
    <r>
      <t>Первоначальная</t>
    </r>
    <r>
      <rPr>
        <sz val="12"/>
        <rFont val="Times New Roman"/>
        <family val="1"/>
        <charset val="204"/>
      </rPr>
      <t xml:space="preserve"> (восстановительная) стоимость основных производственных фондов на конец года</t>
    </r>
  </si>
  <si>
    <r>
      <t xml:space="preserve">сумма, добавляемая к величине первоначальной (восстановительной) стоимости ОПФ </t>
    </r>
    <r>
      <rPr>
        <b/>
        <i/>
        <sz val="12"/>
        <color indexed="48"/>
        <rFont val="Times New Roman"/>
        <family val="1"/>
        <charset val="204"/>
      </rPr>
      <t>(при ежегодном вводе ОПФ)</t>
    </r>
  </si>
  <si>
    <r>
      <t xml:space="preserve">сумма, вычитаемая (списываемая) из первоначальной (восстановительной) стоимости ОПФ  </t>
    </r>
    <r>
      <rPr>
        <b/>
        <i/>
        <sz val="12"/>
        <color indexed="48"/>
        <rFont val="Times New Roman"/>
        <family val="1"/>
        <charset val="204"/>
      </rPr>
      <t>(при ежегодном вводе ОПФ)</t>
    </r>
  </si>
  <si>
    <r>
      <t>Остаточная</t>
    </r>
    <r>
      <rPr>
        <sz val="12"/>
        <rFont val="Times New Roman"/>
        <family val="1"/>
        <charset val="204"/>
      </rPr>
      <t xml:space="preserve"> (балансовая) стоимость основных производственных фондов на начало года</t>
    </r>
  </si>
  <si>
    <r>
      <t>Остаточная</t>
    </r>
    <r>
      <rPr>
        <sz val="12"/>
        <rFont val="Times New Roman"/>
        <family val="1"/>
        <charset val="204"/>
      </rPr>
      <t xml:space="preserve"> (балансовая) стоимость основных производственных фондов на конец года</t>
    </r>
  </si>
  <si>
    <r>
      <t xml:space="preserve">сумма, добавляемая к ежегодной сумме амортизации вследствие ввода оборудования </t>
    </r>
    <r>
      <rPr>
        <b/>
        <i/>
        <sz val="12"/>
        <color indexed="48"/>
        <rFont val="Times New Roman"/>
        <family val="1"/>
        <charset val="204"/>
      </rPr>
      <t>(при ежегодном вводе ОПФ)</t>
    </r>
  </si>
  <si>
    <r>
      <t xml:space="preserve">сумма, исключаемая из ежегодной суммы амортизации вследствие списания оборудования </t>
    </r>
    <r>
      <rPr>
        <b/>
        <i/>
        <sz val="12"/>
        <color indexed="48"/>
        <rFont val="Times New Roman"/>
        <family val="1"/>
        <charset val="204"/>
      </rPr>
      <t>(при ежегодном вводе ОПФ)</t>
    </r>
  </si>
  <si>
    <t>2 кв.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</si>
</sst>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24">
    <numFmt numFmtId="7" formatCode="#,##0.00&quot;р.&quot;;\-#,##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_(* \(#,##0\);_(* &quot;-&quot;_);_(@_)"/>
    <numFmt numFmtId="165" formatCode="_(* #,##0.00_);_(* \(#,##0.00\);_(* &quot;-&quot;??_);_(@_)"/>
    <numFmt numFmtId="166" formatCode="0.000"/>
    <numFmt numFmtId="167" formatCode="0.00000000"/>
    <numFmt numFmtId="168" formatCode="0.0"/>
    <numFmt numFmtId="169" formatCode="#,##0.0"/>
    <numFmt numFmtId="171" formatCode="0.0%"/>
    <numFmt numFmtId="172" formatCode="0.0%_);\(0.0%\)"/>
    <numFmt numFmtId="173" formatCode="[$-419]mmmm\ yyyy;@"/>
    <numFmt numFmtId="174" formatCode="&quot;\&quot;#,##0.00;[Red]&quot;\&quot;&quot;\&quot;&quot;\&quot;&quot;\&quot;&quot;\&quot;&quot;\&quot;\-#,##0.00"/>
    <numFmt numFmtId="175" formatCode="&quot;\&quot;#,##0;[Red]&quot;\&quot;&quot;\&quot;\-#,##0"/>
    <numFmt numFmtId="176" formatCode="General_)"/>
    <numFmt numFmtId="177" formatCode="_-* #,##0&quot;?.&quot;_-;\-* #,##0&quot;?.&quot;_-;_-* &quot;-&quot;&quot;?.&quot;_-;_-@_-"/>
    <numFmt numFmtId="178" formatCode="_-* #,##0_?_._-;\-* #,##0_?_._-;_-* &quot;-&quot;_?_._-;_-@_-"/>
    <numFmt numFmtId="179" formatCode="_-* #,##0.00_?_._-;\-* #,##0.00_?_._-;_-* &quot;-&quot;??_?_._-;_-@_-"/>
    <numFmt numFmtId="180" formatCode="_-* #,##0.00&quot;?.&quot;_-;\-* #,##0.00&quot;?.&quot;_-;_-* &quot;-&quot;??&quot;?.&quot;_-;_-@_-"/>
    <numFmt numFmtId="181" formatCode="_-* #,##0_-;\-* #,##0_-;_-* &quot;-&quot;_-;_-@_-"/>
    <numFmt numFmtId="182" formatCode="_-[$$-1009]* #,##0.00_-;\-[$$-1009]* #,##0.00_-;_-[$$-1009]* &quot;-&quot;??_-;_-@_-"/>
    <numFmt numFmtId="183" formatCode="#,##0.0_);\(#,##0.0\)"/>
    <numFmt numFmtId="184" formatCode="\t0.00%"/>
    <numFmt numFmtId="185" formatCode="#,##0.0_);[Red]\(#,##0.0\)"/>
    <numFmt numFmtId="186" formatCode="\t#\ ??/??"/>
    <numFmt numFmtId="187" formatCode="#,##0;\(#,##0\)"/>
    <numFmt numFmtId="188" formatCode="_-* #,##0.00[$€-1]_-;\-* #,##0.00[$€-1]_-;_-* &quot;-&quot;??[$€-1]_-"/>
    <numFmt numFmtId="189" formatCode="_-* #,##0.000[$€-1]_-;\-* #,##0.000[$€-1]_-;_-* &quot;-&quot;??[$€-1]_-"/>
    <numFmt numFmtId="190" formatCode="[Magenta]\ &quot;Ошибка&quot;;[Magenta]\ &quot;Ошибка&quot;;[Blue]\ &quot;OK&quot;"/>
    <numFmt numFmtId="191" formatCode="_-* #,##0.00\ _$_-;\-* #,##0.00\ _$_-;_-* &quot;-&quot;??\ _$_-;_-@_-"/>
    <numFmt numFmtId="192" formatCode="#.##0\.00"/>
    <numFmt numFmtId="193" formatCode="#\.00"/>
    <numFmt numFmtId="194" formatCode="\$#\.00"/>
    <numFmt numFmtId="195" formatCode="#\."/>
    <numFmt numFmtId="196" formatCode=";;;"/>
    <numFmt numFmtId="197" formatCode="@\ *."/>
    <numFmt numFmtId="198" formatCode="000000"/>
    <numFmt numFmtId="199" formatCode="_(&quot;$&quot;* #,##0.00_);_(&quot;$&quot;* \(#,##0.00\);_(&quot;$&quot;* &quot;-&quot;??_);_(@_)"/>
    <numFmt numFmtId="200" formatCode="_(&quot;$&quot;* #,##0_);_(&quot;$&quot;* \(#,##0\);_(&quot;$&quot;* &quot;-&quot;_);_(@_)"/>
    <numFmt numFmtId="201" formatCode="###\ ##\ ##"/>
    <numFmt numFmtId="202" formatCode="0_);\(0\)"/>
    <numFmt numFmtId="203" formatCode="_(* #,##0_);_(* \(#,##0\);_(* &quot;-&quot;??_);_(@_)"/>
    <numFmt numFmtId="204" formatCode="#,##0;[Red]#,##0"/>
    <numFmt numFmtId="205" formatCode="&quot;\&quot;#,##0;[Red]\-&quot;\&quot;#,##0"/>
    <numFmt numFmtId="206" formatCode="_-* #,##0&quot;đ.&quot;_-;\-* #,##0&quot;đ.&quot;_-;_-* &quot;-&quot;&quot;đ.&quot;_-;_-@_-"/>
    <numFmt numFmtId="207" formatCode="_-* #,##0.00&quot;đ.&quot;_-;\-* #,##0.00&quot;đ.&quot;_-;_-* &quot;-&quot;??&quot;đ.&quot;_-;_-@_-"/>
    <numFmt numFmtId="208" formatCode="0.0_)"/>
    <numFmt numFmtId="209" formatCode="\£#,##0_);\(\£#,##0\)"/>
    <numFmt numFmtId="210" formatCode="_(* #,##0.0_);_(* \(#,##0.00\);_(* &quot;-&quot;??_);_(@_)"/>
    <numFmt numFmtId="211" formatCode="&quot;fl&quot;#,##0_);\(&quot;fl&quot;#,##0\)"/>
    <numFmt numFmtId="212" formatCode="&quot;fl&quot;#,##0_);[Red]\(&quot;fl&quot;#,##0\)"/>
    <numFmt numFmtId="213" formatCode="&quot;fl&quot;#,##0.00_);\(&quot;fl&quot;#,##0.00\)"/>
    <numFmt numFmtId="214" formatCode="&quot;error&quot;;&quot;error&quot;;&quot;OK&quot;;&quot;  &quot;@"/>
    <numFmt numFmtId="215" formatCode="0000"/>
    <numFmt numFmtId="216" formatCode="_-* #,##0\ _р_._-;\-* #,##0\ _р_._-;_-* &quot;-&quot;\ _р_._-;_-@_-"/>
    <numFmt numFmtId="217" formatCode="&quot;_&quot;\-* #,##0\ &quot;F&quot;&quot;_&quot;\-;\-* #,##0\ &quot;F&quot;&quot;_&quot;\-;&quot;_&quot;\-* &quot;-&quot;\ &quot;F&quot;&quot;_&quot;\-;&quot;_&quot;\-@&quot;_&quot;\-"/>
    <numFmt numFmtId="218" formatCode="&quot;$&quot;#,##0_);[Red]\(&quot;$&quot;#,##0\)"/>
    <numFmt numFmtId="219" formatCode="_(* #,##0.00_);[Red]_(* \(#,##0.00\);_(* &quot;-&quot;??_);_(@_)"/>
    <numFmt numFmtId="220" formatCode="mmm\,yy"/>
    <numFmt numFmtId="221" formatCode="\$#,##0\ ;\(\$#,##0\)"/>
    <numFmt numFmtId="222" formatCode="dd\.mm\.yyyy&quot;г.&quot;"/>
    <numFmt numFmtId="223" formatCode="#,##0_);\(#,##0\);&quot;- &quot;;&quot;  &quot;@"/>
    <numFmt numFmtId="224" formatCode="_-* #,##0.00_-;\-* #,##0.00_-;_-* &quot;-&quot;??_-;_-@_-"/>
    <numFmt numFmtId="225" formatCode="0.0\x"/>
    <numFmt numFmtId="226" formatCode="_([$€-2]* #,##0.00_);_([$€-2]* \(#,##0.00\);_([$€-2]* &quot;-&quot;??_)"/>
    <numFmt numFmtId="227" formatCode="_-* #,##0\ _F_B_-;\-* #,##0\ _F_B_-;_-* &quot;-&quot;\ _F_B_-;_-@_-"/>
    <numFmt numFmtId="228" formatCode="_-* #,##0.00\ _F_B_-;\-* #,##0.00\ _F_B_-;_-* &quot;-&quot;??\ _F_B_-;_-@_-"/>
    <numFmt numFmtId="229" formatCode="#,##0.0000_);\(#,##0.0000\);&quot;- &quot;;&quot;  &quot;@"/>
    <numFmt numFmtId="230" formatCode="#,##0_ ;[Red]\-#,##0\ "/>
    <numFmt numFmtId="231" formatCode="#,##0_);[Blue]\(#,##0\)"/>
    <numFmt numFmtId="232" formatCode="_-* #,##0_-;_-* #,##0\-;_-* &quot;-&quot;_-;_-@_-"/>
    <numFmt numFmtId="233" formatCode="_-* #,##0.00_-;_-* #,##0.00\-;_-* &quot;-&quot;??_-;_-@_-"/>
    <numFmt numFmtId="234" formatCode="_-* #,##0\ _$_-;\-* #,##0\ _$_-;_-* &quot;-&quot;\ _$_-;_-@_-"/>
    <numFmt numFmtId="235" formatCode="#,##0__\ \ \ \ "/>
    <numFmt numFmtId="236" formatCode="_-&quot;£&quot;* #,##0_-;\-&quot;£&quot;* #,##0_-;_-&quot;£&quot;* &quot;-&quot;_-;_-@_-"/>
    <numFmt numFmtId="237" formatCode="_-&quot;£&quot;* #,##0.00_-;\-&quot;£&quot;* #,##0.00_-;_-&quot;£&quot;* &quot;-&quot;??_-;_-@_-"/>
    <numFmt numFmtId="238" formatCode="_-* #,##0\ &quot;$&quot;_-;\-* #,##0\ &quot;$&quot;_-;_-* &quot;-&quot;\ &quot;$&quot;_-;_-@_-"/>
    <numFmt numFmtId="239" formatCode="_-* #,##0.00\ &quot;$&quot;_-;\-* #,##0.00\ &quot;$&quot;_-;_-* &quot;-&quot;??\ &quot;$&quot;_-;_-@_-"/>
    <numFmt numFmtId="240" formatCode="&quot;$&quot;#,##0.0_);\(&quot;$&quot;#,##0.0\)"/>
    <numFmt numFmtId="241" formatCode="0.00\x"/>
    <numFmt numFmtId="242" formatCode="#,##0.00&quot;т.р.&quot;;\-#,##0.00&quot;т.р.&quot;"/>
    <numFmt numFmtId="243" formatCode="#,##0.0;[Red]#,##0.0"/>
    <numFmt numFmtId="244" formatCode="_-* #,##0\ _d_._-;\-* #,##0\ _d_._-;_-* &quot;-&quot;\ _d_._-;_-@_-"/>
    <numFmt numFmtId="245" formatCode="_-* #,##0.00\ _d_._-;\-* #,##0.00\ _d_._-;_-* &quot;-&quot;??\ _d_._-;_-@_-"/>
    <numFmt numFmtId="246" formatCode="_-* #,##0_đ_._-;\-* #,##0_đ_._-;_-* &quot;-&quot;_đ_._-;_-@_-"/>
    <numFmt numFmtId="247" formatCode="_-* #,##0.00_đ_._-;\-* #,##0.00_đ_._-;_-* &quot;-&quot;??_đ_._-;_-@_-"/>
    <numFmt numFmtId="248" formatCode="\(#,##0.0\)"/>
    <numFmt numFmtId="249" formatCode="#,##0\ &quot;?.&quot;;\-#,##0\ &quot;?.&quot;"/>
    <numFmt numFmtId="250" formatCode="_-* #,##0\ &quot;FB&quot;_-;\-* #,##0\ &quot;FB&quot;_-;_-* &quot;-&quot;\ &quot;FB&quot;_-;_-@_-"/>
    <numFmt numFmtId="251" formatCode="_-* #,##0.00\ &quot;FB&quot;_-;\-* #,##0.00\ &quot;FB&quot;_-;_-* &quot;-&quot;??\ &quot;FB&quot;_-;_-@_-"/>
    <numFmt numFmtId="252" formatCode="dd\,mmm"/>
    <numFmt numFmtId="253" formatCode="mm\,dd\,yy\ hh:mm"/>
    <numFmt numFmtId="254" formatCode="mm\,dd\,yy"/>
    <numFmt numFmtId="255" formatCode="&quot;_&quot;\(&quot;$&quot;* #,##0.00&quot;_&quot;\);&quot;_&quot;\(&quot;$&quot;* \(#,##0.00\);&quot;_&quot;\(&quot;$&quot;* &quot;-&quot;??&quot;_&quot;\);&quot;_&quot;\(@&quot;_&quot;\)"/>
    <numFmt numFmtId="256" formatCode="#,##0______;;&quot;------------      &quot;"/>
    <numFmt numFmtId="257" formatCode="#,##0.00&quot; &quot;[$руб.-419];[Red]&quot;-&quot;#,##0.00&quot; &quot;[$руб.-419]"/>
    <numFmt numFmtId="258" formatCode="_(* #,##0.000_);_(* \(#,##0.000\);_(* &quot;-&quot;??_);_(@_)"/>
    <numFmt numFmtId="259" formatCode="_(* #,##0.000_);_(* \(#,##0.000\);_(* &quot;-&quot;???_);_(@_)"/>
    <numFmt numFmtId="260" formatCode="&quot;$&quot;#,##0"/>
    <numFmt numFmtId="261" formatCode="#,##0\ &quot;F&quot;;\-#,##0\ &quot;F&quot;"/>
    <numFmt numFmtId="262" formatCode="[$$-409]#,##0"/>
    <numFmt numFmtId="263" formatCode="_-&quot;F&quot;\ * #,##0_-;_-&quot;F&quot;\ * #,##0\-;_-&quot;F&quot;\ * &quot;-&quot;_-;_-@_-"/>
    <numFmt numFmtId="264" formatCode="_-&quot;F&quot;\ * #,##0.00_-;_-&quot;F&quot;\ * #,##0.00\-;_-&quot;F&quot;\ * &quot;-&quot;??_-;_-@_-"/>
    <numFmt numFmtId="265" formatCode="&quot;$&quot;#,##0.00_);[Red]\(&quot;$&quot;#,##0.00\)"/>
    <numFmt numFmtId="266" formatCode="_-&quot;Ј&quot;* #,##0_-;\-&quot;Ј&quot;* #,##0_-;_-&quot;Ј&quot;* &quot;-&quot;_-;_-@_-"/>
    <numFmt numFmtId="267" formatCode="_-&quot;Ј&quot;* #,##0.00_-;\-&quot;Ј&quot;* #,##0.00_-;_-&quot;Ј&quot;* &quot;-&quot;??_-;_-@_-"/>
    <numFmt numFmtId="268" formatCode="yyyy"/>
    <numFmt numFmtId="269" formatCode="yyyy\ &quot;год&quot;"/>
    <numFmt numFmtId="270" formatCode="\¥#,##0_);\(\¥#,##0\)"/>
    <numFmt numFmtId="271" formatCode=";;&quot;zero&quot;;&quot;  &quot;@"/>
    <numFmt numFmtId="272" formatCode="#,##0.000_ ;\-#,##0.000\ "/>
    <numFmt numFmtId="273" formatCode="#,##0.00_ ;[Red]\-#,##0.00\ "/>
    <numFmt numFmtId="274" formatCode="#,##0.000"/>
    <numFmt numFmtId="275" formatCode="#,##0\т"/>
    <numFmt numFmtId="276" formatCode="_-* #,##0.00\ _р_._-;\-* #,##0.00\ _р_._-;_-* &quot;-&quot;??\ _р_._-;_-@_-"/>
    <numFmt numFmtId="277" formatCode="_-* #,##0.00_р_._-;\-* #,##0.00_р_._-;_-* \-??_р_._-;_-@_-"/>
    <numFmt numFmtId="278" formatCode="#,##0_ ;\-#,##0\ "/>
    <numFmt numFmtId="279" formatCode="[$€-2]\ #,##0.00"/>
    <numFmt numFmtId="280" formatCode="#,##0.00_ ;\-#,##0.00\ "/>
    <numFmt numFmtId="281" formatCode="%#\.00"/>
    <numFmt numFmtId="282" formatCode="#,##0.0000"/>
    <numFmt numFmtId="283" formatCode="#,##0.00000"/>
  </numFmts>
  <fonts count="323">
    <font>
      <sz val="11"/>
      <color theme="1"/>
      <name val="Calibri"/>
      <family val="2"/>
      <charset val="204"/>
      <scheme val="minor"/>
    </font>
    <font>
      <sz val="12"/>
      <name val="Times New Roman"/>
      <family val="2"/>
    </font>
    <font>
      <b/>
      <sz val="12"/>
      <name val="Times New Roman"/>
      <family val="2"/>
    </font>
    <font>
      <b/>
      <sz val="14"/>
      <name val="Times New Roman"/>
      <family val="2"/>
    </font>
    <font>
      <b/>
      <u/>
      <sz val="14"/>
      <name val="Times New Roman"/>
      <family val="2"/>
    </font>
    <font>
      <b/>
      <u/>
      <sz val="12"/>
      <name val="Times New Roman"/>
      <family val="2"/>
    </font>
    <font>
      <u/>
      <sz val="12"/>
      <name val="Times New Roman"/>
      <family val="2"/>
    </font>
    <font>
      <sz val="11"/>
      <name val="Times New Roman"/>
      <family val="2"/>
    </font>
    <font>
      <b/>
      <sz val="11"/>
      <name val="Times New Roman"/>
      <family val="2"/>
    </font>
    <font>
      <sz val="10"/>
      <color theme="1"/>
      <name val="Times New Roman"/>
      <family val="1"/>
      <charset val="204"/>
    </font>
    <font>
      <sz val="12"/>
      <color rgb="FF000000"/>
      <name val="Times New Roman"/>
      <family val="1"/>
      <charset val="204"/>
    </font>
    <font>
      <sz val="12"/>
      <color theme="1"/>
      <name val="Times New Roman"/>
      <family val="1"/>
      <charset val="204"/>
    </font>
    <font>
      <sz val="12"/>
      <color theme="1"/>
      <name val="Calibri"/>
      <family val="2"/>
      <charset val="204"/>
      <scheme val="minor"/>
    </font>
    <font>
      <sz val="12"/>
      <name val="Times New Roman"/>
      <family val="1"/>
      <charset val="204"/>
    </font>
    <font>
      <sz val="8"/>
      <name val="Arial"/>
      <family val="2"/>
    </font>
    <font>
      <sz val="10"/>
      <name val="Arial"/>
      <family val="2"/>
      <charset val="204"/>
    </font>
    <font>
      <sz val="8"/>
      <name val="Arial"/>
      <family val="2"/>
      <charset val="204"/>
    </font>
    <font>
      <sz val="11"/>
      <color theme="1"/>
      <name val="Calibri"/>
      <family val="2"/>
      <charset val="204"/>
      <scheme val="minor"/>
    </font>
    <font>
      <sz val="10"/>
      <name val="Helv"/>
    </font>
    <font>
      <sz val="10"/>
      <name val="Helv"/>
      <charset val="204"/>
    </font>
    <font>
      <sz val="8"/>
      <color indexed="12"/>
      <name val="Arial"/>
      <family val="2"/>
      <charset val="204"/>
    </font>
    <font>
      <sz val="9"/>
      <name val="ﾀﾞｯﾁ"/>
      <family val="3"/>
      <charset val="128"/>
    </font>
    <font>
      <sz val="10"/>
      <name val="Book Antiqua"/>
      <family val="1"/>
      <charset val="204"/>
    </font>
    <font>
      <sz val="10"/>
      <color indexed="8"/>
      <name val="Arial"/>
      <family val="2"/>
      <charset val="204"/>
    </font>
    <font>
      <sz val="10"/>
      <name val="Arial"/>
      <family val="2"/>
    </font>
    <font>
      <sz val="14"/>
      <name val="??"/>
      <family val="3"/>
      <charset val="129"/>
    </font>
    <font>
      <b/>
      <sz val="10"/>
      <color indexed="12"/>
      <name val="Arial Cyr"/>
      <family val="2"/>
      <charset val="204"/>
    </font>
    <font>
      <sz val="10"/>
      <name val="Arial Cyr"/>
      <charset val="204"/>
    </font>
    <font>
      <sz val="11"/>
      <color indexed="8"/>
      <name val="Calibri"/>
      <family val="2"/>
      <charset val="204"/>
    </font>
    <font>
      <sz val="10"/>
      <name val="Arial Cyr"/>
      <family val="2"/>
      <charset val="204"/>
    </font>
    <font>
      <u/>
      <sz val="10"/>
      <color indexed="36"/>
      <name val="Courier"/>
      <family val="1"/>
      <charset val="204"/>
    </font>
    <font>
      <sz val="10"/>
      <name val="Courier"/>
      <family val="1"/>
      <charset val="204"/>
    </font>
    <font>
      <sz val="12"/>
      <name val="????"/>
      <charset val="136"/>
    </font>
    <font>
      <sz val="12"/>
      <name val="???"/>
      <family val="3"/>
    </font>
    <font>
      <sz val="10"/>
      <name val="???"/>
      <family val="3"/>
      <charset val="129"/>
    </font>
    <font>
      <sz val="11"/>
      <name val="?l?r ?o?S?V?b?N"/>
      <family val="3"/>
    </font>
    <font>
      <sz val="10"/>
      <name val="’†?S?V?b?N‘М"/>
      <family val="3"/>
      <charset val="128"/>
    </font>
    <font>
      <sz val="1"/>
      <color indexed="8"/>
      <name val="Courier"/>
      <family val="3"/>
    </font>
    <font>
      <sz val="10"/>
      <name val="Helvetica"/>
      <family val="2"/>
    </font>
    <font>
      <sz val="10"/>
      <name val="Times New Roman Cyr"/>
      <family val="1"/>
      <charset val="204"/>
    </font>
    <font>
      <sz val="10"/>
      <name val="Times New Roman"/>
      <family val="1"/>
      <charset val="204"/>
    </font>
    <font>
      <sz val="12"/>
      <color indexed="10"/>
      <name val="Times New Roman"/>
      <family val="1"/>
      <charset val="204"/>
    </font>
    <font>
      <sz val="8"/>
      <name val="Verdana"/>
      <family val="2"/>
    </font>
    <font>
      <sz val="10"/>
      <name val="Helv"/>
      <family val="2"/>
    </font>
    <font>
      <sz val="13"/>
      <name val="Times New Roman"/>
      <family val="1"/>
      <charset val="204"/>
    </font>
    <font>
      <sz val="9"/>
      <name val="Tahoma"/>
      <family val="2"/>
      <charset val="204"/>
    </font>
    <font>
      <sz val="10"/>
      <name val="Courier"/>
      <family val="3"/>
    </font>
    <font>
      <b/>
      <sz val="22"/>
      <color indexed="18"/>
      <name val="Arial"/>
      <family val="2"/>
    </font>
    <font>
      <b/>
      <sz val="14"/>
      <color indexed="18"/>
      <name val="Arial"/>
      <family val="2"/>
    </font>
    <font>
      <sz val="10"/>
      <name val="Helv"/>
      <family val="2"/>
      <charset val="204"/>
    </font>
    <font>
      <b/>
      <sz val="10"/>
      <color indexed="18"/>
      <name val="Arial"/>
      <family val="2"/>
    </font>
    <font>
      <b/>
      <u val="singleAccounting"/>
      <sz val="10"/>
      <color indexed="18"/>
      <name val="Arial"/>
      <family val="2"/>
    </font>
    <font>
      <sz val="10"/>
      <name val="Arial Cyr"/>
    </font>
    <font>
      <sz val="10"/>
      <color indexed="8"/>
      <name val="Arial"/>
      <family val="2"/>
    </font>
    <font>
      <sz val="1"/>
      <color indexed="8"/>
      <name val="Courier"/>
      <family val="1"/>
      <charset val="204"/>
    </font>
    <font>
      <b/>
      <sz val="1"/>
      <color indexed="8"/>
      <name val="Courier"/>
      <family val="3"/>
    </font>
    <font>
      <b/>
      <sz val="12"/>
      <name val="Arial"/>
      <family val="2"/>
      <charset val="204"/>
    </font>
    <font>
      <b/>
      <sz val="1"/>
      <color indexed="8"/>
      <name val="Courier"/>
      <family val="1"/>
      <charset val="204"/>
    </font>
    <font>
      <sz val="10"/>
      <color indexed="9"/>
      <name val="Arial Cyr"/>
      <family val="2"/>
      <charset val="204"/>
    </font>
    <font>
      <sz val="10"/>
      <name val="MS Sans Serif"/>
      <family val="2"/>
      <charset val="204"/>
    </font>
    <font>
      <b/>
      <i/>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8"/>
      <name val="Times New Roman Cyr"/>
      <family val="1"/>
      <charset val="204"/>
    </font>
    <font>
      <sz val="10"/>
      <color indexed="8"/>
      <name val="Arial Cyr"/>
      <family val="2"/>
      <charset val="204"/>
    </font>
    <font>
      <sz val="10"/>
      <name val="PragmaticaCTT"/>
      <charset val="204"/>
    </font>
    <font>
      <sz val="11"/>
      <color indexed="9"/>
      <name val="Calibri"/>
      <family val="2"/>
      <charset val="204"/>
    </font>
    <font>
      <sz val="9"/>
      <color indexed="11"/>
      <name val="Arial"/>
      <family val="2"/>
      <charset val="204"/>
    </font>
    <font>
      <sz val="8"/>
      <name val="Helv"/>
      <charset val="204"/>
    </font>
    <font>
      <sz val="1"/>
      <color indexed="18"/>
      <name val="Courier"/>
      <family val="3"/>
    </font>
    <font>
      <sz val="11"/>
      <color indexed="8"/>
      <name val="Calibri"/>
      <family val="2"/>
    </font>
    <font>
      <sz val="11"/>
      <color indexed="9"/>
      <name val="Calibri"/>
      <family val="2"/>
    </font>
    <font>
      <sz val="8"/>
      <color indexed="9"/>
      <name val="Arial"/>
      <family val="2"/>
      <charset val="204"/>
    </font>
    <font>
      <sz val="10"/>
      <color indexed="12"/>
      <name val="Arial"/>
      <family val="2"/>
      <charset val="204"/>
    </font>
    <font>
      <sz val="11"/>
      <name val="Arial"/>
      <family val="2"/>
      <charset val="204"/>
    </font>
    <font>
      <u/>
      <sz val="10"/>
      <color indexed="12"/>
      <name val="Courier"/>
      <family val="3"/>
    </font>
    <font>
      <u/>
      <sz val="10"/>
      <color indexed="12"/>
      <name val="Courier"/>
      <family val="1"/>
      <charset val="204"/>
    </font>
    <font>
      <u/>
      <sz val="10"/>
      <color indexed="12"/>
      <name val="Arial Cyr"/>
      <charset val="204"/>
    </font>
    <font>
      <sz val="10"/>
      <name val="Courier New"/>
      <family val="3"/>
      <charset val="204"/>
    </font>
    <font>
      <sz val="12"/>
      <name val="Arial"/>
      <family val="2"/>
    </font>
    <font>
      <b/>
      <sz val="10"/>
      <name val="Arial"/>
      <family val="2"/>
    </font>
    <font>
      <sz val="11"/>
      <color indexed="20"/>
      <name val="Calibri"/>
      <family val="2"/>
      <charset val="204"/>
    </font>
    <font>
      <sz val="11"/>
      <color indexed="16"/>
      <name val="Calibri"/>
      <family val="2"/>
    </font>
    <font>
      <b/>
      <sz val="10"/>
      <color indexed="8"/>
      <name val="Arial"/>
      <family val="2"/>
    </font>
    <font>
      <sz val="10"/>
      <color indexed="8"/>
      <name val="Tms Rmn"/>
    </font>
    <font>
      <sz val="9"/>
      <color indexed="56"/>
      <name val="Frutiger 45 Light"/>
      <family val="2"/>
    </font>
    <font>
      <b/>
      <sz val="10"/>
      <name val="Arial"/>
      <family val="2"/>
      <charset val="204"/>
    </font>
    <font>
      <sz val="12"/>
      <name val="Tms Rmn"/>
    </font>
    <font>
      <u val="singleAccounting"/>
      <sz val="10"/>
      <name val="Arial"/>
      <family val="2"/>
    </font>
    <font>
      <sz val="12"/>
      <name val="±???A?"/>
      <charset val="129"/>
    </font>
    <font>
      <sz val="10"/>
      <color indexed="8"/>
      <name val="MS Sans Serif"/>
      <family val="2"/>
      <charset val="204"/>
    </font>
    <font>
      <sz val="9"/>
      <name val="Times New Roman"/>
      <family val="1"/>
    </font>
    <font>
      <b/>
      <sz val="11"/>
      <color indexed="52"/>
      <name val="Calibri"/>
      <family val="2"/>
      <charset val="204"/>
    </font>
    <font>
      <b/>
      <sz val="8"/>
      <color indexed="52"/>
      <name val="Arial"/>
      <family val="2"/>
      <charset val="204"/>
    </font>
    <font>
      <b/>
      <sz val="12"/>
      <name val="Times New Roman"/>
      <family val="1"/>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b/>
      <sz val="8"/>
      <color indexed="9"/>
      <name val="Arial"/>
      <family val="2"/>
      <charset val="204"/>
    </font>
    <font>
      <sz val="10"/>
      <color indexed="57"/>
      <name val="Wingdings"/>
      <charset val="2"/>
    </font>
    <font>
      <sz val="12"/>
      <name val="Arial"/>
      <family val="2"/>
      <charset val="204"/>
    </font>
    <font>
      <sz val="8"/>
      <color indexed="12"/>
      <name val="Times New Roman"/>
      <family val="1"/>
    </font>
    <font>
      <sz val="8"/>
      <name val="Palatino"/>
      <family val="1"/>
    </font>
    <font>
      <sz val="10"/>
      <color indexed="22"/>
      <name val="Arial"/>
      <family val="2"/>
      <charset val="204"/>
    </font>
    <font>
      <sz val="10"/>
      <color indexed="24"/>
      <name val="Arial"/>
      <family val="2"/>
      <charset val="204"/>
    </font>
    <font>
      <sz val="8.5"/>
      <name val="MS Sans Serif"/>
      <family val="2"/>
      <charset val="204"/>
    </font>
    <font>
      <sz val="9"/>
      <name val="Arial"/>
      <family val="2"/>
      <charset val="204"/>
    </font>
    <font>
      <sz val="10"/>
      <name val="NTHarmonica"/>
      <charset val="204"/>
    </font>
    <font>
      <b/>
      <sz val="10"/>
      <name val="Arial Cyr"/>
      <family val="2"/>
      <charset val="204"/>
    </font>
    <font>
      <sz val="12"/>
      <color indexed="24"/>
      <name val="Arial"/>
      <family val="2"/>
      <charset val="204"/>
    </font>
    <font>
      <sz val="8"/>
      <name val="Arial Cyr"/>
      <charset val="204"/>
    </font>
    <font>
      <i/>
      <sz val="10"/>
      <name val="Arial"/>
      <family val="2"/>
      <charset val="204"/>
    </font>
    <font>
      <u val="doubleAccounting"/>
      <sz val="10"/>
      <name val="Arial"/>
      <family val="2"/>
    </font>
    <font>
      <sz val="10"/>
      <name val="Times New Roman CE"/>
    </font>
    <font>
      <sz val="12"/>
      <name val="Tms Rmn"/>
      <charset val="204"/>
    </font>
    <font>
      <u/>
      <sz val="8"/>
      <color indexed="12"/>
      <name val="Arial Cyr"/>
      <charset val="204"/>
    </font>
    <font>
      <b/>
      <sz val="11"/>
      <color indexed="8"/>
      <name val="Calibri"/>
      <family val="2"/>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Baltica"/>
      <charset val="204"/>
    </font>
    <font>
      <u/>
      <sz val="10"/>
      <color indexed="36"/>
      <name val="Arial Cyr"/>
      <charset val="204"/>
    </font>
    <font>
      <sz val="7"/>
      <name val="Palatino"/>
      <family val="1"/>
    </font>
    <font>
      <sz val="10"/>
      <color indexed="12"/>
      <name val="Arial"/>
      <family val="2"/>
    </font>
    <font>
      <sz val="11"/>
      <color indexed="17"/>
      <name val="Calibri"/>
      <family val="2"/>
      <charset val="204"/>
    </font>
    <font>
      <sz val="11"/>
      <color indexed="17"/>
      <name val="Calibri"/>
      <family val="2"/>
    </font>
    <font>
      <b/>
      <sz val="10"/>
      <name val="Baltica"/>
      <charset val="204"/>
    </font>
    <font>
      <sz val="9"/>
      <name val="Futura UBS Bk"/>
      <family val="2"/>
    </font>
    <font>
      <b/>
      <sz val="10"/>
      <name val="SvobodaFWF"/>
    </font>
    <font>
      <sz val="6"/>
      <color indexed="16"/>
      <name val="Palatino"/>
      <family val="1"/>
    </font>
    <font>
      <b/>
      <sz val="12"/>
      <name val="Arial"/>
      <family val="2"/>
    </font>
    <font>
      <b/>
      <sz val="10"/>
      <color indexed="18"/>
      <name val="Arial Cyr"/>
      <charset val="204"/>
    </font>
    <font>
      <b/>
      <sz val="18"/>
      <color indexed="24"/>
      <name val="Arial"/>
      <family val="2"/>
      <charset val="204"/>
    </font>
    <font>
      <b/>
      <sz val="15"/>
      <color indexed="56"/>
      <name val="Calibri"/>
      <family val="2"/>
      <charset val="204"/>
    </font>
    <font>
      <b/>
      <sz val="18"/>
      <name val="Arial"/>
      <family val="2"/>
    </font>
    <font>
      <b/>
      <sz val="15"/>
      <color indexed="56"/>
      <name val="Arial"/>
      <family val="2"/>
      <charset val="204"/>
    </font>
    <font>
      <b/>
      <sz val="12"/>
      <color indexed="24"/>
      <name val="Arial"/>
      <family val="2"/>
      <charset val="204"/>
    </font>
    <font>
      <b/>
      <sz val="13"/>
      <color indexed="56"/>
      <name val="Calibri"/>
      <family val="2"/>
      <charset val="204"/>
    </font>
    <font>
      <sz val="11"/>
      <name val="Arial Black"/>
      <family val="2"/>
    </font>
    <font>
      <b/>
      <sz val="11"/>
      <color indexed="56"/>
      <name val="Calibri"/>
      <family val="2"/>
      <charset val="204"/>
    </font>
    <font>
      <b/>
      <sz val="11"/>
      <color indexed="62"/>
      <name val="Calibri"/>
      <family val="2"/>
    </font>
    <font>
      <i/>
      <sz val="14"/>
      <name val="Palatino"/>
      <family val="1"/>
    </font>
    <font>
      <b/>
      <sz val="8"/>
      <name val="Palatino"/>
      <family val="1"/>
    </font>
    <font>
      <b/>
      <i/>
      <sz val="16"/>
      <color rgb="FF000000"/>
      <name val="Arial"/>
      <family val="2"/>
      <charset val="204"/>
    </font>
    <font>
      <b/>
      <sz val="8"/>
      <name val="Arial Cyr"/>
      <charset val="204"/>
    </font>
    <font>
      <i/>
      <sz val="10"/>
      <name val="Arial"/>
      <family val="2"/>
    </font>
    <font>
      <b/>
      <i/>
      <sz val="22"/>
      <name val="Times New Roman"/>
      <family val="1"/>
      <charset val="204"/>
    </font>
    <font>
      <b/>
      <sz val="18"/>
      <name val="Times New Roman"/>
      <family val="1"/>
      <charset val="204"/>
    </font>
    <font>
      <b/>
      <sz val="14"/>
      <name val="Times New Roman"/>
      <family val="1"/>
      <charset val="204"/>
    </font>
    <font>
      <sz val="14"/>
      <name val="Times New Roman"/>
      <family val="1"/>
      <charset val="204"/>
    </font>
    <font>
      <sz val="10"/>
      <color indexed="9"/>
      <name val="Times New Roman"/>
      <family val="1"/>
    </font>
    <font>
      <sz val="12"/>
      <name val="Times New Roman Cyr"/>
      <charset val="204"/>
    </font>
    <font>
      <u/>
      <sz val="10"/>
      <color indexed="36"/>
      <name val="Courier"/>
      <family val="3"/>
    </font>
    <font>
      <b/>
      <i/>
      <sz val="11"/>
      <color indexed="12"/>
      <name val="Arial Cyr"/>
      <family val="2"/>
      <charset val="204"/>
    </font>
    <font>
      <sz val="11"/>
      <color indexed="62"/>
      <name val="Calibri"/>
      <family val="2"/>
      <charset val="204"/>
    </font>
    <font>
      <sz val="11"/>
      <color indexed="48"/>
      <name val="Calibri"/>
      <family val="2"/>
    </font>
    <font>
      <sz val="11"/>
      <color indexed="62"/>
      <name val="Calibri"/>
      <family val="2"/>
    </font>
    <font>
      <sz val="8"/>
      <color indexed="12"/>
      <name val="Palatino"/>
      <family val="1"/>
    </font>
    <font>
      <b/>
      <u/>
      <sz val="16"/>
      <name val="Arial"/>
      <family val="2"/>
      <charset val="204"/>
    </font>
    <font>
      <sz val="8"/>
      <color indexed="9"/>
      <name val="MS Sans Serif"/>
      <family val="2"/>
      <charset val="204"/>
    </font>
    <font>
      <sz val="11"/>
      <color indexed="52"/>
      <name val="Calibri"/>
      <family val="2"/>
      <charset val="204"/>
    </font>
    <font>
      <sz val="11"/>
      <color indexed="53"/>
      <name val="Calibri"/>
      <family val="2"/>
    </font>
    <font>
      <sz val="12"/>
      <name val="Gill Sans"/>
    </font>
    <font>
      <i/>
      <sz val="10"/>
      <name val="PragmaticaC"/>
      <charset val="204"/>
    </font>
    <font>
      <sz val="12"/>
      <name val="Times New Roman"/>
      <family val="1"/>
    </font>
    <font>
      <sz val="11"/>
      <color indexed="60"/>
      <name val="Calibri"/>
      <family val="2"/>
      <charset val="204"/>
    </font>
    <font>
      <sz val="11"/>
      <color indexed="60"/>
      <name val="Calibri"/>
      <family val="2"/>
    </font>
    <font>
      <sz val="7"/>
      <name val="Small Fonts"/>
      <family val="2"/>
      <charset val="204"/>
    </font>
    <font>
      <sz val="8"/>
      <name val="Tahoma"/>
      <family val="2"/>
    </font>
    <font>
      <sz val="10"/>
      <color theme="1"/>
      <name val="Arial"/>
      <family val="2"/>
    </font>
    <font>
      <sz val="10"/>
      <name val="Times New Roman CYR"/>
      <charset val="204"/>
    </font>
    <font>
      <sz val="11"/>
      <color theme="1"/>
      <name val="Calibri"/>
      <family val="2"/>
      <scheme val="minor"/>
    </font>
    <font>
      <sz val="14"/>
      <name val="NewtonC"/>
      <charset val="204"/>
    </font>
    <font>
      <sz val="10"/>
      <name val="Times New Roman CE"/>
      <charset val="238"/>
    </font>
    <font>
      <sz val="12"/>
      <name val="Times New Roman CE"/>
      <charset val="238"/>
    </font>
    <font>
      <b/>
      <sz val="10"/>
      <color indexed="63"/>
      <name val="Arial Cyr"/>
      <family val="2"/>
      <charset val="204"/>
    </font>
    <font>
      <sz val="10"/>
      <name val="Palatino"/>
      <family val="1"/>
    </font>
    <font>
      <sz val="10"/>
      <name val="Arial CE"/>
      <charset val="238"/>
    </font>
    <font>
      <sz val="8"/>
      <name val="Arial CE"/>
    </font>
    <font>
      <b/>
      <i/>
      <sz val="10"/>
      <name val="Arial"/>
      <family val="2"/>
    </font>
    <font>
      <b/>
      <sz val="11"/>
      <color indexed="63"/>
      <name val="Calibri"/>
      <family val="2"/>
      <charset val="204"/>
    </font>
    <font>
      <b/>
      <sz val="11"/>
      <color indexed="63"/>
      <name val="Calibri"/>
      <family val="2"/>
    </font>
    <font>
      <b/>
      <i/>
      <sz val="10"/>
      <color indexed="8"/>
      <name val="Arial"/>
      <family val="2"/>
    </font>
    <font>
      <b/>
      <sz val="10"/>
      <color indexed="17"/>
      <name val="Arial"/>
      <family val="2"/>
    </font>
    <font>
      <b/>
      <sz val="10"/>
      <color indexed="13"/>
      <name val="Arial"/>
      <family val="2"/>
    </font>
    <font>
      <b/>
      <sz val="8"/>
      <color indexed="63"/>
      <name val="Arial"/>
      <family val="2"/>
      <charset val="204"/>
    </font>
    <font>
      <b/>
      <sz val="20"/>
      <name val="Times New Roman"/>
      <family val="1"/>
      <charset val="204"/>
    </font>
    <font>
      <sz val="10"/>
      <color indexed="16"/>
      <name val="Helvetica-Black"/>
    </font>
    <font>
      <sz val="22"/>
      <name val="UBSHeadline"/>
      <family val="1"/>
    </font>
    <font>
      <u/>
      <sz val="10"/>
      <name val="Arial"/>
      <family val="2"/>
      <charset val="204"/>
    </font>
    <font>
      <i/>
      <sz val="12"/>
      <name val="Tms Rmn"/>
      <charset val="204"/>
    </font>
    <font>
      <b/>
      <sz val="10"/>
      <color indexed="10"/>
      <name val="Arial Cyr"/>
      <family val="2"/>
      <charset val="204"/>
    </font>
    <font>
      <b/>
      <i/>
      <sz val="10"/>
      <name val="Arial"/>
      <family val="2"/>
      <charset val="204"/>
    </font>
    <font>
      <sz val="10"/>
      <color indexed="10"/>
      <name val="Times New Roman"/>
      <family val="1"/>
    </font>
    <font>
      <b/>
      <i/>
      <u/>
      <sz val="11"/>
      <color rgb="FF000000"/>
      <name val="Arial"/>
      <family val="2"/>
      <charset val="204"/>
    </font>
    <font>
      <sz val="7"/>
      <color indexed="8"/>
      <name val="Arial"/>
      <family val="2"/>
      <charset val="204"/>
    </font>
    <font>
      <b/>
      <i/>
      <sz val="10"/>
      <color indexed="8"/>
      <name val="Times New Roman"/>
      <family val="1"/>
      <charset val="204"/>
    </font>
    <font>
      <b/>
      <sz val="12"/>
      <color indexed="8"/>
      <name val="Arial"/>
      <family val="2"/>
      <charset val="204"/>
    </font>
    <font>
      <sz val="9"/>
      <color indexed="8"/>
      <name val="Arial"/>
      <family val="2"/>
      <charset val="204"/>
    </font>
    <font>
      <b/>
      <sz val="9"/>
      <color indexed="8"/>
      <name val="Arial"/>
      <family val="2"/>
      <charset val="204"/>
    </font>
    <font>
      <sz val="7"/>
      <color rgb="FF000000"/>
      <name val="Arial"/>
      <family val="2"/>
      <charset val="204"/>
    </font>
    <font>
      <b/>
      <sz val="8"/>
      <color indexed="8"/>
      <name val="Arial"/>
      <family val="2"/>
      <charset val="204"/>
    </font>
    <font>
      <sz val="8"/>
      <color indexed="8"/>
      <name val="Arial"/>
      <family val="2"/>
      <charset val="204"/>
    </font>
    <font>
      <sz val="8"/>
      <color rgb="FF000000"/>
      <name val="Arial"/>
      <family val="2"/>
      <charset val="204"/>
    </font>
    <font>
      <sz val="9.5"/>
      <color indexed="23"/>
      <name val="Helvetica-Black"/>
    </font>
    <font>
      <sz val="10"/>
      <color indexed="39"/>
      <name val="Arial"/>
      <family val="2"/>
    </font>
    <font>
      <b/>
      <sz val="10"/>
      <color indexed="39"/>
      <name val="Arial"/>
      <family val="2"/>
    </font>
    <font>
      <sz val="10"/>
      <color indexed="62"/>
      <name val="Arial Cyr"/>
      <family val="2"/>
      <charset val="204"/>
    </font>
    <font>
      <b/>
      <sz val="16"/>
      <color indexed="23"/>
      <name val="Arial"/>
      <family val="2"/>
      <charset val="204"/>
    </font>
    <font>
      <sz val="19"/>
      <color indexed="48"/>
      <name val="Arial"/>
      <family val="2"/>
      <charset val="204"/>
    </font>
    <font>
      <sz val="10"/>
      <color indexed="10"/>
      <name val="Arial"/>
      <family val="2"/>
    </font>
    <font>
      <sz val="10"/>
      <name val="Tms Rmn"/>
    </font>
    <font>
      <sz val="9"/>
      <color indexed="20"/>
      <name val="Arial"/>
      <family val="2"/>
    </font>
    <font>
      <sz val="9"/>
      <color indexed="48"/>
      <name val="Arial"/>
      <family val="2"/>
    </font>
    <font>
      <b/>
      <sz val="9"/>
      <color indexed="20"/>
      <name val="Arial"/>
      <family val="2"/>
    </font>
    <font>
      <b/>
      <sz val="18"/>
      <color indexed="62"/>
      <name val="Cambria"/>
      <family val="2"/>
    </font>
    <font>
      <sz val="8"/>
      <name val="Arial Cyr"/>
      <family val="2"/>
      <charset val="204"/>
    </font>
    <font>
      <sz val="10"/>
      <name val="NTHelvetica/Cyrillic"/>
      <charset val="204"/>
    </font>
    <font>
      <sz val="10"/>
      <name val="Arial Narrow"/>
      <family val="2"/>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sz val="10"/>
      <name val="Times New Roman"/>
      <family val="1"/>
    </font>
    <font>
      <b/>
      <sz val="18"/>
      <color indexed="56"/>
      <name val="Cambria"/>
      <family val="2"/>
      <charset val="204"/>
    </font>
    <font>
      <b/>
      <i/>
      <sz val="20"/>
      <name val="Arial"/>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sz val="11"/>
      <color indexed="10"/>
      <name val="Calibri"/>
      <family val="2"/>
      <charset val="204"/>
    </font>
    <font>
      <sz val="11"/>
      <color indexed="10"/>
      <name val="Calibri"/>
      <family val="2"/>
    </font>
    <font>
      <b/>
      <i/>
      <sz val="8"/>
      <name val="Helv"/>
    </font>
    <font>
      <b/>
      <sz val="9"/>
      <name val="Arial Cyr"/>
      <family val="2"/>
      <charset val="204"/>
    </font>
    <font>
      <b/>
      <sz val="8"/>
      <name val="Arial CYR"/>
      <family val="2"/>
      <charset val="204"/>
    </font>
    <font>
      <sz val="10"/>
      <color indexed="10"/>
      <name val="Arial Cyr"/>
      <family val="2"/>
      <charset val="204"/>
    </font>
    <font>
      <b/>
      <sz val="10"/>
      <color indexed="52"/>
      <name val="Arial Cyr"/>
      <family val="2"/>
      <charset val="204"/>
    </font>
    <font>
      <u/>
      <sz val="10"/>
      <color indexed="12"/>
      <name val="Times New Roman CYR"/>
      <charset val="204"/>
    </font>
    <font>
      <b/>
      <u/>
      <sz val="11"/>
      <color indexed="12"/>
      <name val="Arial"/>
      <family val="2"/>
      <charset val="204"/>
    </font>
    <font>
      <u/>
      <sz val="11"/>
      <color theme="10"/>
      <name val="Calibri"/>
      <family val="2"/>
      <charset val="204"/>
    </font>
    <font>
      <b/>
      <sz val="12"/>
      <color indexed="12"/>
      <name val="Arial Cyr"/>
      <family val="2"/>
      <charset val="204"/>
    </font>
    <font>
      <b/>
      <sz val="12"/>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5"/>
      <color indexed="55"/>
      <name val="Calibri"/>
      <family val="2"/>
      <charset val="204"/>
    </font>
    <font>
      <b/>
      <sz val="15"/>
      <color indexed="56"/>
      <name val="Arial Cyr"/>
      <family val="2"/>
      <charset val="204"/>
    </font>
    <font>
      <sz val="10"/>
      <color indexed="10"/>
      <name val="Times New Roman"/>
      <family val="1"/>
      <charset val="204"/>
    </font>
    <font>
      <b/>
      <sz val="13"/>
      <color indexed="56"/>
      <name val="Arial Cyr"/>
      <family val="2"/>
      <charset val="204"/>
    </font>
    <font>
      <b/>
      <sz val="11"/>
      <color indexed="56"/>
      <name val="Arial Cyr"/>
      <family val="2"/>
      <charset val="204"/>
    </font>
    <font>
      <b/>
      <sz val="11"/>
      <name val="Arial Cyr"/>
      <family val="2"/>
      <charset val="204"/>
    </font>
    <font>
      <b/>
      <sz val="18"/>
      <name val="Arial"/>
      <family val="2"/>
      <charset val="204"/>
    </font>
    <font>
      <b/>
      <sz val="9"/>
      <name val="Tahoma"/>
      <family val="2"/>
      <charset val="204"/>
    </font>
    <font>
      <b/>
      <sz val="9"/>
      <name val="Tahoma"/>
      <family val="2"/>
    </font>
    <font>
      <b/>
      <sz val="10"/>
      <color indexed="9"/>
      <name val="Arial Cyr"/>
      <family val="2"/>
      <charset val="204"/>
    </font>
    <font>
      <sz val="9"/>
      <name val="Tahoma"/>
      <family val="2"/>
    </font>
    <font>
      <b/>
      <sz val="14"/>
      <name val="Arial Cyr"/>
      <family val="2"/>
      <charset val="204"/>
    </font>
    <font>
      <b/>
      <sz val="9"/>
      <name val="Arial"/>
      <family val="2"/>
    </font>
    <font>
      <b/>
      <sz val="11"/>
      <name val="Arial"/>
      <family val="2"/>
    </font>
    <font>
      <b/>
      <sz val="10"/>
      <color indexed="8"/>
      <name val="Arial Cyr"/>
      <family val="2"/>
      <charset val="204"/>
    </font>
    <font>
      <i/>
      <sz val="10"/>
      <color indexed="23"/>
      <name val="Arial Cyr"/>
      <family val="2"/>
      <charset val="204"/>
    </font>
    <font>
      <b/>
      <sz val="14"/>
      <name val="Arial"/>
      <family val="2"/>
      <charset val="204"/>
    </font>
    <font>
      <b/>
      <sz val="10"/>
      <name val="Arial Cyr"/>
      <charset val="204"/>
    </font>
    <font>
      <b/>
      <sz val="18"/>
      <color indexed="62"/>
      <name val="Cambria"/>
      <family val="2"/>
      <charset val="204"/>
    </font>
    <font>
      <b/>
      <sz val="10"/>
      <color indexed="10"/>
      <name val="Times New Roman"/>
      <family val="1"/>
      <charset val="204"/>
    </font>
    <font>
      <sz val="10"/>
      <color indexed="60"/>
      <name val="Arial Cyr"/>
      <family val="2"/>
      <charset val="204"/>
    </font>
    <font>
      <sz val="12"/>
      <name val="Arial Cyr"/>
      <family val="2"/>
      <charset val="204"/>
    </font>
    <font>
      <sz val="10"/>
      <color indexed="64"/>
      <name val="Arial"/>
      <family val="2"/>
      <charset val="204"/>
    </font>
    <font>
      <sz val="10"/>
      <color theme="1"/>
      <name val="Arial Cyr"/>
      <family val="2"/>
      <charset val="204"/>
    </font>
    <font>
      <sz val="10"/>
      <color theme="1"/>
      <name val="Calibri"/>
      <family val="2"/>
      <charset val="204"/>
      <scheme val="minor"/>
    </font>
    <font>
      <sz val="8"/>
      <color rgb="FF0000FF"/>
      <name val="Times New Roman Cyr"/>
      <family val="1"/>
      <charset val="204"/>
    </font>
    <font>
      <sz val="11"/>
      <color theme="1"/>
      <name val="Arial"/>
      <family val="2"/>
      <charset val="204"/>
    </font>
    <font>
      <sz val="8"/>
      <color theme="1"/>
      <name val="Arial"/>
      <family val="2"/>
      <charset val="204"/>
    </font>
    <font>
      <sz val="12"/>
      <color theme="1"/>
      <name val="Arial"/>
      <family val="2"/>
      <charset val="204"/>
    </font>
    <font>
      <sz val="12"/>
      <color theme="1"/>
      <name val="Times New Roman"/>
      <family val="2"/>
      <charset val="204"/>
    </font>
    <font>
      <sz val="11"/>
      <color rgb="FF000000"/>
      <name val="SimSun"/>
      <family val="2"/>
      <charset val="204"/>
    </font>
    <font>
      <sz val="1"/>
      <name val="Arial Cyr"/>
    </font>
    <font>
      <sz val="12"/>
      <color indexed="8"/>
      <name val="Calibri"/>
      <family val="2"/>
      <charset val="204"/>
    </font>
    <font>
      <b/>
      <i/>
      <sz val="10"/>
      <color indexed="10"/>
      <name val="Arial Cyr"/>
      <family val="2"/>
      <charset val="204"/>
    </font>
    <font>
      <sz val="10"/>
      <color indexed="20"/>
      <name val="Arial Cyr"/>
      <family val="2"/>
      <charset val="204"/>
    </font>
    <font>
      <sz val="11"/>
      <name val="Times New Roman Cyr"/>
      <family val="1"/>
      <charset val="204"/>
    </font>
    <font>
      <sz val="10"/>
      <color indexed="12"/>
      <name val="Arial Cyr"/>
      <family val="2"/>
      <charset val="204"/>
    </font>
    <font>
      <b/>
      <i/>
      <sz val="14"/>
      <color indexed="57"/>
      <name val="Arial Cyr"/>
      <family val="2"/>
      <charset val="204"/>
    </font>
    <font>
      <sz val="10"/>
      <color indexed="8"/>
      <name val="Times New Roman Cyr"/>
      <family val="1"/>
      <charset val="204"/>
    </font>
    <font>
      <sz val="10"/>
      <color indexed="52"/>
      <name val="Arial Cyr"/>
      <family val="2"/>
      <charset val="204"/>
    </font>
    <font>
      <sz val="11"/>
      <name val="Times New Roman Cyr"/>
      <charset val="204"/>
    </font>
    <font>
      <sz val="14"/>
      <name val="Arial Cyr"/>
      <family val="2"/>
      <charset val="204"/>
    </font>
    <font>
      <sz val="10"/>
      <name val="Arial Narrow"/>
      <family val="2"/>
      <charset val="204"/>
    </font>
    <font>
      <sz val="11"/>
      <name val="Times New Roman"/>
      <family val="1"/>
      <charset val="204"/>
    </font>
    <font>
      <b/>
      <sz val="12"/>
      <name val="Times New Roman"/>
      <family val="1"/>
      <charset val="204"/>
    </font>
    <font>
      <sz val="12"/>
      <color indexed="8"/>
      <name val="Times New Roman"/>
      <family val="2"/>
      <charset val="204"/>
    </font>
    <font>
      <sz val="10"/>
      <color indexed="17"/>
      <name val="Arial Cyr"/>
      <family val="2"/>
      <charset val="204"/>
    </font>
    <font>
      <b/>
      <sz val="12"/>
      <color rgb="FF000000"/>
      <name val="Times New Roman"/>
      <family val="1"/>
      <charset val="204"/>
    </font>
    <font>
      <b/>
      <u/>
      <sz val="14"/>
      <color theme="1"/>
      <name val="Times New Roman"/>
      <family val="1"/>
      <charset val="204"/>
    </font>
    <font>
      <sz val="14"/>
      <color theme="1"/>
      <name val="Times New Roman"/>
      <family val="1"/>
      <charset val="204"/>
    </font>
    <font>
      <b/>
      <sz val="14"/>
      <color theme="1"/>
      <name val="Times New Roman"/>
      <family val="1"/>
      <charset val="204"/>
    </font>
    <font>
      <b/>
      <sz val="12"/>
      <color theme="1"/>
      <name val="Times New Roman"/>
      <family val="1"/>
      <charset val="204"/>
    </font>
    <font>
      <b/>
      <sz val="10"/>
      <color indexed="81"/>
      <name val="Tahoma"/>
      <family val="2"/>
      <charset val="204"/>
    </font>
    <font>
      <sz val="10"/>
      <color indexed="81"/>
      <name val="Tahoma"/>
      <family val="2"/>
      <charset val="204"/>
    </font>
    <font>
      <b/>
      <sz val="10"/>
      <name val="Times New Roman"/>
      <family val="1"/>
      <charset val="204"/>
    </font>
    <font>
      <sz val="10"/>
      <color indexed="23"/>
      <name val="Times New Roman"/>
      <family val="1"/>
      <charset val="204"/>
    </font>
    <font>
      <sz val="14"/>
      <color indexed="23"/>
      <name val="Times New Roman"/>
      <family val="1"/>
      <charset val="204"/>
    </font>
    <font>
      <b/>
      <i/>
      <sz val="12"/>
      <name val="Times New Roman"/>
      <family val="1"/>
      <charset val="204"/>
    </font>
    <font>
      <sz val="12"/>
      <color indexed="23"/>
      <name val="Times New Roman"/>
      <family val="1"/>
      <charset val="204"/>
    </font>
    <font>
      <b/>
      <sz val="12"/>
      <color indexed="12"/>
      <name val="Times New Roman"/>
      <family val="1"/>
      <charset val="204"/>
    </font>
    <font>
      <i/>
      <sz val="12"/>
      <name val="Times New Roman"/>
      <family val="1"/>
      <charset val="204"/>
    </font>
    <font>
      <b/>
      <i/>
      <sz val="12"/>
      <color indexed="48"/>
      <name val="Times New Roman"/>
      <family val="1"/>
      <charset val="204"/>
    </font>
    <font>
      <b/>
      <u/>
      <sz val="12"/>
      <name val="Times New Roman"/>
      <family val="1"/>
      <charset val="204"/>
    </font>
  </fonts>
  <fills count="125">
    <fill>
      <patternFill patternType="none"/>
    </fill>
    <fill>
      <patternFill patternType="gray125"/>
    </fill>
    <fill>
      <patternFill patternType="solid">
        <fgColor rgb="FFFFFFCC"/>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3"/>
      </patternFill>
    </fill>
    <fill>
      <patternFill patternType="solid">
        <fgColor indexed="43"/>
        <bgColor indexed="64"/>
      </patternFill>
    </fill>
    <fill>
      <patternFill patternType="solid">
        <fgColor indexed="9"/>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9"/>
      </patternFill>
    </fill>
    <fill>
      <patternFill patternType="solid">
        <fgColor indexed="45"/>
        <bgColor indexed="29"/>
      </patternFill>
    </fill>
    <fill>
      <patternFill patternType="solid">
        <fgColor indexed="42"/>
        <bgColor indexed="27"/>
      </patternFill>
    </fill>
    <fill>
      <patternFill patternType="solid">
        <fgColor indexed="26"/>
      </patternFill>
    </fill>
    <fill>
      <patternFill patternType="solid">
        <fgColor indexed="46"/>
        <bgColor indexed="24"/>
      </patternFill>
    </fill>
    <fill>
      <patternFill patternType="solid">
        <fgColor indexed="27"/>
        <bgColor indexed="41"/>
      </patternFill>
    </fill>
    <fill>
      <patternFill patternType="solid">
        <fgColor indexed="22"/>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2"/>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65"/>
        <bgColor indexed="8"/>
      </patternFill>
    </fill>
    <fill>
      <patternFill patternType="solid">
        <fgColor indexed="11"/>
        <bgColor indexed="11"/>
      </patternFill>
    </fill>
    <fill>
      <patternFill patternType="solid">
        <fgColor indexed="41"/>
        <bgColor indexed="8"/>
      </patternFill>
    </fill>
    <fill>
      <patternFill patternType="solid">
        <fgColor indexed="41"/>
        <bgColor indexed="64"/>
      </patternFill>
    </fill>
    <fill>
      <patternFill patternType="lightGray">
        <fgColor indexed="15"/>
      </patternFill>
    </fill>
    <fill>
      <patternFill patternType="solid">
        <fgColor indexed="10"/>
        <bgColor indexed="64"/>
      </patternFill>
    </fill>
    <fill>
      <patternFill patternType="solid">
        <fgColor indexed="55"/>
      </patternFill>
    </fill>
    <fill>
      <patternFill patternType="solid">
        <fgColor indexed="33"/>
        <bgColor indexed="33"/>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9"/>
        <bgColor indexed="8"/>
      </patternFill>
    </fill>
    <fill>
      <patternFill patternType="lightGray"/>
    </fill>
    <fill>
      <patternFill patternType="gray0625"/>
    </fill>
    <fill>
      <patternFill patternType="solid">
        <fgColor indexed="13"/>
        <bgColor indexed="8"/>
      </patternFill>
    </fill>
    <fill>
      <patternFill patternType="solid">
        <fgColor indexed="26"/>
        <bgColor indexed="64"/>
      </patternFill>
    </fill>
    <fill>
      <patternFill patternType="solid">
        <fgColor indexed="43"/>
        <bgColor indexed="57"/>
      </patternFill>
    </fill>
    <fill>
      <patternFill patternType="solid">
        <fgColor indexed="22"/>
        <bgColor indexed="8"/>
      </patternFill>
    </fill>
    <fill>
      <patternFill patternType="solid">
        <fgColor indexed="23"/>
        <bgColor indexed="64"/>
      </patternFill>
    </fill>
    <fill>
      <patternFill patternType="solid">
        <fgColor indexed="9"/>
        <bgColor indexed="9"/>
      </patternFill>
    </fill>
    <fill>
      <patternFill patternType="solid">
        <fgColor indexed="13"/>
      </patternFill>
    </fill>
    <fill>
      <patternFill patternType="solid">
        <fgColor indexed="17"/>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41"/>
      </patternFill>
    </fill>
    <fill>
      <patternFill patternType="solid">
        <fgColor indexed="40"/>
      </patternFill>
    </fill>
    <fill>
      <patternFill patternType="solid">
        <fgColor indexed="44"/>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3"/>
        <bgColor indexed="8"/>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15"/>
        <bgColor indexed="64"/>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3"/>
        <bgColor indexed="24"/>
      </patternFill>
    </fill>
    <fill>
      <patternFill patternType="solid">
        <fgColor indexed="47"/>
        <bgColor indexed="64"/>
      </patternFill>
    </fill>
    <fill>
      <patternFill patternType="solid">
        <fgColor theme="0"/>
        <bgColor indexed="64"/>
      </patternFill>
    </fill>
  </fills>
  <borders count="8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hair">
        <color indexed="64"/>
      </left>
      <right/>
      <top style="hair">
        <color indexed="64"/>
      </top>
      <bottom style="hair">
        <color indexed="9"/>
      </bottom>
      <diagonal/>
    </border>
    <border>
      <left/>
      <right/>
      <top style="thin">
        <color indexed="8"/>
      </top>
      <bottom style="double">
        <color indexed="8"/>
      </bottom>
      <diagonal/>
    </border>
    <border>
      <left style="thin">
        <color auto="1"/>
      </left>
      <right style="thin">
        <color auto="1"/>
      </right>
      <top/>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thin">
        <color auto="1"/>
      </bottom>
      <diagonal/>
    </border>
    <border>
      <left/>
      <right/>
      <top style="double">
        <color indexed="64"/>
      </top>
      <bottom style="double">
        <color indexed="64"/>
      </bottom>
      <diagonal/>
    </border>
    <border>
      <left/>
      <right/>
      <top/>
      <bottom style="dotted">
        <color indexed="64"/>
      </bottom>
      <diagonal/>
    </border>
    <border>
      <left style="medium">
        <color indexed="64"/>
      </left>
      <right style="medium">
        <color indexed="64"/>
      </right>
      <top style="medium">
        <color indexed="64"/>
      </top>
      <bottom/>
      <diagonal/>
    </border>
    <border>
      <left style="double">
        <color indexed="64"/>
      </left>
      <right/>
      <top style="thin">
        <color indexed="64"/>
      </top>
      <bottom style="thin">
        <color indexed="64"/>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thick">
        <color auto="1"/>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right/>
      <top/>
      <bottom style="double">
        <color indexed="53"/>
      </bottom>
      <diagonal/>
    </border>
    <border>
      <left style="medium">
        <color indexed="64"/>
      </left>
      <right/>
      <top style="medium">
        <color indexed="64"/>
      </top>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medium">
        <color indexed="64"/>
      </top>
      <bottom style="thin">
        <color indexed="64"/>
      </bottom>
      <diagonal/>
    </border>
    <border>
      <left style="thin">
        <color indexed="51"/>
      </left>
      <right style="thin">
        <color indexed="51"/>
      </right>
      <top/>
      <bottom/>
      <diagonal/>
    </border>
    <border>
      <left style="medium">
        <color indexed="64"/>
      </left>
      <right style="medium">
        <color indexed="64"/>
      </right>
      <top/>
      <bottom/>
      <diagonal/>
    </border>
    <border>
      <left style="thin">
        <color indexed="64"/>
      </left>
      <right/>
      <top/>
      <bottom/>
      <diagonal/>
    </border>
    <border>
      <left style="dashed">
        <color indexed="64"/>
      </left>
      <right style="dashed">
        <color indexed="64"/>
      </right>
      <top style="dashed">
        <color indexed="64"/>
      </top>
      <bottom style="dashed">
        <color indexed="64"/>
      </bottom>
      <diagonal/>
    </border>
    <border>
      <left/>
      <right/>
      <top style="double">
        <color indexed="64"/>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medium">
        <color indexed="64"/>
      </left>
      <right style="thin">
        <color indexed="64"/>
      </right>
      <top style="medium">
        <color indexed="64"/>
      </top>
      <bottom/>
      <diagonal/>
    </border>
    <border>
      <left style="thin">
        <color auto="1"/>
      </left>
      <right style="thin">
        <color auto="1"/>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57614">
    <xf numFmtId="0" fontId="0" fillId="0" borderId="0"/>
    <xf numFmtId="0" fontId="18" fillId="0" borderId="0"/>
    <xf numFmtId="0" fontId="19" fillId="0" borderId="0"/>
    <xf numFmtId="0" fontId="15" fillId="0" borderId="0"/>
    <xf numFmtId="171" fontId="16" fillId="0" borderId="0">
      <alignment vertical="top"/>
    </xf>
    <xf numFmtId="171" fontId="16" fillId="0" borderId="0">
      <alignment vertical="top"/>
    </xf>
    <xf numFmtId="171" fontId="20" fillId="0" borderId="0">
      <alignment vertical="top"/>
    </xf>
    <xf numFmtId="172" fontId="20" fillId="3" borderId="0">
      <alignment vertical="top"/>
    </xf>
    <xf numFmtId="172" fontId="20" fillId="3" borderId="0">
      <alignment vertical="top"/>
    </xf>
    <xf numFmtId="171" fontId="20" fillId="4" borderId="0">
      <alignment vertical="top"/>
    </xf>
    <xf numFmtId="171" fontId="20" fillId="4" borderId="0">
      <alignment vertical="top"/>
    </xf>
    <xf numFmtId="171" fontId="20" fillId="4" borderId="0">
      <alignment vertical="top"/>
    </xf>
    <xf numFmtId="171" fontId="20"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3" fontId="15" fillId="0" borderId="0"/>
    <xf numFmtId="173" fontId="15" fillId="0" borderId="0"/>
    <xf numFmtId="0" fontId="15" fillId="0" borderId="0"/>
    <xf numFmtId="171" fontId="16" fillId="0" borderId="0">
      <alignment vertical="top"/>
    </xf>
    <xf numFmtId="171" fontId="16" fillId="0" borderId="0">
      <alignment vertical="top"/>
    </xf>
    <xf numFmtId="38" fontId="21" fillId="0" borderId="0" applyFont="0" applyFill="0" applyBorder="0" applyAlignment="0" applyProtection="0"/>
    <xf numFmtId="0" fontId="22" fillId="0" borderId="0" applyFont="0" applyFill="0" applyBorder="0" applyAlignment="0"/>
    <xf numFmtId="0" fontId="23" fillId="0" borderId="0"/>
    <xf numFmtId="174" fontId="24" fillId="0" borderId="0" applyFont="0" applyFill="0" applyBorder="0" applyAlignment="0" applyProtection="0"/>
    <xf numFmtId="0" fontId="25" fillId="0" borderId="0" applyFont="0" applyFill="0" applyBorder="0" applyAlignment="0" applyProtection="0"/>
    <xf numFmtId="175" fontId="24" fillId="0" borderId="0" applyFont="0" applyFill="0" applyBorder="0" applyAlignment="0" applyProtection="0"/>
    <xf numFmtId="40" fontId="25" fillId="0" borderId="0" applyFont="0" applyFill="0" applyBorder="0" applyAlignment="0" applyProtection="0"/>
    <xf numFmtId="176" fontId="26" fillId="5" borderId="9"/>
    <xf numFmtId="177" fontId="27" fillId="0" borderId="0" applyFont="0" applyFill="0" applyBorder="0" applyAlignment="0" applyProtection="0"/>
    <xf numFmtId="173" fontId="28" fillId="0" borderId="0"/>
    <xf numFmtId="178" fontId="27" fillId="0" borderId="0" applyFont="0" applyFill="0" applyBorder="0" applyAlignment="0" applyProtection="0"/>
    <xf numFmtId="176" fontId="29" fillId="0" borderId="9">
      <protection locked="0"/>
    </xf>
    <xf numFmtId="173" fontId="28" fillId="0" borderId="0"/>
    <xf numFmtId="173" fontId="28" fillId="0" borderId="0"/>
    <xf numFmtId="0" fontId="30" fillId="0" borderId="0" applyNumberFormat="0" applyFill="0" applyBorder="0" applyAlignment="0" applyProtection="0">
      <alignment vertical="top"/>
      <protection locked="0"/>
    </xf>
    <xf numFmtId="173" fontId="28" fillId="0" borderId="0"/>
    <xf numFmtId="173" fontId="28" fillId="0" borderId="0"/>
    <xf numFmtId="179" fontId="27" fillId="0" borderId="0" applyFont="0" applyFill="0" applyBorder="0" applyAlignment="0" applyProtection="0"/>
    <xf numFmtId="180" fontId="27" fillId="0" borderId="0" applyFont="0" applyFill="0" applyBorder="0" applyAlignment="0" applyProtection="0"/>
    <xf numFmtId="176" fontId="31" fillId="0" borderId="0"/>
    <xf numFmtId="38" fontId="25" fillId="0" borderId="0" applyFont="0" applyFill="0" applyBorder="0" applyAlignment="0" applyProtection="0"/>
    <xf numFmtId="181" fontId="32" fillId="0" borderId="0" applyFont="0" applyFill="0" applyBorder="0" applyAlignment="0" applyProtection="0"/>
    <xf numFmtId="9" fontId="33" fillId="0" borderId="0" applyFont="0" applyFill="0" applyBorder="0" applyAlignment="0" applyProtection="0"/>
    <xf numFmtId="0" fontId="34" fillId="0" borderId="0"/>
    <xf numFmtId="40" fontId="3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6" fillId="0" borderId="0"/>
    <xf numFmtId="0" fontId="15" fillId="0" borderId="0"/>
    <xf numFmtId="0" fontId="15" fillId="0" borderId="0"/>
    <xf numFmtId="0" fontId="37" fillId="0" borderId="10">
      <protection locked="0"/>
    </xf>
    <xf numFmtId="0" fontId="37" fillId="0" borderId="10">
      <protection locked="0"/>
    </xf>
    <xf numFmtId="0" fontId="37" fillId="0" borderId="10">
      <protection locked="0"/>
    </xf>
    <xf numFmtId="0" fontId="37" fillId="0" borderId="10">
      <protection locked="0"/>
    </xf>
    <xf numFmtId="0" fontId="37" fillId="0" borderId="10">
      <protection locked="0"/>
    </xf>
    <xf numFmtId="0" fontId="37" fillId="0" borderId="10">
      <protection locked="0"/>
    </xf>
    <xf numFmtId="0" fontId="37" fillId="0" borderId="10">
      <protection locked="0"/>
    </xf>
    <xf numFmtId="0" fontId="37" fillId="0" borderId="10">
      <protection locked="0"/>
    </xf>
    <xf numFmtId="0" fontId="37" fillId="0" borderId="10">
      <protection locked="0"/>
    </xf>
    <xf numFmtId="0" fontId="37" fillId="0" borderId="10">
      <protection locked="0"/>
    </xf>
    <xf numFmtId="0" fontId="37" fillId="0" borderId="10">
      <protection locked="0"/>
    </xf>
    <xf numFmtId="0" fontId="37" fillId="0" borderId="10">
      <protection locked="0"/>
    </xf>
    <xf numFmtId="0" fontId="37" fillId="0" borderId="10">
      <protection locked="0"/>
    </xf>
    <xf numFmtId="0" fontId="37" fillId="0" borderId="10">
      <protection locked="0"/>
    </xf>
    <xf numFmtId="0" fontId="18" fillId="0" borderId="0"/>
    <xf numFmtId="0" fontId="19" fillId="0" borderId="0"/>
    <xf numFmtId="182" fontId="18" fillId="0" borderId="0"/>
    <xf numFmtId="173" fontId="19" fillId="0" borderId="0"/>
    <xf numFmtId="182" fontId="18" fillId="0" borderId="0"/>
    <xf numFmtId="173" fontId="19" fillId="0" borderId="0"/>
    <xf numFmtId="182" fontId="18" fillId="0" borderId="0"/>
    <xf numFmtId="173" fontId="19" fillId="0" borderId="0"/>
    <xf numFmtId="0" fontId="19" fillId="0" borderId="0"/>
    <xf numFmtId="0" fontId="29" fillId="0" borderId="0"/>
    <xf numFmtId="0" fontId="18" fillId="0" borderId="0"/>
    <xf numFmtId="0" fontId="18" fillId="0" borderId="0"/>
    <xf numFmtId="182" fontId="19" fillId="0" borderId="0"/>
    <xf numFmtId="182" fontId="19" fillId="0" borderId="0"/>
    <xf numFmtId="182" fontId="15" fillId="0" borderId="0"/>
    <xf numFmtId="182" fontId="15" fillId="0" borderId="0"/>
    <xf numFmtId="182" fontId="15" fillId="0" borderId="0"/>
    <xf numFmtId="182" fontId="15" fillId="0" borderId="0"/>
    <xf numFmtId="182"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82"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3" fontId="15" fillId="0" borderId="0"/>
    <xf numFmtId="0" fontId="15" fillId="0" borderId="0"/>
    <xf numFmtId="0"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82"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3" fontId="15" fillId="0" borderId="0"/>
    <xf numFmtId="0" fontId="15" fillId="0" borderId="0"/>
    <xf numFmtId="0"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82" fontId="15" fillId="0" borderId="0"/>
    <xf numFmtId="182" fontId="15" fillId="0" borderId="0"/>
    <xf numFmtId="182" fontId="15" fillId="0" borderId="0"/>
    <xf numFmtId="182"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3" fontId="15" fillId="0" borderId="0"/>
    <xf numFmtId="173" fontId="15" fillId="0" borderId="0"/>
    <xf numFmtId="0" fontId="15" fillId="0" borderId="0"/>
    <xf numFmtId="0" fontId="15" fillId="0" borderId="0"/>
    <xf numFmtId="173" fontId="15" fillId="0" borderId="0"/>
    <xf numFmtId="173" fontId="15" fillId="0" borderId="0"/>
    <xf numFmtId="173" fontId="15" fillId="0" borderId="0"/>
    <xf numFmtId="173" fontId="15" fillId="0" borderId="0"/>
    <xf numFmtId="173" fontId="15" fillId="0" borderId="0"/>
    <xf numFmtId="182" fontId="15" fillId="0" borderId="0"/>
    <xf numFmtId="173" fontId="15" fillId="0" borderId="0"/>
    <xf numFmtId="182" fontId="15" fillId="0" borderId="0"/>
    <xf numFmtId="182" fontId="15" fillId="0" borderId="0"/>
    <xf numFmtId="182"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82"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3" fontId="15" fillId="0" borderId="0"/>
    <xf numFmtId="0" fontId="15" fillId="0" borderId="0"/>
    <xf numFmtId="0"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82" fontId="15" fillId="0" borderId="0"/>
    <xf numFmtId="0" fontId="38" fillId="0" borderId="0"/>
    <xf numFmtId="0" fontId="38" fillId="0" borderId="0"/>
    <xf numFmtId="0" fontId="38" fillId="0" borderId="0"/>
    <xf numFmtId="0" fontId="19" fillId="0" borderId="0"/>
    <xf numFmtId="0" fontId="38" fillId="0" borderId="0"/>
    <xf numFmtId="0" fontId="38" fillId="0" borderId="0"/>
    <xf numFmtId="0" fontId="38" fillId="0" borderId="0"/>
    <xf numFmtId="0" fontId="18" fillId="0" borderId="0"/>
    <xf numFmtId="0" fontId="38" fillId="0" borderId="0"/>
    <xf numFmtId="0" fontId="38" fillId="0" borderId="0"/>
    <xf numFmtId="0" fontId="38" fillId="0" borderId="0"/>
    <xf numFmtId="0" fontId="18" fillId="0" borderId="0"/>
    <xf numFmtId="0" fontId="19" fillId="0" borderId="0"/>
    <xf numFmtId="0" fontId="18" fillId="0" borderId="0"/>
    <xf numFmtId="173" fontId="19" fillId="0" borderId="0"/>
    <xf numFmtId="0" fontId="18" fillId="0" borderId="0"/>
    <xf numFmtId="4" fontId="39"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0" fontId="18" fillId="0" borderId="0"/>
    <xf numFmtId="173" fontId="19" fillId="0" borderId="0"/>
    <xf numFmtId="0" fontId="41" fillId="0" borderId="0"/>
    <xf numFmtId="0" fontId="41" fillId="0" borderId="0"/>
    <xf numFmtId="0" fontId="41" fillId="0" borderId="0"/>
    <xf numFmtId="0" fontId="41" fillId="0" borderId="0"/>
    <xf numFmtId="0" fontId="41" fillId="0" borderId="0"/>
    <xf numFmtId="0" fontId="42" fillId="0" borderId="0"/>
    <xf numFmtId="0" fontId="38" fillId="0" borderId="0"/>
    <xf numFmtId="0" fontId="38" fillId="0" borderId="0"/>
    <xf numFmtId="0" fontId="38" fillId="0" borderId="0"/>
    <xf numFmtId="0" fontId="18" fillId="0" borderId="0"/>
    <xf numFmtId="0" fontId="38" fillId="0" borderId="0"/>
    <xf numFmtId="0" fontId="38" fillId="0" borderId="0"/>
    <xf numFmtId="0" fontId="38" fillId="0" borderId="0"/>
    <xf numFmtId="4" fontId="39" fillId="0" borderId="0">
      <alignment vertical="center"/>
    </xf>
    <xf numFmtId="182" fontId="18" fillId="0" borderId="0"/>
    <xf numFmtId="173" fontId="19" fillId="0" borderId="0"/>
    <xf numFmtId="182" fontId="18" fillId="0" borderId="0"/>
    <xf numFmtId="173" fontId="19" fillId="0" borderId="0"/>
    <xf numFmtId="182" fontId="19" fillId="0" borderId="0"/>
    <xf numFmtId="182" fontId="19" fillId="0" borderId="0"/>
    <xf numFmtId="182" fontId="19" fillId="0" borderId="0"/>
    <xf numFmtId="182"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9" fillId="0" borderId="0"/>
    <xf numFmtId="173" fontId="18" fillId="0" borderId="0"/>
    <xf numFmtId="173" fontId="19" fillId="0" borderId="0"/>
    <xf numFmtId="182" fontId="19" fillId="0" borderId="0"/>
    <xf numFmtId="173" fontId="19" fillId="0" borderId="0"/>
    <xf numFmtId="173" fontId="19" fillId="0" borderId="0"/>
    <xf numFmtId="173" fontId="18" fillId="0" borderId="0"/>
    <xf numFmtId="173" fontId="19" fillId="0" borderId="0"/>
    <xf numFmtId="0" fontId="18" fillId="0" borderId="0"/>
    <xf numFmtId="173" fontId="18" fillId="0" borderId="0"/>
    <xf numFmtId="173" fontId="19" fillId="0" borderId="0"/>
    <xf numFmtId="173" fontId="18" fillId="0" borderId="0"/>
    <xf numFmtId="173" fontId="19" fillId="0" borderId="0"/>
    <xf numFmtId="0" fontId="18" fillId="0" borderId="0"/>
    <xf numFmtId="0" fontId="42" fillId="0" borderId="0"/>
    <xf numFmtId="173" fontId="19" fillId="0" borderId="0"/>
    <xf numFmtId="173" fontId="18" fillId="0" borderId="0"/>
    <xf numFmtId="173" fontId="19" fillId="0" borderId="0"/>
    <xf numFmtId="0" fontId="18" fillId="0" borderId="0"/>
    <xf numFmtId="0" fontId="23" fillId="0" borderId="0"/>
    <xf numFmtId="0" fontId="23" fillId="0" borderId="0"/>
    <xf numFmtId="0" fontId="23" fillId="0" borderId="0"/>
    <xf numFmtId="0" fontId="23" fillId="0" borderId="0"/>
    <xf numFmtId="182" fontId="18" fillId="0" borderId="0"/>
    <xf numFmtId="173" fontId="19" fillId="0" borderId="0"/>
    <xf numFmtId="182" fontId="19" fillId="0" borderId="0"/>
    <xf numFmtId="173" fontId="18" fillId="0" borderId="0"/>
    <xf numFmtId="173" fontId="19" fillId="0" borderId="0"/>
    <xf numFmtId="173" fontId="15" fillId="0" borderId="0"/>
    <xf numFmtId="173" fontId="19" fillId="0" borderId="0"/>
    <xf numFmtId="173" fontId="19" fillId="0" borderId="0"/>
    <xf numFmtId="173" fontId="15" fillId="0" borderId="0"/>
    <xf numFmtId="182" fontId="18" fillId="0" borderId="0"/>
    <xf numFmtId="173" fontId="19" fillId="0" borderId="0"/>
    <xf numFmtId="182" fontId="19" fillId="0" borderId="0"/>
    <xf numFmtId="182" fontId="18" fillId="0" borderId="0"/>
    <xf numFmtId="173" fontId="19" fillId="0" borderId="0"/>
    <xf numFmtId="173" fontId="18" fillId="0" borderId="0"/>
    <xf numFmtId="173" fontId="19" fillId="0" borderId="0"/>
    <xf numFmtId="173" fontId="18" fillId="0" borderId="0"/>
    <xf numFmtId="173" fontId="19" fillId="0" borderId="0"/>
    <xf numFmtId="173" fontId="18" fillId="0" borderId="0"/>
    <xf numFmtId="173" fontId="19" fillId="0" borderId="0"/>
    <xf numFmtId="173" fontId="18" fillId="0" borderId="0"/>
    <xf numFmtId="173" fontId="19" fillId="0" borderId="0"/>
    <xf numFmtId="173" fontId="18" fillId="0" borderId="0"/>
    <xf numFmtId="173" fontId="19" fillId="0" borderId="0"/>
    <xf numFmtId="173" fontId="15" fillId="0" borderId="0"/>
    <xf numFmtId="173" fontId="19" fillId="0" borderId="0"/>
    <xf numFmtId="173" fontId="19" fillId="0" borderId="0"/>
    <xf numFmtId="173" fontId="15" fillId="0" borderId="0"/>
    <xf numFmtId="173" fontId="15" fillId="0" borderId="0"/>
    <xf numFmtId="173" fontId="19" fillId="0" borderId="0"/>
    <xf numFmtId="173" fontId="19" fillId="0" borderId="0"/>
    <xf numFmtId="173" fontId="15" fillId="0" borderId="0"/>
    <xf numFmtId="4" fontId="39" fillId="0" borderId="0">
      <alignment vertical="center"/>
    </xf>
    <xf numFmtId="173" fontId="18" fillId="0" borderId="0"/>
    <xf numFmtId="173" fontId="19" fillId="0" borderId="0"/>
    <xf numFmtId="4" fontId="39" fillId="0" borderId="0">
      <alignment vertical="center"/>
    </xf>
    <xf numFmtId="4" fontId="39" fillId="0" borderId="0">
      <alignment vertical="center"/>
    </xf>
    <xf numFmtId="173" fontId="18" fillId="0" borderId="0"/>
    <xf numFmtId="173" fontId="19" fillId="0" borderId="0"/>
    <xf numFmtId="0" fontId="18" fillId="0" borderId="0"/>
    <xf numFmtId="4" fontId="39" fillId="0" borderId="0">
      <alignment vertical="center"/>
    </xf>
    <xf numFmtId="0" fontId="18" fillId="0" borderId="0"/>
    <xf numFmtId="0" fontId="18" fillId="0" borderId="0"/>
    <xf numFmtId="0" fontId="18" fillId="0" borderId="0"/>
    <xf numFmtId="0" fontId="19" fillId="0" borderId="0"/>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9" fillId="0" borderId="0"/>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9" fillId="0" borderId="0"/>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9" fillId="0" borderId="0"/>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38" fillId="0" borderId="0"/>
    <xf numFmtId="0" fontId="19" fillId="0" borderId="0"/>
    <xf numFmtId="0" fontId="15" fillId="0" borderId="0"/>
    <xf numFmtId="0" fontId="15" fillId="0" borderId="0"/>
    <xf numFmtId="0" fontId="15" fillId="0" borderId="0"/>
    <xf numFmtId="0" fontId="15" fillId="0" borderId="0"/>
    <xf numFmtId="173" fontId="18" fillId="0" borderId="0"/>
    <xf numFmtId="173" fontId="19" fillId="0" borderId="0"/>
    <xf numFmtId="173" fontId="18" fillId="0" borderId="0"/>
    <xf numFmtId="173" fontId="19" fillId="0" borderId="0"/>
    <xf numFmtId="173" fontId="24" fillId="0" borderId="0"/>
    <xf numFmtId="173" fontId="15" fillId="0" borderId="0"/>
    <xf numFmtId="173" fontId="18" fillId="0" borderId="0"/>
    <xf numFmtId="173" fontId="19" fillId="0" borderId="0"/>
    <xf numFmtId="173" fontId="24" fillId="0" borderId="0"/>
    <xf numFmtId="173" fontId="15" fillId="0" borderId="0"/>
    <xf numFmtId="173" fontId="18" fillId="0" borderId="0"/>
    <xf numFmtId="173" fontId="19" fillId="0" borderId="0"/>
    <xf numFmtId="173" fontId="18" fillId="0" borderId="0"/>
    <xf numFmtId="173" fontId="19" fillId="0" borderId="0"/>
    <xf numFmtId="173" fontId="18" fillId="0" borderId="0"/>
    <xf numFmtId="173" fontId="19" fillId="0" borderId="0"/>
    <xf numFmtId="173" fontId="24" fillId="0" borderId="0"/>
    <xf numFmtId="173" fontId="15" fillId="0" borderId="0"/>
    <xf numFmtId="173" fontId="18" fillId="0" borderId="0"/>
    <xf numFmtId="173" fontId="19" fillId="0" borderId="0"/>
    <xf numFmtId="173" fontId="24" fillId="0" borderId="0"/>
    <xf numFmtId="173" fontId="15" fillId="0" borderId="0"/>
    <xf numFmtId="0" fontId="19" fillId="0" borderId="0"/>
    <xf numFmtId="0" fontId="44" fillId="0" borderId="0"/>
    <xf numFmtId="0" fontId="44" fillId="0" borderId="0"/>
    <xf numFmtId="0" fontId="44" fillId="0" borderId="0"/>
    <xf numFmtId="0" fontId="44" fillId="0" borderId="0"/>
    <xf numFmtId="0" fontId="44" fillId="0" borderId="0"/>
    <xf numFmtId="173" fontId="24" fillId="0" borderId="0"/>
    <xf numFmtId="173" fontId="15" fillId="0" borderId="0"/>
    <xf numFmtId="173" fontId="18" fillId="0" borderId="0"/>
    <xf numFmtId="173" fontId="19" fillId="0" borderId="0"/>
    <xf numFmtId="173" fontId="18" fillId="0" borderId="0"/>
    <xf numFmtId="173" fontId="19" fillId="0" borderId="0"/>
    <xf numFmtId="173" fontId="24" fillId="0" borderId="0"/>
    <xf numFmtId="173" fontId="15" fillId="0" borderId="0"/>
    <xf numFmtId="0" fontId="18" fillId="0" borderId="0"/>
    <xf numFmtId="0" fontId="18" fillId="0" borderId="0"/>
    <xf numFmtId="0" fontId="19" fillId="0" borderId="0"/>
    <xf numFmtId="0" fontId="19" fillId="0" borderId="0"/>
    <xf numFmtId="0" fontId="18" fillId="0" borderId="0"/>
    <xf numFmtId="38" fontId="16" fillId="0" borderId="0">
      <alignment vertical="top"/>
    </xf>
    <xf numFmtId="182" fontId="19" fillId="0" borderId="0"/>
    <xf numFmtId="4" fontId="39" fillId="0" borderId="0">
      <alignment vertical="center"/>
    </xf>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3" fontId="18" fillId="0" borderId="0"/>
    <xf numFmtId="173" fontId="19" fillId="0" borderId="0"/>
    <xf numFmtId="0" fontId="19" fillId="0" borderId="0"/>
    <xf numFmtId="0" fontId="19" fillId="0" borderId="0"/>
    <xf numFmtId="173" fontId="18" fillId="0" borderId="0"/>
    <xf numFmtId="173" fontId="19" fillId="0" borderId="0"/>
    <xf numFmtId="0" fontId="38" fillId="0" borderId="0"/>
    <xf numFmtId="0" fontId="38" fillId="0" borderId="0"/>
    <xf numFmtId="0" fontId="38" fillId="0" borderId="0"/>
    <xf numFmtId="0" fontId="18" fillId="0" borderId="0"/>
    <xf numFmtId="0" fontId="38" fillId="0" borderId="0"/>
    <xf numFmtId="0" fontId="38" fillId="0" borderId="0"/>
    <xf numFmtId="0" fontId="38" fillId="0" borderId="0"/>
    <xf numFmtId="0" fontId="42" fillId="0" borderId="0"/>
    <xf numFmtId="0" fontId="19" fillId="0" borderId="0"/>
    <xf numFmtId="0" fontId="18" fillId="0" borderId="0"/>
    <xf numFmtId="0" fontId="18" fillId="0" borderId="0"/>
    <xf numFmtId="4" fontId="39" fillId="0" borderId="0">
      <alignment vertical="center"/>
    </xf>
    <xf numFmtId="182" fontId="19" fillId="0" borderId="0"/>
    <xf numFmtId="182" fontId="18" fillId="0" borderId="0"/>
    <xf numFmtId="173" fontId="19" fillId="0" borderId="0"/>
    <xf numFmtId="182" fontId="19" fillId="0" borderId="0"/>
    <xf numFmtId="0" fontId="18" fillId="0" borderId="0"/>
    <xf numFmtId="0" fontId="42" fillId="0" borderId="0"/>
    <xf numFmtId="0" fontId="19" fillId="0" borderId="0"/>
    <xf numFmtId="0" fontId="18" fillId="0" borderId="0"/>
    <xf numFmtId="0" fontId="29" fillId="0" borderId="0"/>
    <xf numFmtId="182" fontId="18" fillId="0" borderId="0"/>
    <xf numFmtId="173" fontId="19" fillId="0" borderId="0"/>
    <xf numFmtId="0" fontId="18" fillId="0" borderId="0"/>
    <xf numFmtId="182" fontId="18" fillId="0" borderId="0"/>
    <xf numFmtId="173" fontId="19" fillId="0" borderId="0"/>
    <xf numFmtId="0" fontId="18" fillId="0" borderId="0"/>
    <xf numFmtId="0" fontId="18" fillId="0" borderId="0"/>
    <xf numFmtId="182" fontId="18" fillId="0" borderId="0"/>
    <xf numFmtId="173" fontId="19" fillId="0" borderId="0"/>
    <xf numFmtId="182" fontId="19" fillId="0" borderId="0"/>
    <xf numFmtId="0" fontId="18" fillId="0" borderId="0"/>
    <xf numFmtId="0" fontId="18" fillId="0" borderId="0"/>
    <xf numFmtId="0" fontId="18" fillId="0" borderId="0"/>
    <xf numFmtId="182" fontId="18" fillId="0" borderId="0"/>
    <xf numFmtId="173" fontId="19" fillId="0" borderId="0"/>
    <xf numFmtId="0" fontId="19" fillId="0" borderId="0"/>
    <xf numFmtId="0" fontId="19"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9" fillId="0" borderId="0"/>
    <xf numFmtId="0" fontId="18" fillId="0" borderId="0"/>
    <xf numFmtId="0" fontId="18" fillId="0" borderId="0"/>
    <xf numFmtId="0" fontId="19" fillId="0" borderId="0"/>
    <xf numFmtId="0" fontId="18" fillId="0" borderId="0"/>
    <xf numFmtId="0" fontId="18" fillId="0" borderId="0"/>
    <xf numFmtId="0" fontId="19" fillId="0" borderId="0"/>
    <xf numFmtId="0" fontId="29" fillId="0" borderId="0"/>
    <xf numFmtId="0" fontId="15" fillId="0" borderId="0"/>
    <xf numFmtId="183" fontId="15" fillId="0" borderId="0" applyFont="0" applyFill="0" applyBorder="0" applyAlignment="0" applyProtection="0"/>
    <xf numFmtId="0" fontId="19" fillId="0" borderId="0"/>
    <xf numFmtId="0" fontId="29" fillId="0" borderId="0"/>
    <xf numFmtId="0" fontId="29" fillId="0" borderId="0"/>
    <xf numFmtId="0" fontId="19" fillId="0" borderId="0"/>
    <xf numFmtId="0" fontId="23" fillId="0" borderId="0">
      <alignment vertical="top"/>
    </xf>
    <xf numFmtId="0" fontId="23" fillId="0" borderId="0">
      <alignment vertical="top"/>
    </xf>
    <xf numFmtId="184" fontId="46" fillId="0" borderId="0" applyFont="0" applyFill="0" applyBorder="0" applyAlignment="0" applyProtection="0"/>
    <xf numFmtId="39" fontId="15" fillId="0" borderId="0" applyFont="0" applyFill="0" applyBorder="0" applyAlignment="0" applyProtection="0"/>
    <xf numFmtId="0" fontId="29"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5" fillId="0" borderId="0"/>
    <xf numFmtId="0" fontId="15" fillId="0" borderId="0"/>
    <xf numFmtId="0" fontId="18" fillId="0" borderId="0"/>
    <xf numFmtId="0" fontId="19" fillId="0" borderId="0"/>
    <xf numFmtId="0" fontId="19" fillId="0" borderId="0"/>
    <xf numFmtId="0" fontId="19" fillId="0" borderId="0"/>
    <xf numFmtId="0" fontId="18" fillId="0" borderId="0"/>
    <xf numFmtId="0" fontId="19" fillId="0" borderId="0"/>
    <xf numFmtId="0" fontId="47" fillId="0" borderId="0" applyNumberFormat="0" applyFill="0" applyBorder="0" applyAlignment="0" applyProtection="0"/>
    <xf numFmtId="0" fontId="15" fillId="6" borderId="0" applyNumberFormat="0" applyFont="0" applyAlignment="0" applyProtection="0"/>
    <xf numFmtId="0" fontId="38" fillId="0" borderId="0"/>
    <xf numFmtId="0" fontId="38" fillId="0" borderId="0"/>
    <xf numFmtId="0" fontId="38"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9" fillId="0" borderId="0"/>
    <xf numFmtId="0" fontId="19" fillId="0" borderId="0"/>
    <xf numFmtId="0" fontId="19" fillId="0" borderId="0"/>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0" fontId="18" fillId="0" borderId="0"/>
    <xf numFmtId="0" fontId="15" fillId="0" borderId="0"/>
    <xf numFmtId="0" fontId="15" fillId="0" borderId="0"/>
    <xf numFmtId="0" fontId="15" fillId="0" borderId="0"/>
    <xf numFmtId="0" fontId="18" fillId="0" borderId="0"/>
    <xf numFmtId="0" fontId="15" fillId="0" borderId="0"/>
    <xf numFmtId="0" fontId="46" fillId="0" borderId="0" applyFont="0" applyFill="0" applyBorder="0" applyAlignment="0" applyProtection="0">
      <alignment vertical="center"/>
    </xf>
    <xf numFmtId="185" fontId="40" fillId="0" borderId="0" applyFont="0" applyFill="0" applyBorder="0" applyAlignment="0" applyProtection="0"/>
    <xf numFmtId="186" fontId="46"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38" fillId="0" borderId="0"/>
    <xf numFmtId="0" fontId="38" fillId="0" borderId="0"/>
    <xf numFmtId="0" fontId="38"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9" fillId="0" borderId="0"/>
    <xf numFmtId="0" fontId="18" fillId="0" borderId="0"/>
    <xf numFmtId="0" fontId="18" fillId="0" borderId="0"/>
    <xf numFmtId="0" fontId="40" fillId="0" borderId="0" applyFont="0" applyFill="0" applyBorder="0" applyAlignment="0" applyProtection="0"/>
    <xf numFmtId="0" fontId="40" fillId="0" borderId="0" applyFont="0" applyFill="0" applyBorder="0" applyAlignment="0" applyProtection="0"/>
    <xf numFmtId="0" fontId="19" fillId="0" borderId="0"/>
    <xf numFmtId="0" fontId="18" fillId="0" borderId="0"/>
    <xf numFmtId="187" fontId="15" fillId="7" borderId="11">
      <alignment wrapText="1"/>
      <protection locked="0"/>
    </xf>
    <xf numFmtId="187" fontId="15" fillId="7" borderId="11">
      <alignment wrapText="1"/>
      <protection locked="0"/>
    </xf>
    <xf numFmtId="0" fontId="18" fillId="0" borderId="0"/>
    <xf numFmtId="0" fontId="15" fillId="0" borderId="0"/>
    <xf numFmtId="0" fontId="38" fillId="0" borderId="0"/>
    <xf numFmtId="0" fontId="38" fillId="0" borderId="0"/>
    <xf numFmtId="0" fontId="38" fillId="0" borderId="0"/>
    <xf numFmtId="0" fontId="18" fillId="0" borderId="0"/>
    <xf numFmtId="0" fontId="19" fillId="0" borderId="0"/>
    <xf numFmtId="0" fontId="19" fillId="0" borderId="0"/>
    <xf numFmtId="0" fontId="18" fillId="0" borderId="0"/>
    <xf numFmtId="0" fontId="19" fillId="0" borderId="0"/>
    <xf numFmtId="0" fontId="19" fillId="0" borderId="0"/>
    <xf numFmtId="0" fontId="19" fillId="0" borderId="0"/>
    <xf numFmtId="4" fontId="39" fillId="0" borderId="0">
      <alignment vertical="center"/>
    </xf>
    <xf numFmtId="0" fontId="19" fillId="0" borderId="0"/>
    <xf numFmtId="0" fontId="19" fillId="0" borderId="0"/>
    <xf numFmtId="0" fontId="19" fillId="0" borderId="0"/>
    <xf numFmtId="0" fontId="19" fillId="0" borderId="0"/>
    <xf numFmtId="173" fontId="19" fillId="0" borderId="0"/>
    <xf numFmtId="173" fontId="19" fillId="0" borderId="0"/>
    <xf numFmtId="173" fontId="15" fillId="0" borderId="0"/>
    <xf numFmtId="173" fontId="19" fillId="0" borderId="0"/>
    <xf numFmtId="173" fontId="15" fillId="0" borderId="0"/>
    <xf numFmtId="173" fontId="19" fillId="0" borderId="0"/>
    <xf numFmtId="173" fontId="19" fillId="0" borderId="0"/>
    <xf numFmtId="173" fontId="15" fillId="0" borderId="0"/>
    <xf numFmtId="173" fontId="19" fillId="0" borderId="0"/>
    <xf numFmtId="173" fontId="15" fillId="0" borderId="0"/>
    <xf numFmtId="173" fontId="19" fillId="0" borderId="0"/>
    <xf numFmtId="173" fontId="19" fillId="0" borderId="0"/>
    <xf numFmtId="173" fontId="15" fillId="0" borderId="0"/>
    <xf numFmtId="173" fontId="19" fillId="0" borderId="0"/>
    <xf numFmtId="173" fontId="15" fillId="0" borderId="0"/>
    <xf numFmtId="173" fontId="19" fillId="0" borderId="0"/>
    <xf numFmtId="173" fontId="19" fillId="0" borderId="0"/>
    <xf numFmtId="173" fontId="15" fillId="0" borderId="0"/>
    <xf numFmtId="173" fontId="19" fillId="0" borderId="0"/>
    <xf numFmtId="173" fontId="15" fillId="0" borderId="0"/>
    <xf numFmtId="173" fontId="19" fillId="0" borderId="0"/>
    <xf numFmtId="173" fontId="19" fillId="0" borderId="0"/>
    <xf numFmtId="173" fontId="15" fillId="0" borderId="0"/>
    <xf numFmtId="173" fontId="19" fillId="0" borderId="0"/>
    <xf numFmtId="173" fontId="15" fillId="0" borderId="0"/>
    <xf numFmtId="0" fontId="19" fillId="0" borderId="0"/>
    <xf numFmtId="0" fontId="18" fillId="0" borderId="0"/>
    <xf numFmtId="0" fontId="19" fillId="0" borderId="0"/>
    <xf numFmtId="0" fontId="38" fillId="0" borderId="0"/>
    <xf numFmtId="0" fontId="38" fillId="0" borderId="0"/>
    <xf numFmtId="0" fontId="38" fillId="0" borderId="0"/>
    <xf numFmtId="0" fontId="48" fillId="0" borderId="0" applyNumberFormat="0" applyFill="0" applyBorder="0" applyProtection="0">
      <alignment vertical="top"/>
    </xf>
    <xf numFmtId="0" fontId="19" fillId="0" borderId="0"/>
    <xf numFmtId="0" fontId="49" fillId="0" borderId="0"/>
    <xf numFmtId="0" fontId="49" fillId="0" borderId="0"/>
    <xf numFmtId="0" fontId="19" fillId="0" borderId="0"/>
    <xf numFmtId="0" fontId="19" fillId="0" borderId="0"/>
    <xf numFmtId="0" fontId="19" fillId="0" borderId="0"/>
    <xf numFmtId="0" fontId="50" fillId="0" borderId="12" applyNumberFormat="0" applyFill="0" applyProtection="0">
      <alignment horizontal="center"/>
    </xf>
    <xf numFmtId="0" fontId="50" fillId="0" borderId="12" applyNumberFormat="0" applyFill="0" applyProtection="0">
      <alignment horizontal="center"/>
    </xf>
    <xf numFmtId="0" fontId="50" fillId="0" borderId="12" applyNumberFormat="0" applyFill="0" applyProtection="0">
      <alignment horizontal="center"/>
    </xf>
    <xf numFmtId="0" fontId="50" fillId="0" borderId="12" applyNumberFormat="0" applyFill="0" applyProtection="0">
      <alignment horizontal="center"/>
    </xf>
    <xf numFmtId="0" fontId="50" fillId="0" borderId="0" applyNumberFormat="0" applyFill="0" applyBorder="0" applyProtection="0">
      <alignment horizontal="left"/>
    </xf>
    <xf numFmtId="0" fontId="51" fillId="0" borderId="0" applyNumberFormat="0" applyFill="0" applyBorder="0" applyProtection="0">
      <alignment horizontal="centerContinuous"/>
    </xf>
    <xf numFmtId="0" fontId="1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29" fillId="0" borderId="0"/>
    <xf numFmtId="0" fontId="19" fillId="0" borderId="0"/>
    <xf numFmtId="0" fontId="29" fillId="0" borderId="0"/>
    <xf numFmtId="0" fontId="19" fillId="0" borderId="0"/>
    <xf numFmtId="4" fontId="3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9" fillId="0" borderId="0"/>
    <xf numFmtId="0" fontId="19" fillId="0" borderId="0"/>
    <xf numFmtId="0" fontId="19" fillId="0" borderId="0"/>
    <xf numFmtId="0" fontId="19" fillId="0" borderId="0"/>
    <xf numFmtId="173" fontId="29" fillId="0" borderId="0"/>
    <xf numFmtId="173" fontId="29" fillId="0" borderId="0"/>
    <xf numFmtId="173" fontId="29" fillId="0" borderId="0"/>
    <xf numFmtId="0" fontId="19" fillId="0" borderId="0"/>
    <xf numFmtId="0" fontId="18" fillId="0" borderId="0"/>
    <xf numFmtId="173" fontId="19" fillId="0" borderId="0"/>
    <xf numFmtId="0" fontId="18" fillId="0" borderId="0"/>
    <xf numFmtId="173" fontId="19" fillId="0" borderId="0"/>
    <xf numFmtId="0" fontId="18" fillId="0" borderId="0"/>
    <xf numFmtId="173" fontId="19" fillId="0" borderId="0"/>
    <xf numFmtId="0" fontId="18" fillId="0" borderId="0"/>
    <xf numFmtId="173" fontId="19" fillId="0" borderId="0"/>
    <xf numFmtId="0" fontId="19" fillId="0" borderId="0"/>
    <xf numFmtId="173" fontId="18" fillId="0" borderId="0"/>
    <xf numFmtId="173" fontId="19"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8" fillId="0" borderId="0"/>
    <xf numFmtId="173" fontId="19" fillId="0" borderId="0"/>
    <xf numFmtId="173" fontId="15" fillId="0" borderId="0"/>
    <xf numFmtId="173" fontId="18" fillId="0" borderId="0"/>
    <xf numFmtId="173" fontId="19"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8" fillId="0" borderId="0"/>
    <xf numFmtId="173" fontId="19"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8" fillId="0" borderId="0"/>
    <xf numFmtId="173" fontId="19"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82" fontId="18" fillId="0" borderId="0"/>
    <xf numFmtId="173" fontId="19" fillId="0" borderId="0"/>
    <xf numFmtId="0" fontId="29" fillId="0" borderId="0"/>
    <xf numFmtId="173" fontId="18" fillId="0" borderId="0"/>
    <xf numFmtId="173" fontId="18" fillId="0" borderId="0"/>
    <xf numFmtId="173" fontId="19" fillId="0" borderId="0"/>
    <xf numFmtId="173" fontId="19" fillId="0" borderId="0"/>
    <xf numFmtId="173" fontId="18" fillId="0" borderId="0"/>
    <xf numFmtId="173" fontId="19" fillId="0" borderId="0"/>
    <xf numFmtId="173" fontId="18" fillId="0" borderId="0"/>
    <xf numFmtId="173" fontId="19" fillId="0" borderId="0"/>
    <xf numFmtId="4" fontId="39" fillId="0" borderId="0">
      <alignment vertical="center"/>
    </xf>
    <xf numFmtId="182" fontId="18" fillId="0" borderId="0"/>
    <xf numFmtId="173" fontId="19" fillId="0" borderId="0"/>
    <xf numFmtId="182" fontId="19" fillId="0" borderId="0"/>
    <xf numFmtId="4" fontId="39" fillId="0" borderId="0">
      <alignment vertical="center"/>
    </xf>
    <xf numFmtId="4" fontId="39" fillId="0" borderId="0">
      <alignment vertical="center"/>
    </xf>
    <xf numFmtId="182" fontId="19" fillId="0" borderId="0"/>
    <xf numFmtId="0" fontId="19" fillId="0" borderId="0"/>
    <xf numFmtId="0" fontId="49" fillId="0" borderId="0"/>
    <xf numFmtId="0" fontId="19" fillId="0" borderId="0"/>
    <xf numFmtId="0" fontId="19" fillId="0" borderId="0"/>
    <xf numFmtId="0" fontId="19" fillId="0" borderId="0"/>
    <xf numFmtId="0" fontId="19" fillId="0" borderId="0"/>
    <xf numFmtId="0" fontId="19" fillId="0" borderId="0"/>
    <xf numFmtId="182" fontId="18" fillId="0" borderId="0"/>
    <xf numFmtId="173" fontId="19" fillId="0" borderId="0"/>
    <xf numFmtId="182" fontId="19" fillId="0" borderId="0"/>
    <xf numFmtId="173" fontId="18" fillId="0" borderId="0"/>
    <xf numFmtId="173" fontId="19" fillId="0" borderId="0"/>
    <xf numFmtId="182" fontId="19" fillId="0" borderId="0"/>
    <xf numFmtId="182" fontId="19" fillId="0" borderId="0"/>
    <xf numFmtId="182" fontId="19" fillId="0" borderId="0"/>
    <xf numFmtId="182" fontId="19" fillId="0" borderId="0"/>
    <xf numFmtId="182" fontId="18" fillId="0" borderId="0"/>
    <xf numFmtId="173" fontId="19" fillId="0" borderId="0"/>
    <xf numFmtId="173" fontId="18" fillId="0" borderId="0"/>
    <xf numFmtId="173" fontId="19" fillId="0" borderId="0"/>
    <xf numFmtId="173" fontId="18" fillId="0" borderId="0"/>
    <xf numFmtId="173" fontId="19" fillId="0" borderId="0"/>
    <xf numFmtId="173" fontId="18" fillId="0" borderId="0"/>
    <xf numFmtId="173" fontId="19" fillId="0" borderId="0"/>
    <xf numFmtId="173" fontId="18" fillId="0" borderId="0"/>
    <xf numFmtId="173" fontId="19" fillId="0" borderId="0"/>
    <xf numFmtId="0" fontId="19" fillId="0" borderId="0"/>
    <xf numFmtId="4" fontId="39" fillId="0" borderId="0">
      <alignment vertical="center"/>
    </xf>
    <xf numFmtId="4" fontId="39" fillId="0" borderId="0">
      <alignment vertical="center"/>
    </xf>
    <xf numFmtId="173" fontId="18" fillId="0" borderId="0"/>
    <xf numFmtId="173" fontId="19" fillId="0" borderId="0"/>
    <xf numFmtId="0" fontId="18" fillId="0" borderId="0"/>
    <xf numFmtId="173" fontId="19" fillId="0" borderId="0"/>
    <xf numFmtId="0" fontId="18" fillId="0" borderId="0"/>
    <xf numFmtId="0" fontId="19" fillId="0" borderId="0"/>
    <xf numFmtId="182" fontId="18" fillId="0" borderId="0"/>
    <xf numFmtId="173"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3" fontId="18" fillId="0" borderId="0"/>
    <xf numFmtId="173" fontId="19" fillId="0" borderId="0"/>
    <xf numFmtId="0" fontId="18" fillId="0" borderId="0"/>
    <xf numFmtId="4" fontId="39" fillId="0" borderId="0">
      <alignment vertical="center"/>
    </xf>
    <xf numFmtId="0" fontId="18" fillId="0" borderId="0"/>
    <xf numFmtId="0" fontId="19" fillId="0" borderId="0"/>
    <xf numFmtId="0" fontId="19" fillId="0" borderId="0"/>
    <xf numFmtId="0" fontId="19" fillId="0" borderId="0"/>
    <xf numFmtId="0" fontId="19" fillId="0" borderId="0"/>
    <xf numFmtId="4" fontId="39" fillId="0" borderId="0">
      <alignment vertical="center"/>
    </xf>
    <xf numFmtId="182" fontId="19" fillId="0" borderId="0"/>
    <xf numFmtId="4" fontId="39" fillId="0" borderId="0">
      <alignment vertical="center"/>
    </xf>
    <xf numFmtId="4" fontId="39" fillId="0" borderId="0">
      <alignment vertical="center"/>
    </xf>
    <xf numFmtId="173" fontId="19" fillId="0" borderId="0"/>
    <xf numFmtId="182" fontId="19" fillId="0" borderId="0"/>
    <xf numFmtId="182" fontId="19" fillId="0" borderId="0"/>
    <xf numFmtId="182" fontId="19" fillId="0" borderId="0"/>
    <xf numFmtId="182" fontId="19" fillId="0" borderId="0"/>
    <xf numFmtId="0" fontId="19" fillId="0" borderId="0"/>
    <xf numFmtId="0" fontId="19" fillId="0" borderId="0"/>
    <xf numFmtId="0" fontId="19" fillId="0" borderId="0"/>
    <xf numFmtId="4" fontId="39" fillId="0" borderId="0">
      <alignment vertical="center"/>
    </xf>
    <xf numFmtId="173" fontId="18" fillId="0" borderId="0"/>
    <xf numFmtId="173" fontId="19" fillId="0" borderId="0"/>
    <xf numFmtId="4" fontId="39" fillId="0" borderId="0">
      <alignment vertical="center"/>
    </xf>
    <xf numFmtId="4" fontId="39" fillId="0" borderId="0">
      <alignment vertical="center"/>
    </xf>
    <xf numFmtId="4" fontId="39" fillId="0" borderId="0">
      <alignment vertical="center"/>
    </xf>
    <xf numFmtId="182" fontId="18" fillId="0" borderId="0"/>
    <xf numFmtId="173" fontId="19" fillId="0" borderId="0"/>
    <xf numFmtId="0" fontId="19" fillId="0" borderId="0"/>
    <xf numFmtId="0" fontId="18" fillId="0" borderId="0"/>
    <xf numFmtId="182" fontId="18" fillId="0" borderId="0"/>
    <xf numFmtId="173" fontId="19" fillId="0" borderId="0"/>
    <xf numFmtId="182"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 fontId="39" fillId="0" borderId="0">
      <alignment vertical="center"/>
    </xf>
    <xf numFmtId="4" fontId="39" fillId="0" borderId="0">
      <alignment vertical="center"/>
    </xf>
    <xf numFmtId="0" fontId="19" fillId="0" borderId="0"/>
    <xf numFmtId="0" fontId="19" fillId="0" borderId="0"/>
    <xf numFmtId="0" fontId="19" fillId="0" borderId="0"/>
    <xf numFmtId="0" fontId="19" fillId="0" borderId="0"/>
    <xf numFmtId="4" fontId="39" fillId="0" borderId="0">
      <alignment vertical="center"/>
    </xf>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8" fillId="0" borderId="0"/>
    <xf numFmtId="0" fontId="19" fillId="0" borderId="0"/>
    <xf numFmtId="173" fontId="19" fillId="0" borderId="0"/>
    <xf numFmtId="173" fontId="19" fillId="0" borderId="0"/>
    <xf numFmtId="173" fontId="15" fillId="0" borderId="0"/>
    <xf numFmtId="173" fontId="19" fillId="0" borderId="0"/>
    <xf numFmtId="173" fontId="15" fillId="0" borderId="0"/>
    <xf numFmtId="0" fontId="18" fillId="0" borderId="0"/>
    <xf numFmtId="4" fontId="39" fillId="0" borderId="0">
      <alignment vertical="center"/>
    </xf>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9" fillId="0" borderId="0"/>
    <xf numFmtId="182" fontId="19" fillId="0" borderId="0"/>
    <xf numFmtId="188" fontId="15" fillId="7" borderId="13" applyNumberFormat="0" applyFont="0">
      <alignment shrinkToFit="1"/>
      <protection locked="0"/>
    </xf>
    <xf numFmtId="0" fontId="15" fillId="7" borderId="13" applyNumberFormat="0" applyFont="0">
      <alignment shrinkToFit="1"/>
      <protection locked="0"/>
    </xf>
    <xf numFmtId="173" fontId="18" fillId="0" borderId="0"/>
    <xf numFmtId="173" fontId="19" fillId="0" borderId="0"/>
    <xf numFmtId="0" fontId="18" fillId="0" borderId="0"/>
    <xf numFmtId="4" fontId="39" fillId="0" borderId="0">
      <alignment vertical="center"/>
    </xf>
    <xf numFmtId="0" fontId="19" fillId="0" borderId="0"/>
    <xf numFmtId="4" fontId="39"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0" fontId="19" fillId="0" borderId="0"/>
    <xf numFmtId="188" fontId="19" fillId="0" borderId="0"/>
    <xf numFmtId="4" fontId="39" fillId="0" borderId="0">
      <alignment vertical="center"/>
    </xf>
    <xf numFmtId="0" fontId="18" fillId="0" borderId="0"/>
    <xf numFmtId="38" fontId="16" fillId="0" borderId="0">
      <alignment vertical="top"/>
    </xf>
    <xf numFmtId="38" fontId="16" fillId="0" borderId="0">
      <alignment vertical="top"/>
    </xf>
    <xf numFmtId="0" fontId="18" fillId="0" borderId="0"/>
    <xf numFmtId="0" fontId="18" fillId="0" borderId="0"/>
    <xf numFmtId="0" fontId="19" fillId="0" borderId="0"/>
    <xf numFmtId="188" fontId="19" fillId="0" borderId="0"/>
    <xf numFmtId="182" fontId="19" fillId="0" borderId="0"/>
    <xf numFmtId="182" fontId="19" fillId="0" borderId="0"/>
    <xf numFmtId="182" fontId="19" fillId="0" borderId="0"/>
    <xf numFmtId="0" fontId="18"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188" fontId="19" fillId="0" borderId="0"/>
    <xf numFmtId="0" fontId="19" fillId="0" borderId="0"/>
    <xf numFmtId="0" fontId="19" fillId="0" borderId="0"/>
    <xf numFmtId="0" fontId="19" fillId="0" borderId="0"/>
    <xf numFmtId="0" fontId="19" fillId="0" borderId="0"/>
    <xf numFmtId="0" fontId="15" fillId="0" borderId="0"/>
    <xf numFmtId="0" fontId="19" fillId="0" borderId="0"/>
    <xf numFmtId="173" fontId="18" fillId="0" borderId="0"/>
    <xf numFmtId="173"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 fontId="39" fillId="0" borderId="0">
      <alignment vertical="center"/>
    </xf>
    <xf numFmtId="0" fontId="18" fillId="0" borderId="0"/>
    <xf numFmtId="4" fontId="39" fillId="0" borderId="0">
      <alignment vertical="center"/>
    </xf>
    <xf numFmtId="4" fontId="39" fillId="0" borderId="0">
      <alignment vertical="center"/>
    </xf>
    <xf numFmtId="173" fontId="18" fillId="0" borderId="0"/>
    <xf numFmtId="173" fontId="19" fillId="0" borderId="0"/>
    <xf numFmtId="173" fontId="18" fillId="0" borderId="0"/>
    <xf numFmtId="173" fontId="19" fillId="0" borderId="0"/>
    <xf numFmtId="173" fontId="24" fillId="0" borderId="0"/>
    <xf numFmtId="173" fontId="15" fillId="0" borderId="0"/>
    <xf numFmtId="173" fontId="18" fillId="0" borderId="0"/>
    <xf numFmtId="173" fontId="19" fillId="0" borderId="0"/>
    <xf numFmtId="173" fontId="24" fillId="0" borderId="0"/>
    <xf numFmtId="173" fontId="15" fillId="0" borderId="0"/>
    <xf numFmtId="4" fontId="39" fillId="0" borderId="0">
      <alignment vertical="center"/>
    </xf>
    <xf numFmtId="0" fontId="19" fillId="0" borderId="0"/>
    <xf numFmtId="188" fontId="19" fillId="0" borderId="0"/>
    <xf numFmtId="0" fontId="19" fillId="0" borderId="0"/>
    <xf numFmtId="0" fontId="18" fillId="0" borderId="0"/>
    <xf numFmtId="0" fontId="18" fillId="0" borderId="0"/>
    <xf numFmtId="0" fontId="18" fillId="0" borderId="0"/>
    <xf numFmtId="0" fontId="18" fillId="0" borderId="0"/>
    <xf numFmtId="173" fontId="15" fillId="0" borderId="0"/>
    <xf numFmtId="173" fontId="19" fillId="0" borderId="0"/>
    <xf numFmtId="173" fontId="19" fillId="0" borderId="0"/>
    <xf numFmtId="173" fontId="15" fillId="0" borderId="0"/>
    <xf numFmtId="173" fontId="18" fillId="0" borderId="0"/>
    <xf numFmtId="173" fontId="19" fillId="0" borderId="0"/>
    <xf numFmtId="4" fontId="39" fillId="0" borderId="0">
      <alignment vertical="center"/>
    </xf>
    <xf numFmtId="4" fontId="39" fillId="0" borderId="0">
      <alignment vertical="center"/>
    </xf>
    <xf numFmtId="4" fontId="39" fillId="0" borderId="0">
      <alignment vertical="center"/>
    </xf>
    <xf numFmtId="173" fontId="19" fillId="0" borderId="0"/>
    <xf numFmtId="0" fontId="18" fillId="0" borderId="0"/>
    <xf numFmtId="173" fontId="18" fillId="0" borderId="0"/>
    <xf numFmtId="173" fontId="19" fillId="0" borderId="0"/>
    <xf numFmtId="0" fontId="18" fillId="0" borderId="0"/>
    <xf numFmtId="0" fontId="19" fillId="0" borderId="0"/>
    <xf numFmtId="0" fontId="19" fillId="0" borderId="0"/>
    <xf numFmtId="4" fontId="39" fillId="0" borderId="0">
      <alignment vertical="center"/>
    </xf>
    <xf numFmtId="4" fontId="39" fillId="0" borderId="0">
      <alignment vertical="center"/>
    </xf>
    <xf numFmtId="38" fontId="16" fillId="0" borderId="0">
      <alignment vertical="top"/>
    </xf>
    <xf numFmtId="182" fontId="15" fillId="0" borderId="0"/>
    <xf numFmtId="182" fontId="15" fillId="0" borderId="0"/>
    <xf numFmtId="182" fontId="15" fillId="0" borderId="0"/>
    <xf numFmtId="182" fontId="15" fillId="0" borderId="0"/>
    <xf numFmtId="182"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82"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3" fontId="15" fillId="0" borderId="0"/>
    <xf numFmtId="0" fontId="15" fillId="0" borderId="0"/>
    <xf numFmtId="0"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82" fontId="15" fillId="0" borderId="0"/>
    <xf numFmtId="173" fontId="18" fillId="0" borderId="0"/>
    <xf numFmtId="173" fontId="19" fillId="0" borderId="0"/>
    <xf numFmtId="173"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182" fontId="18" fillId="0" borderId="0"/>
    <xf numFmtId="173" fontId="19" fillId="0" borderId="0"/>
    <xf numFmtId="0" fontId="18" fillId="0" borderId="0"/>
    <xf numFmtId="173" fontId="18" fillId="0" borderId="0"/>
    <xf numFmtId="173" fontId="19"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8" fillId="0" borderId="0"/>
    <xf numFmtId="173" fontId="19" fillId="0" borderId="0"/>
    <xf numFmtId="173" fontId="15" fillId="0" borderId="0"/>
    <xf numFmtId="173" fontId="18" fillId="0" borderId="0"/>
    <xf numFmtId="173" fontId="19"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8" fillId="0" borderId="0"/>
    <xf numFmtId="173" fontId="19"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8" fillId="0" borderId="0"/>
    <xf numFmtId="173" fontId="19"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0" fontId="19" fillId="0" borderId="0"/>
    <xf numFmtId="0" fontId="19" fillId="0" borderId="0"/>
    <xf numFmtId="0" fontId="18" fillId="0" borderId="0"/>
    <xf numFmtId="0" fontId="18" fillId="0" borderId="0"/>
    <xf numFmtId="0" fontId="18" fillId="0" borderId="0"/>
    <xf numFmtId="0" fontId="18" fillId="0" borderId="0"/>
    <xf numFmtId="0" fontId="52" fillId="0" borderId="0"/>
    <xf numFmtId="0" fontId="19" fillId="0" borderId="0"/>
    <xf numFmtId="182" fontId="19" fillId="0" borderId="0"/>
    <xf numFmtId="182" fontId="19" fillId="0" borderId="0"/>
    <xf numFmtId="182" fontId="19" fillId="0" borderId="0"/>
    <xf numFmtId="182" fontId="18" fillId="0" borderId="0"/>
    <xf numFmtId="173" fontId="19" fillId="0" borderId="0"/>
    <xf numFmtId="182" fontId="18" fillId="0" borderId="0"/>
    <xf numFmtId="173" fontId="19" fillId="0" borderId="0"/>
    <xf numFmtId="182" fontId="19" fillId="0" borderId="0"/>
    <xf numFmtId="173" fontId="18" fillId="0" borderId="0"/>
    <xf numFmtId="173" fontId="19" fillId="0" borderId="0"/>
    <xf numFmtId="4" fontId="39" fillId="0" borderId="0">
      <alignment vertical="center"/>
    </xf>
    <xf numFmtId="173" fontId="18" fillId="0" borderId="0"/>
    <xf numFmtId="173" fontId="19" fillId="0" borderId="0"/>
    <xf numFmtId="182" fontId="19" fillId="0" borderId="0"/>
    <xf numFmtId="182" fontId="19" fillId="0" borderId="0"/>
    <xf numFmtId="182"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8" fillId="0" borderId="0"/>
    <xf numFmtId="173" fontId="19" fillId="0" borderId="0"/>
    <xf numFmtId="0" fontId="18" fillId="0" borderId="0"/>
    <xf numFmtId="173" fontId="19" fillId="0" borderId="0"/>
    <xf numFmtId="0" fontId="18" fillId="0" borderId="0"/>
    <xf numFmtId="0" fontId="18" fillId="0" borderId="0"/>
    <xf numFmtId="173" fontId="19" fillId="0" borderId="0"/>
    <xf numFmtId="173" fontId="19" fillId="0" borderId="0"/>
    <xf numFmtId="173" fontId="15" fillId="0" borderId="0"/>
    <xf numFmtId="173" fontId="19" fillId="0" borderId="0"/>
    <xf numFmtId="173" fontId="15" fillId="0" borderId="0"/>
    <xf numFmtId="4" fontId="39" fillId="0" borderId="0">
      <alignment vertical="center"/>
    </xf>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44" fillId="0" borderId="0"/>
    <xf numFmtId="0" fontId="44" fillId="0" borderId="0"/>
    <xf numFmtId="0" fontId="44" fillId="0" borderId="0"/>
    <xf numFmtId="0" fontId="44" fillId="0" borderId="0"/>
    <xf numFmtId="0" fontId="44" fillId="0" borderId="0"/>
    <xf numFmtId="0" fontId="19" fillId="0" borderId="0"/>
    <xf numFmtId="0" fontId="44" fillId="0" borderId="0"/>
    <xf numFmtId="0" fontId="44" fillId="0" borderId="0"/>
    <xf numFmtId="0" fontId="44" fillId="0" borderId="0"/>
    <xf numFmtId="0" fontId="44" fillId="0" borderId="0"/>
    <xf numFmtId="0" fontId="44" fillId="0" borderId="0"/>
    <xf numFmtId="0" fontId="19" fillId="0" borderId="0"/>
    <xf numFmtId="0" fontId="44" fillId="0" borderId="0"/>
    <xf numFmtId="0" fontId="44" fillId="0" borderId="0"/>
    <xf numFmtId="0" fontId="44" fillId="0" borderId="0"/>
    <xf numFmtId="0" fontId="44" fillId="0" borderId="0"/>
    <xf numFmtId="0" fontId="44" fillId="0" borderId="0"/>
    <xf numFmtId="0" fontId="19" fillId="0" borderId="0"/>
    <xf numFmtId="0" fontId="52" fillId="0" borderId="0"/>
    <xf numFmtId="0" fontId="19" fillId="0" borderId="0"/>
    <xf numFmtId="0" fontId="18" fillId="0" borderId="0"/>
    <xf numFmtId="0" fontId="19" fillId="0" borderId="0"/>
    <xf numFmtId="173" fontId="19" fillId="0" borderId="0"/>
    <xf numFmtId="0" fontId="18" fillId="0" borderId="0"/>
    <xf numFmtId="173" fontId="19" fillId="0" borderId="0"/>
    <xf numFmtId="0" fontId="18" fillId="0" borderId="0"/>
    <xf numFmtId="0" fontId="19" fillId="0" borderId="0"/>
    <xf numFmtId="173"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182" fontId="19" fillId="0" borderId="0"/>
    <xf numFmtId="0" fontId="18" fillId="0" borderId="0"/>
    <xf numFmtId="0" fontId="18" fillId="0" borderId="0"/>
    <xf numFmtId="173" fontId="19" fillId="0" borderId="0"/>
    <xf numFmtId="0" fontId="18" fillId="0" borderId="0"/>
    <xf numFmtId="188" fontId="18" fillId="0" borderId="0"/>
    <xf numFmtId="0" fontId="18"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3" fontId="18" fillId="0" borderId="0"/>
    <xf numFmtId="173" fontId="19" fillId="0" borderId="0"/>
    <xf numFmtId="4" fontId="39" fillId="0" borderId="0">
      <alignment vertical="center"/>
    </xf>
    <xf numFmtId="173" fontId="18" fillId="0" borderId="0"/>
    <xf numFmtId="173" fontId="19" fillId="0" borderId="0"/>
    <xf numFmtId="38" fontId="16" fillId="0" borderId="0">
      <alignment vertical="top"/>
    </xf>
    <xf numFmtId="4" fontId="39" fillId="0" borderId="0">
      <alignment vertical="center"/>
    </xf>
    <xf numFmtId="0" fontId="19" fillId="0" borderId="0"/>
    <xf numFmtId="0" fontId="19" fillId="0" borderId="0"/>
    <xf numFmtId="0" fontId="23" fillId="0" borderId="0"/>
    <xf numFmtId="173" fontId="18" fillId="0" borderId="0"/>
    <xf numFmtId="173" fontId="19" fillId="0" borderId="0"/>
    <xf numFmtId="173" fontId="18" fillId="0" borderId="0"/>
    <xf numFmtId="173" fontId="19" fillId="0" borderId="0"/>
    <xf numFmtId="0" fontId="15" fillId="0" borderId="0"/>
    <xf numFmtId="0" fontId="15" fillId="0" borderId="0"/>
    <xf numFmtId="0" fontId="18" fillId="0" borderId="0"/>
    <xf numFmtId="0" fontId="19" fillId="0" borderId="0"/>
    <xf numFmtId="0" fontId="19" fillId="0" borderId="0"/>
    <xf numFmtId="0" fontId="15" fillId="0" borderId="0"/>
    <xf numFmtId="0" fontId="18" fillId="0" borderId="0"/>
    <xf numFmtId="173" fontId="18" fillId="0" borderId="0"/>
    <xf numFmtId="173" fontId="19" fillId="0" borderId="0"/>
    <xf numFmtId="173" fontId="18" fillId="0" borderId="0"/>
    <xf numFmtId="173" fontId="19" fillId="0" borderId="0"/>
    <xf numFmtId="188" fontId="15" fillId="0" borderId="0"/>
    <xf numFmtId="0" fontId="15" fillId="0" borderId="0"/>
    <xf numFmtId="173" fontId="19" fillId="0" borderId="0"/>
    <xf numFmtId="0" fontId="15" fillId="0" borderId="0"/>
    <xf numFmtId="173" fontId="19" fillId="0" borderId="0"/>
    <xf numFmtId="173" fontId="18" fillId="0" borderId="0"/>
    <xf numFmtId="173" fontId="19" fillId="0" borderId="0"/>
    <xf numFmtId="173" fontId="18" fillId="0" borderId="0"/>
    <xf numFmtId="173" fontId="19" fillId="0" borderId="0"/>
    <xf numFmtId="173" fontId="18" fillId="0" borderId="0"/>
    <xf numFmtId="173" fontId="19" fillId="0" borderId="0"/>
    <xf numFmtId="173" fontId="18" fillId="0" borderId="0"/>
    <xf numFmtId="173" fontId="19" fillId="0" borderId="0"/>
    <xf numFmtId="173" fontId="18" fillId="0" borderId="0"/>
    <xf numFmtId="173" fontId="19" fillId="0" borderId="0"/>
    <xf numFmtId="173" fontId="18" fillId="0" borderId="0"/>
    <xf numFmtId="173" fontId="19" fillId="0" borderId="0"/>
    <xf numFmtId="173" fontId="15" fillId="0" borderId="0"/>
    <xf numFmtId="0" fontId="15" fillId="0" borderId="0"/>
    <xf numFmtId="0" fontId="15" fillId="0" borderId="0"/>
    <xf numFmtId="0" fontId="15" fillId="0" borderId="0"/>
    <xf numFmtId="4" fontId="39" fillId="0" borderId="0">
      <alignment vertical="center"/>
    </xf>
    <xf numFmtId="0" fontId="19" fillId="0" borderId="0"/>
    <xf numFmtId="173" fontId="18" fillId="0" borderId="0"/>
    <xf numFmtId="173" fontId="19" fillId="0" borderId="0"/>
    <xf numFmtId="173" fontId="15" fillId="0" borderId="0"/>
    <xf numFmtId="0" fontId="15" fillId="0" borderId="0"/>
    <xf numFmtId="0" fontId="15" fillId="0" borderId="0"/>
    <xf numFmtId="188" fontId="15" fillId="0" borderId="0"/>
    <xf numFmtId="0" fontId="15" fillId="0" borderId="0"/>
    <xf numFmtId="0" fontId="15" fillId="0" borderId="0"/>
    <xf numFmtId="173" fontId="15" fillId="0" borderId="0"/>
    <xf numFmtId="0" fontId="15" fillId="0" borderId="0"/>
    <xf numFmtId="0" fontId="15" fillId="0" borderId="0"/>
    <xf numFmtId="0" fontId="15" fillId="0" borderId="0"/>
    <xf numFmtId="173" fontId="15" fillId="0" borderId="0"/>
    <xf numFmtId="0" fontId="15" fillId="0" borderId="0"/>
    <xf numFmtId="0" fontId="15" fillId="0" borderId="0"/>
    <xf numFmtId="0" fontId="15" fillId="0" borderId="0"/>
    <xf numFmtId="0" fontId="15" fillId="0" borderId="0"/>
    <xf numFmtId="0" fontId="15" fillId="0" borderId="0"/>
    <xf numFmtId="0" fontId="18" fillId="0" borderId="0"/>
    <xf numFmtId="173" fontId="18" fillId="0" borderId="0"/>
    <xf numFmtId="173" fontId="19" fillId="0" borderId="0"/>
    <xf numFmtId="0" fontId="15" fillId="0" borderId="0"/>
    <xf numFmtId="173" fontId="18" fillId="0" borderId="0"/>
    <xf numFmtId="173" fontId="19" fillId="0" borderId="0"/>
    <xf numFmtId="173" fontId="19" fillId="0" borderId="0"/>
    <xf numFmtId="4" fontId="39" fillId="0" borderId="0">
      <alignment vertical="center"/>
    </xf>
    <xf numFmtId="173" fontId="18" fillId="0" borderId="0"/>
    <xf numFmtId="173" fontId="19" fillId="0" borderId="0"/>
    <xf numFmtId="0" fontId="19" fillId="0" borderId="0"/>
    <xf numFmtId="0" fontId="19" fillId="0" borderId="0"/>
    <xf numFmtId="0" fontId="19" fillId="0" borderId="0"/>
    <xf numFmtId="4" fontId="39" fillId="0" borderId="0">
      <alignment vertical="center"/>
    </xf>
    <xf numFmtId="0" fontId="18" fillId="0" borderId="0"/>
    <xf numFmtId="0" fontId="18" fillId="0" borderId="0"/>
    <xf numFmtId="0" fontId="18" fillId="0" borderId="0"/>
    <xf numFmtId="0" fontId="18" fillId="0" borderId="0"/>
    <xf numFmtId="173"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 fontId="39" fillId="0" borderId="0">
      <alignment vertical="center"/>
    </xf>
    <xf numFmtId="4" fontId="39" fillId="0" borderId="0">
      <alignment vertical="center"/>
    </xf>
    <xf numFmtId="182"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3"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5" fillId="0" borderId="0"/>
    <xf numFmtId="0" fontId="18" fillId="0" borderId="0"/>
    <xf numFmtId="173" fontId="19" fillId="0" borderId="0"/>
    <xf numFmtId="182" fontId="18" fillId="0" borderId="0"/>
    <xf numFmtId="173"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 fontId="39" fillId="0" borderId="0">
      <alignment vertical="center"/>
    </xf>
    <xf numFmtId="173" fontId="19" fillId="0" borderId="0"/>
    <xf numFmtId="182" fontId="19" fillId="0" borderId="0"/>
    <xf numFmtId="182" fontId="18" fillId="0" borderId="0"/>
    <xf numFmtId="173" fontId="19" fillId="0" borderId="0"/>
    <xf numFmtId="0" fontId="18" fillId="0" borderId="0"/>
    <xf numFmtId="173" fontId="19" fillId="0" borderId="0"/>
    <xf numFmtId="0" fontId="18" fillId="0" borderId="0"/>
    <xf numFmtId="173" fontId="19" fillId="0" borderId="0"/>
    <xf numFmtId="0" fontId="19" fillId="0" borderId="0"/>
    <xf numFmtId="0" fontId="18" fillId="0" borderId="0"/>
    <xf numFmtId="173" fontId="19" fillId="0" borderId="0"/>
    <xf numFmtId="173" fontId="19" fillId="0" borderId="0"/>
    <xf numFmtId="173" fontId="15" fillId="0" borderId="0"/>
    <xf numFmtId="173" fontId="19" fillId="0" borderId="0"/>
    <xf numFmtId="173" fontId="15" fillId="0" borderId="0"/>
    <xf numFmtId="0" fontId="19" fillId="0" borderId="0"/>
    <xf numFmtId="0" fontId="18" fillId="0" borderId="0"/>
    <xf numFmtId="0" fontId="18" fillId="0" borderId="0"/>
    <xf numFmtId="173" fontId="19" fillId="0" borderId="0"/>
    <xf numFmtId="38" fontId="16" fillId="0" borderId="0">
      <alignment vertical="top"/>
    </xf>
    <xf numFmtId="0" fontId="18" fillId="0" borderId="0"/>
    <xf numFmtId="0" fontId="18" fillId="0" borderId="0"/>
    <xf numFmtId="4" fontId="39" fillId="0" borderId="0">
      <alignment vertical="center"/>
    </xf>
    <xf numFmtId="0" fontId="19" fillId="0" borderId="0"/>
    <xf numFmtId="182" fontId="19" fillId="0" borderId="0"/>
    <xf numFmtId="182" fontId="19" fillId="0" borderId="0"/>
    <xf numFmtId="0" fontId="18" fillId="0" borderId="0"/>
    <xf numFmtId="38" fontId="16" fillId="0" borderId="0">
      <alignment vertical="top"/>
    </xf>
    <xf numFmtId="0" fontId="19" fillId="0" borderId="0"/>
    <xf numFmtId="0" fontId="44" fillId="0" borderId="0"/>
    <xf numFmtId="0" fontId="44" fillId="0" borderId="0"/>
    <xf numFmtId="0" fontId="44" fillId="0" borderId="0"/>
    <xf numFmtId="0" fontId="44" fillId="0" borderId="0"/>
    <xf numFmtId="0" fontId="44" fillId="0" borderId="0"/>
    <xf numFmtId="0" fontId="18" fillId="0" borderId="0"/>
    <xf numFmtId="4" fontId="39" fillId="0" borderId="0">
      <alignment vertical="center"/>
    </xf>
    <xf numFmtId="173" fontId="19" fillId="0" borderId="0"/>
    <xf numFmtId="0" fontId="19" fillId="0" borderId="0"/>
    <xf numFmtId="0" fontId="44" fillId="0" borderId="0"/>
    <xf numFmtId="0" fontId="44" fillId="0" borderId="0"/>
    <xf numFmtId="0" fontId="44" fillId="0" borderId="0"/>
    <xf numFmtId="0" fontId="44" fillId="0" borderId="0"/>
    <xf numFmtId="0" fontId="44" fillId="0" borderId="0"/>
    <xf numFmtId="0" fontId="19" fillId="0" borderId="0"/>
    <xf numFmtId="0" fontId="18" fillId="0" borderId="0"/>
    <xf numFmtId="173" fontId="19" fillId="0" borderId="0"/>
    <xf numFmtId="4" fontId="39" fillId="0" borderId="0">
      <alignment vertical="center"/>
    </xf>
    <xf numFmtId="4" fontId="39" fillId="0" borderId="0">
      <alignment vertical="center"/>
    </xf>
    <xf numFmtId="0" fontId="18" fillId="0" borderId="0"/>
    <xf numFmtId="173" fontId="19" fillId="0" borderId="0"/>
    <xf numFmtId="0" fontId="18" fillId="0" borderId="0"/>
    <xf numFmtId="182" fontId="19" fillId="0" borderId="0"/>
    <xf numFmtId="0" fontId="19" fillId="0" borderId="0"/>
    <xf numFmtId="0" fontId="19" fillId="0" borderId="0"/>
    <xf numFmtId="0" fontId="18" fillId="0" borderId="0"/>
    <xf numFmtId="173" fontId="19" fillId="0" borderId="0"/>
    <xf numFmtId="0" fontId="19" fillId="0" borderId="0"/>
    <xf numFmtId="0" fontId="18" fillId="0" borderId="0"/>
    <xf numFmtId="0" fontId="19" fillId="0" borderId="0"/>
    <xf numFmtId="0" fontId="19" fillId="0" borderId="0"/>
    <xf numFmtId="0" fontId="18" fillId="0" borderId="0"/>
    <xf numFmtId="182" fontId="18" fillId="0" borderId="0"/>
    <xf numFmtId="173" fontId="19" fillId="0" borderId="0"/>
    <xf numFmtId="0" fontId="19" fillId="0" borderId="0"/>
    <xf numFmtId="173" fontId="18" fillId="0" borderId="0"/>
    <xf numFmtId="173" fontId="19" fillId="0" borderId="0"/>
    <xf numFmtId="0" fontId="18" fillId="0" borderId="0"/>
    <xf numFmtId="182" fontId="19" fillId="0" borderId="0"/>
    <xf numFmtId="182" fontId="19" fillId="0" borderId="0"/>
    <xf numFmtId="182" fontId="19" fillId="0" borderId="0"/>
    <xf numFmtId="38" fontId="16" fillId="0" borderId="0">
      <alignment vertical="top"/>
    </xf>
    <xf numFmtId="4" fontId="39" fillId="0" borderId="0">
      <alignment vertical="center"/>
    </xf>
    <xf numFmtId="4" fontId="39" fillId="0" borderId="0">
      <alignment vertical="center"/>
    </xf>
    <xf numFmtId="173" fontId="18" fillId="0" borderId="0"/>
    <xf numFmtId="173" fontId="19" fillId="0" borderId="0"/>
    <xf numFmtId="173" fontId="18" fillId="0" borderId="0"/>
    <xf numFmtId="173" fontId="19" fillId="0" borderId="0"/>
    <xf numFmtId="182" fontId="19" fillId="0" borderId="0"/>
    <xf numFmtId="173" fontId="19" fillId="0" borderId="0"/>
    <xf numFmtId="173" fontId="18" fillId="0" borderId="0"/>
    <xf numFmtId="173" fontId="19" fillId="0" borderId="0"/>
    <xf numFmtId="4" fontId="39" fillId="0" borderId="0">
      <alignment vertical="center"/>
    </xf>
    <xf numFmtId="182" fontId="19" fillId="0" borderId="0"/>
    <xf numFmtId="0" fontId="19" fillId="0" borderId="0"/>
    <xf numFmtId="0" fontId="18" fillId="0" borderId="0"/>
    <xf numFmtId="0" fontId="18" fillId="0" borderId="0"/>
    <xf numFmtId="0" fontId="19" fillId="0" borderId="0"/>
    <xf numFmtId="0" fontId="18" fillId="0" borderId="0"/>
    <xf numFmtId="4" fontId="39" fillId="0" borderId="0">
      <alignment vertical="center"/>
    </xf>
    <xf numFmtId="173" fontId="18" fillId="0" borderId="0"/>
    <xf numFmtId="173" fontId="19" fillId="0" borderId="0"/>
    <xf numFmtId="0" fontId="18" fillId="0" borderId="0"/>
    <xf numFmtId="0" fontId="19" fillId="0" borderId="0"/>
    <xf numFmtId="0" fontId="19" fillId="0" borderId="0"/>
    <xf numFmtId="0" fontId="19" fillId="0" borderId="0"/>
    <xf numFmtId="173" fontId="19" fillId="0" borderId="0"/>
    <xf numFmtId="182" fontId="18" fillId="0" borderId="0"/>
    <xf numFmtId="173" fontId="19" fillId="0" borderId="0"/>
    <xf numFmtId="4" fontId="39" fillId="0" borderId="0">
      <alignment vertical="center"/>
    </xf>
    <xf numFmtId="4" fontId="39" fillId="0" borderId="0">
      <alignment vertical="center"/>
    </xf>
    <xf numFmtId="0" fontId="18" fillId="0" borderId="0"/>
    <xf numFmtId="0" fontId="18" fillId="0" borderId="0"/>
    <xf numFmtId="0" fontId="18" fillId="0" borderId="0"/>
    <xf numFmtId="0" fontId="18" fillId="0" borderId="0"/>
    <xf numFmtId="0" fontId="18" fillId="0" borderId="0"/>
    <xf numFmtId="173" fontId="19" fillId="0" borderId="0"/>
    <xf numFmtId="173" fontId="18" fillId="0" borderId="0"/>
    <xf numFmtId="173" fontId="19" fillId="0" borderId="0"/>
    <xf numFmtId="173" fontId="18" fillId="0" borderId="0"/>
    <xf numFmtId="173" fontId="19" fillId="0" borderId="0"/>
    <xf numFmtId="0" fontId="19" fillId="0" borderId="0"/>
    <xf numFmtId="0" fontId="18" fillId="0" borderId="0"/>
    <xf numFmtId="0" fontId="19" fillId="0" borderId="0"/>
    <xf numFmtId="4" fontId="39" fillId="0" borderId="0">
      <alignment vertical="center"/>
    </xf>
    <xf numFmtId="0" fontId="19" fillId="0" borderId="0"/>
    <xf numFmtId="0" fontId="19" fillId="0" borderId="0"/>
    <xf numFmtId="0" fontId="18" fillId="0" borderId="0"/>
    <xf numFmtId="0" fontId="18" fillId="0" borderId="0"/>
    <xf numFmtId="0" fontId="19" fillId="0" borderId="0"/>
    <xf numFmtId="0" fontId="19" fillId="0" borderId="0"/>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0" fontId="18" fillId="0" borderId="0"/>
    <xf numFmtId="38" fontId="16" fillId="0" borderId="0">
      <alignment vertical="top"/>
    </xf>
    <xf numFmtId="4" fontId="39" fillId="0" borderId="0">
      <alignment vertical="center"/>
    </xf>
    <xf numFmtId="0" fontId="19" fillId="0" borderId="0"/>
    <xf numFmtId="173" fontId="18" fillId="0" borderId="0"/>
    <xf numFmtId="173" fontId="19" fillId="0" borderId="0"/>
    <xf numFmtId="182" fontId="19" fillId="0" borderId="0"/>
    <xf numFmtId="4" fontId="39"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4" fontId="39" fillId="0" borderId="0">
      <alignment vertical="center"/>
    </xf>
    <xf numFmtId="4" fontId="39" fillId="0" borderId="0">
      <alignment vertical="center"/>
    </xf>
    <xf numFmtId="0" fontId="19" fillId="0" borderId="0"/>
    <xf numFmtId="0" fontId="18" fillId="0" borderId="0"/>
    <xf numFmtId="0" fontId="18" fillId="0" borderId="0"/>
    <xf numFmtId="0" fontId="18" fillId="0" borderId="0"/>
    <xf numFmtId="173" fontId="19" fillId="0" borderId="0"/>
    <xf numFmtId="0" fontId="18" fillId="0" borderId="0"/>
    <xf numFmtId="188" fontId="18" fillId="0" borderId="0"/>
    <xf numFmtId="0" fontId="18" fillId="0" borderId="0"/>
    <xf numFmtId="173" fontId="19" fillId="0" borderId="0"/>
    <xf numFmtId="0" fontId="18" fillId="0" borderId="0"/>
    <xf numFmtId="188" fontId="18" fillId="0" borderId="0"/>
    <xf numFmtId="0" fontId="19" fillId="0" borderId="0"/>
    <xf numFmtId="0" fontId="19" fillId="0" borderId="0"/>
    <xf numFmtId="0" fontId="19" fillId="0" borderId="0"/>
    <xf numFmtId="0" fontId="19" fillId="0" borderId="0"/>
    <xf numFmtId="0" fontId="19" fillId="0" borderId="0"/>
    <xf numFmtId="0" fontId="44" fillId="0" borderId="0"/>
    <xf numFmtId="0" fontId="44" fillId="0" borderId="0"/>
    <xf numFmtId="0" fontId="44" fillId="0" borderId="0"/>
    <xf numFmtId="0" fontId="44" fillId="0" borderId="0"/>
    <xf numFmtId="0" fontId="44" fillId="0" borderId="0"/>
    <xf numFmtId="0" fontId="19" fillId="0" borderId="0"/>
    <xf numFmtId="0" fontId="19" fillId="0" borderId="0"/>
    <xf numFmtId="0" fontId="18" fillId="0" borderId="0"/>
    <xf numFmtId="0" fontId="19" fillId="0" borderId="0"/>
    <xf numFmtId="0" fontId="18" fillId="0" borderId="0"/>
    <xf numFmtId="0" fontId="18" fillId="0" borderId="0"/>
    <xf numFmtId="0" fontId="18" fillId="0" borderId="0"/>
    <xf numFmtId="4" fontId="39" fillId="0" borderId="0">
      <alignment vertical="center"/>
    </xf>
    <xf numFmtId="0" fontId="19" fillId="0" borderId="0"/>
    <xf numFmtId="0" fontId="18" fillId="0" borderId="0"/>
    <xf numFmtId="0"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0" fontId="15" fillId="0" borderId="0"/>
    <xf numFmtId="0" fontId="15" fillId="0" borderId="0"/>
    <xf numFmtId="0" fontId="15" fillId="0" borderId="0"/>
    <xf numFmtId="0"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4" fontId="39" fillId="0" borderId="0">
      <alignment vertical="center"/>
    </xf>
    <xf numFmtId="0" fontId="18" fillId="0" borderId="0"/>
    <xf numFmtId="0" fontId="18" fillId="0" borderId="0"/>
    <xf numFmtId="4" fontId="39" fillId="0" borderId="0">
      <alignment vertical="center"/>
    </xf>
    <xf numFmtId="0" fontId="53" fillId="0" borderId="0"/>
    <xf numFmtId="0" fontId="19" fillId="0" borderId="0"/>
    <xf numFmtId="173" fontId="18" fillId="0" borderId="0"/>
    <xf numFmtId="173"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4" fontId="39" fillId="0" borderId="0">
      <alignment vertical="center"/>
    </xf>
    <xf numFmtId="0" fontId="19" fillId="0" borderId="0"/>
    <xf numFmtId="173" fontId="19" fillId="0" borderId="0"/>
    <xf numFmtId="4" fontId="39" fillId="0" borderId="0">
      <alignment vertical="center"/>
    </xf>
    <xf numFmtId="0" fontId="19" fillId="0" borderId="0"/>
    <xf numFmtId="188" fontId="19" fillId="0" borderId="0"/>
    <xf numFmtId="0" fontId="19"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4" fontId="39" fillId="0" borderId="0">
      <alignment vertical="center"/>
    </xf>
    <xf numFmtId="173" fontId="18" fillId="0" borderId="0"/>
    <xf numFmtId="173" fontId="19" fillId="0" borderId="0"/>
    <xf numFmtId="173" fontId="18" fillId="0" borderId="0"/>
    <xf numFmtId="173" fontId="19" fillId="0" borderId="0"/>
    <xf numFmtId="173" fontId="18" fillId="0" borderId="0"/>
    <xf numFmtId="173" fontId="19" fillId="0" borderId="0"/>
    <xf numFmtId="0" fontId="18" fillId="0" borderId="0"/>
    <xf numFmtId="0" fontId="18" fillId="0" borderId="0"/>
    <xf numFmtId="0" fontId="18" fillId="0" borderId="0"/>
    <xf numFmtId="0" fontId="18" fillId="0" borderId="0"/>
    <xf numFmtId="0" fontId="18" fillId="0" borderId="0"/>
    <xf numFmtId="0" fontId="18" fillId="0" borderId="0"/>
    <xf numFmtId="4" fontId="39"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82" fontId="18" fillId="0" borderId="0"/>
    <xf numFmtId="173" fontId="19" fillId="0" borderId="0"/>
    <xf numFmtId="173" fontId="19" fillId="0" borderId="0"/>
    <xf numFmtId="173" fontId="19" fillId="0" borderId="0"/>
    <xf numFmtId="173" fontId="15" fillId="0" borderId="0"/>
    <xf numFmtId="173" fontId="19" fillId="0" borderId="0"/>
    <xf numFmtId="173" fontId="15" fillId="0" borderId="0"/>
    <xf numFmtId="173" fontId="19" fillId="0" borderId="0"/>
    <xf numFmtId="173" fontId="19" fillId="0" borderId="0"/>
    <xf numFmtId="173" fontId="15" fillId="0" borderId="0"/>
    <xf numFmtId="173" fontId="19" fillId="0" borderId="0"/>
    <xf numFmtId="173" fontId="15" fillId="0" borderId="0"/>
    <xf numFmtId="4" fontId="39" fillId="0" borderId="0">
      <alignment vertical="center"/>
    </xf>
    <xf numFmtId="4" fontId="39" fillId="0" borderId="0">
      <alignment vertical="center"/>
    </xf>
    <xf numFmtId="0" fontId="18" fillId="0" borderId="0"/>
    <xf numFmtId="0" fontId="18" fillId="0" borderId="0"/>
    <xf numFmtId="0" fontId="18" fillId="0" borderId="0"/>
    <xf numFmtId="182" fontId="18" fillId="0" borderId="0"/>
    <xf numFmtId="173" fontId="19" fillId="0" borderId="0"/>
    <xf numFmtId="0" fontId="19" fillId="0" borderId="0"/>
    <xf numFmtId="0" fontId="19" fillId="0" borderId="0"/>
    <xf numFmtId="188" fontId="19" fillId="0" borderId="0"/>
    <xf numFmtId="0" fontId="19" fillId="0" borderId="0"/>
    <xf numFmtId="173" fontId="18" fillId="0" borderId="0"/>
    <xf numFmtId="173" fontId="19" fillId="0" borderId="0"/>
    <xf numFmtId="173" fontId="18" fillId="0" borderId="0"/>
    <xf numFmtId="173" fontId="19" fillId="0" borderId="0"/>
    <xf numFmtId="173" fontId="24" fillId="0" borderId="0"/>
    <xf numFmtId="173" fontId="15" fillId="0" borderId="0"/>
    <xf numFmtId="173" fontId="18" fillId="0" borderId="0"/>
    <xf numFmtId="173" fontId="19" fillId="0" borderId="0"/>
    <xf numFmtId="173" fontId="24" fillId="0" borderId="0"/>
    <xf numFmtId="173" fontId="15" fillId="0" borderId="0"/>
    <xf numFmtId="173" fontId="19" fillId="0" borderId="0"/>
    <xf numFmtId="173" fontId="19" fillId="0" borderId="0"/>
    <xf numFmtId="173" fontId="19" fillId="0" borderId="0"/>
    <xf numFmtId="182" fontId="18" fillId="0" borderId="0"/>
    <xf numFmtId="173" fontId="19" fillId="0" borderId="0"/>
    <xf numFmtId="0" fontId="18" fillId="0" borderId="0"/>
    <xf numFmtId="4" fontId="39" fillId="0" borderId="0">
      <alignment vertical="center"/>
    </xf>
    <xf numFmtId="4" fontId="39" fillId="0" borderId="0">
      <alignment vertical="center"/>
    </xf>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173" fontId="18" fillId="0" borderId="0"/>
    <xf numFmtId="173" fontId="19" fillId="0" borderId="0"/>
    <xf numFmtId="173" fontId="19" fillId="0" borderId="0"/>
    <xf numFmtId="0" fontId="18" fillId="0" borderId="0"/>
    <xf numFmtId="0" fontId="18" fillId="0" borderId="0"/>
    <xf numFmtId="4" fontId="39" fillId="0" borderId="0">
      <alignment vertical="center"/>
    </xf>
    <xf numFmtId="4" fontId="39" fillId="0" borderId="0">
      <alignment vertical="center"/>
    </xf>
    <xf numFmtId="4" fontId="39" fillId="0" borderId="0">
      <alignment vertical="center"/>
    </xf>
    <xf numFmtId="173" fontId="19" fillId="0" borderId="0"/>
    <xf numFmtId="173" fontId="19" fillId="0" borderId="0"/>
    <xf numFmtId="173" fontId="19" fillId="0" borderId="0"/>
    <xf numFmtId="4" fontId="39" fillId="0" borderId="0">
      <alignment vertical="center"/>
    </xf>
    <xf numFmtId="4" fontId="39" fillId="0" borderId="0">
      <alignment vertical="center"/>
    </xf>
    <xf numFmtId="173" fontId="19" fillId="0" borderId="0"/>
    <xf numFmtId="173" fontId="19" fillId="0" borderId="0"/>
    <xf numFmtId="173" fontId="15" fillId="0" borderId="0"/>
    <xf numFmtId="173" fontId="19" fillId="0" borderId="0"/>
    <xf numFmtId="173" fontId="15" fillId="0" borderId="0"/>
    <xf numFmtId="173" fontId="19" fillId="0" borderId="0"/>
    <xf numFmtId="173" fontId="19" fillId="0" borderId="0"/>
    <xf numFmtId="173" fontId="15" fillId="0" borderId="0"/>
    <xf numFmtId="173" fontId="19" fillId="0" borderId="0"/>
    <xf numFmtId="173" fontId="15" fillId="0" borderId="0"/>
    <xf numFmtId="0" fontId="18" fillId="0" borderId="0"/>
    <xf numFmtId="0" fontId="38" fillId="0" borderId="0"/>
    <xf numFmtId="0" fontId="38" fillId="0" borderId="0"/>
    <xf numFmtId="0" fontId="38" fillId="0" borderId="0"/>
    <xf numFmtId="4" fontId="39" fillId="0" borderId="0">
      <alignment vertical="center"/>
    </xf>
    <xf numFmtId="173" fontId="18" fillId="0" borderId="0"/>
    <xf numFmtId="173" fontId="19" fillId="0" borderId="0"/>
    <xf numFmtId="0" fontId="18" fillId="0" borderId="0"/>
    <xf numFmtId="0" fontId="19" fillId="0" borderId="0"/>
    <xf numFmtId="0" fontId="19" fillId="0" borderId="0"/>
    <xf numFmtId="0" fontId="29" fillId="0" borderId="0"/>
    <xf numFmtId="0" fontId="19" fillId="0" borderId="0"/>
    <xf numFmtId="0" fontId="19" fillId="0" borderId="0"/>
    <xf numFmtId="0" fontId="18" fillId="0" borderId="0"/>
    <xf numFmtId="0" fontId="19" fillId="0" borderId="0"/>
    <xf numFmtId="0" fontId="18" fillId="0" borderId="0"/>
    <xf numFmtId="0" fontId="19" fillId="0" borderId="0"/>
    <xf numFmtId="173" fontId="18" fillId="0" borderId="0"/>
    <xf numFmtId="173" fontId="19" fillId="0" borderId="0"/>
    <xf numFmtId="0" fontId="18" fillId="0" borderId="0"/>
    <xf numFmtId="0" fontId="18" fillId="0" borderId="0"/>
    <xf numFmtId="0" fontId="38" fillId="0" borderId="0"/>
    <xf numFmtId="0" fontId="38" fillId="0" borderId="0"/>
    <xf numFmtId="0" fontId="38" fillId="0" borderId="0"/>
    <xf numFmtId="0" fontId="18" fillId="0" borderId="0"/>
    <xf numFmtId="0" fontId="38" fillId="0" borderId="0"/>
    <xf numFmtId="0" fontId="38" fillId="0" borderId="0"/>
    <xf numFmtId="0" fontId="38" fillId="0" borderId="0"/>
    <xf numFmtId="0" fontId="19" fillId="0" borderId="0"/>
    <xf numFmtId="173" fontId="18" fillId="0" borderId="0"/>
    <xf numFmtId="173" fontId="19" fillId="0" borderId="0"/>
    <xf numFmtId="173" fontId="19" fillId="0" borderId="0"/>
    <xf numFmtId="0" fontId="18" fillId="0" borderId="0"/>
    <xf numFmtId="0" fontId="18" fillId="0" borderId="0"/>
    <xf numFmtId="4" fontId="39" fillId="0" borderId="0">
      <alignment vertical="center"/>
    </xf>
    <xf numFmtId="173" fontId="19" fillId="0" borderId="0"/>
    <xf numFmtId="173" fontId="19" fillId="0" borderId="0"/>
    <xf numFmtId="173" fontId="19" fillId="0" borderId="0"/>
    <xf numFmtId="173" fontId="15" fillId="0" borderId="0"/>
    <xf numFmtId="173" fontId="19"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0" fontId="19" fillId="0" borderId="0"/>
    <xf numFmtId="4" fontId="39" fillId="0" borderId="0">
      <alignment vertical="center"/>
    </xf>
    <xf numFmtId="0" fontId="19" fillId="0" borderId="0"/>
    <xf numFmtId="0" fontId="49" fillId="0" borderId="0"/>
    <xf numFmtId="0" fontId="19" fillId="0" borderId="0"/>
    <xf numFmtId="0" fontId="19" fillId="0" borderId="0"/>
    <xf numFmtId="0" fontId="19" fillId="0" borderId="0"/>
    <xf numFmtId="0" fontId="19" fillId="0" borderId="0"/>
    <xf numFmtId="0" fontId="19" fillId="0" borderId="0"/>
    <xf numFmtId="173" fontId="18" fillId="0" borderId="0"/>
    <xf numFmtId="173" fontId="19" fillId="0" borderId="0"/>
    <xf numFmtId="4" fontId="39" fillId="0" borderId="0">
      <alignment vertical="center"/>
    </xf>
    <xf numFmtId="0" fontId="19" fillId="0" borderId="0"/>
    <xf numFmtId="0" fontId="19" fillId="0" borderId="0"/>
    <xf numFmtId="0" fontId="18" fillId="0" borderId="0"/>
    <xf numFmtId="0" fontId="19" fillId="0" borderId="0"/>
    <xf numFmtId="0" fontId="18" fillId="0" borderId="0"/>
    <xf numFmtId="0" fontId="19" fillId="0" borderId="0"/>
    <xf numFmtId="173" fontId="18" fillId="0" borderId="0"/>
    <xf numFmtId="173" fontId="19" fillId="0" borderId="0"/>
    <xf numFmtId="173" fontId="19" fillId="0" borderId="0"/>
    <xf numFmtId="173" fontId="19" fillId="0" borderId="0"/>
    <xf numFmtId="173" fontId="15" fillId="0" borderId="0"/>
    <xf numFmtId="173" fontId="19" fillId="0" borderId="0"/>
    <xf numFmtId="173" fontId="15" fillId="0" borderId="0"/>
    <xf numFmtId="182" fontId="18" fillId="0" borderId="0"/>
    <xf numFmtId="173" fontId="19" fillId="0" borderId="0"/>
    <xf numFmtId="0" fontId="18" fillId="0" borderId="0"/>
    <xf numFmtId="0" fontId="19" fillId="0" borderId="0"/>
    <xf numFmtId="182" fontId="18" fillId="0" borderId="0"/>
    <xf numFmtId="173" fontId="19" fillId="0" borderId="0"/>
    <xf numFmtId="173" fontId="18" fillId="0" borderId="0"/>
    <xf numFmtId="173" fontId="19"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8" fillId="0" borderId="0"/>
    <xf numFmtId="173" fontId="19" fillId="0" borderId="0"/>
    <xf numFmtId="173" fontId="15" fillId="0" borderId="0"/>
    <xf numFmtId="173" fontId="18" fillId="0" borderId="0"/>
    <xf numFmtId="173" fontId="19"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8" fillId="0" borderId="0"/>
    <xf numFmtId="173" fontId="19"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8" fillId="0" borderId="0"/>
    <xf numFmtId="173" fontId="19"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173" fontId="15" fillId="0" borderId="0"/>
    <xf numFmtId="4" fontId="39" fillId="0" borderId="0">
      <alignment vertical="center"/>
    </xf>
    <xf numFmtId="4" fontId="39" fillId="0" borderId="0">
      <alignment vertical="center"/>
    </xf>
    <xf numFmtId="4" fontId="39" fillId="0" borderId="0">
      <alignment vertical="center"/>
    </xf>
    <xf numFmtId="173" fontId="19" fillId="0" borderId="0"/>
    <xf numFmtId="173" fontId="19" fillId="0" borderId="0"/>
    <xf numFmtId="173" fontId="15" fillId="0" borderId="0"/>
    <xf numFmtId="173" fontId="19" fillId="0" borderId="0"/>
    <xf numFmtId="173" fontId="15" fillId="0" borderId="0"/>
    <xf numFmtId="0" fontId="19" fillId="0" borderId="0"/>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0" fontId="18" fillId="0" borderId="0"/>
    <xf numFmtId="0" fontId="19" fillId="0" borderId="0"/>
    <xf numFmtId="0" fontId="44" fillId="0" borderId="0"/>
    <xf numFmtId="0" fontId="44" fillId="0" borderId="0"/>
    <xf numFmtId="0" fontId="44" fillId="0" borderId="0"/>
    <xf numFmtId="0" fontId="44" fillId="0" borderId="0"/>
    <xf numFmtId="0" fontId="44" fillId="0" borderId="0"/>
    <xf numFmtId="0" fontId="19" fillId="0" borderId="0"/>
    <xf numFmtId="0" fontId="44" fillId="0" borderId="0"/>
    <xf numFmtId="0" fontId="44" fillId="0" borderId="0"/>
    <xf numFmtId="0" fontId="44" fillId="0" borderId="0"/>
    <xf numFmtId="0" fontId="44" fillId="0" borderId="0"/>
    <xf numFmtId="0" fontId="44" fillId="0" borderId="0"/>
    <xf numFmtId="0" fontId="41" fillId="0" borderId="0"/>
    <xf numFmtId="0" fontId="41" fillId="0" borderId="0"/>
    <xf numFmtId="0" fontId="41" fillId="0" borderId="0"/>
    <xf numFmtId="0" fontId="41" fillId="0" borderId="0"/>
    <xf numFmtId="38" fontId="16" fillId="0" borderId="0">
      <alignment vertical="top"/>
    </xf>
    <xf numFmtId="0" fontId="18" fillId="0" borderId="0"/>
    <xf numFmtId="0" fontId="19" fillId="0" borderId="0"/>
    <xf numFmtId="4" fontId="39"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0" fontId="19" fillId="0" borderId="0"/>
    <xf numFmtId="188" fontId="19" fillId="0" borderId="0"/>
    <xf numFmtId="0" fontId="19" fillId="0" borderId="0"/>
    <xf numFmtId="0" fontId="38" fillId="0" borderId="0"/>
    <xf numFmtId="0" fontId="38" fillId="0" borderId="0"/>
    <xf numFmtId="0" fontId="38" fillId="0" borderId="0"/>
    <xf numFmtId="0" fontId="18" fillId="0" borderId="0"/>
    <xf numFmtId="0" fontId="19" fillId="0" borderId="0"/>
    <xf numFmtId="0" fontId="19" fillId="0" borderId="0"/>
    <xf numFmtId="0" fontId="18" fillId="0" borderId="0"/>
    <xf numFmtId="0" fontId="19" fillId="0" borderId="0"/>
    <xf numFmtId="0" fontId="19" fillId="0" borderId="0"/>
    <xf numFmtId="0" fontId="19" fillId="0" borderId="0"/>
    <xf numFmtId="182" fontId="19" fillId="0" borderId="0"/>
    <xf numFmtId="0" fontId="19" fillId="0" borderId="0"/>
    <xf numFmtId="0" fontId="18" fillId="0" borderId="0"/>
    <xf numFmtId="173" fontId="19" fillId="0" borderId="0"/>
    <xf numFmtId="173" fontId="18" fillId="0" borderId="0"/>
    <xf numFmtId="173"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4" fontId="39" fillId="0" borderId="0">
      <alignment vertical="center"/>
    </xf>
    <xf numFmtId="0" fontId="18" fillId="0" borderId="0"/>
    <xf numFmtId="0" fontId="18" fillId="0" borderId="0"/>
    <xf numFmtId="0" fontId="18" fillId="0" borderId="0"/>
    <xf numFmtId="0" fontId="19" fillId="0" borderId="0"/>
    <xf numFmtId="0" fontId="19" fillId="0" borderId="0"/>
    <xf numFmtId="173" fontId="19" fillId="0" borderId="0"/>
    <xf numFmtId="4" fontId="39" fillId="0" borderId="0">
      <alignment vertical="center"/>
    </xf>
    <xf numFmtId="173" fontId="18" fillId="0" borderId="0"/>
    <xf numFmtId="173" fontId="19" fillId="0" borderId="0"/>
    <xf numFmtId="0" fontId="19" fillId="0" borderId="0"/>
    <xf numFmtId="0" fontId="19" fillId="0" borderId="0"/>
    <xf numFmtId="173" fontId="18" fillId="0" borderId="0"/>
    <xf numFmtId="173" fontId="19" fillId="0" borderId="0"/>
    <xf numFmtId="173" fontId="29" fillId="0" borderId="0"/>
    <xf numFmtId="0" fontId="18" fillId="0" borderId="0"/>
    <xf numFmtId="0" fontId="19" fillId="0" borderId="0"/>
    <xf numFmtId="0" fontId="18" fillId="0" borderId="0"/>
    <xf numFmtId="38" fontId="16" fillId="0" borderId="0">
      <alignment vertical="top"/>
    </xf>
    <xf numFmtId="173" fontId="18" fillId="0" borderId="0"/>
    <xf numFmtId="173" fontId="19" fillId="0" borderId="0"/>
    <xf numFmtId="0" fontId="19" fillId="0" borderId="0"/>
    <xf numFmtId="0" fontId="19" fillId="0" borderId="0"/>
    <xf numFmtId="0" fontId="18" fillId="0" borderId="0"/>
    <xf numFmtId="0" fontId="18" fillId="0" borderId="0"/>
    <xf numFmtId="173" fontId="19" fillId="0" borderId="0"/>
    <xf numFmtId="0" fontId="41" fillId="0" borderId="0"/>
    <xf numFmtId="0" fontId="41" fillId="0" borderId="0"/>
    <xf numFmtId="0" fontId="41" fillId="0" borderId="0"/>
    <xf numFmtId="0" fontId="41" fillId="0" borderId="0"/>
    <xf numFmtId="0" fontId="41" fillId="0" borderId="0"/>
    <xf numFmtId="173" fontId="15" fillId="0" borderId="0"/>
    <xf numFmtId="0" fontId="19" fillId="0" borderId="0"/>
    <xf numFmtId="188" fontId="19" fillId="0" borderId="0"/>
    <xf numFmtId="0" fontId="19" fillId="0" borderId="0"/>
    <xf numFmtId="0" fontId="18" fillId="0" borderId="0"/>
    <xf numFmtId="4" fontId="39" fillId="0" borderId="0">
      <alignment vertical="center"/>
    </xf>
    <xf numFmtId="0" fontId="18" fillId="0" borderId="0"/>
    <xf numFmtId="0" fontId="18" fillId="0" borderId="0"/>
    <xf numFmtId="0" fontId="19" fillId="0" borderId="0"/>
    <xf numFmtId="0" fontId="19" fillId="0" borderId="0"/>
    <xf numFmtId="0" fontId="19" fillId="0" borderId="0"/>
    <xf numFmtId="188" fontId="19" fillId="0" borderId="0"/>
    <xf numFmtId="0" fontId="19" fillId="0" borderId="0"/>
    <xf numFmtId="38" fontId="16" fillId="0" borderId="0">
      <alignment vertical="top"/>
    </xf>
    <xf numFmtId="173" fontId="19" fillId="0" borderId="0"/>
    <xf numFmtId="173" fontId="19" fillId="0" borderId="0"/>
    <xf numFmtId="173" fontId="15" fillId="0" borderId="0"/>
    <xf numFmtId="173" fontId="19" fillId="0" borderId="0"/>
    <xf numFmtId="173" fontId="15" fillId="0" borderId="0"/>
    <xf numFmtId="173" fontId="19" fillId="0" borderId="0"/>
    <xf numFmtId="173" fontId="19" fillId="0" borderId="0"/>
    <xf numFmtId="173" fontId="15" fillId="0" borderId="0"/>
    <xf numFmtId="173" fontId="19" fillId="0" borderId="0"/>
    <xf numFmtId="173" fontId="15" fillId="0" borderId="0"/>
    <xf numFmtId="173" fontId="19" fillId="0" borderId="0"/>
    <xf numFmtId="182" fontId="19" fillId="0" borderId="0"/>
    <xf numFmtId="182" fontId="19" fillId="0" borderId="0"/>
    <xf numFmtId="173" fontId="19" fillId="0" borderId="0"/>
    <xf numFmtId="173" fontId="15" fillId="0" borderId="0"/>
    <xf numFmtId="173" fontId="19" fillId="0" borderId="0"/>
    <xf numFmtId="173" fontId="15" fillId="0" borderId="0"/>
    <xf numFmtId="173" fontId="18" fillId="0" borderId="0"/>
    <xf numFmtId="173" fontId="19" fillId="0" borderId="0"/>
    <xf numFmtId="173" fontId="18" fillId="0" borderId="0"/>
    <xf numFmtId="173" fontId="19" fillId="0" borderId="0"/>
    <xf numFmtId="173" fontId="18" fillId="0" borderId="0"/>
    <xf numFmtId="173" fontId="19" fillId="0" borderId="0"/>
    <xf numFmtId="0" fontId="18" fillId="0" borderId="0"/>
    <xf numFmtId="0" fontId="18" fillId="0" borderId="0"/>
    <xf numFmtId="0" fontId="19" fillId="0" borderId="0"/>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173" fontId="18" fillId="0" borderId="0"/>
    <xf numFmtId="173" fontId="19" fillId="0" borderId="0"/>
    <xf numFmtId="182" fontId="18" fillId="0" borderId="0"/>
    <xf numFmtId="173" fontId="19" fillId="0" borderId="0"/>
    <xf numFmtId="173" fontId="18" fillId="0" borderId="0"/>
    <xf numFmtId="173"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4" fontId="39"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0" fontId="19" fillId="0" borderId="0"/>
    <xf numFmtId="0" fontId="19" fillId="0" borderId="0"/>
    <xf numFmtId="0" fontId="44" fillId="0" borderId="0"/>
    <xf numFmtId="0" fontId="44" fillId="0" borderId="0"/>
    <xf numFmtId="0" fontId="44" fillId="0" borderId="0"/>
    <xf numFmtId="0" fontId="44" fillId="0" borderId="0"/>
    <xf numFmtId="0" fontId="44" fillId="0" borderId="0"/>
    <xf numFmtId="182" fontId="18" fillId="0" borderId="0"/>
    <xf numFmtId="173" fontId="28" fillId="0" borderId="0"/>
    <xf numFmtId="182" fontId="18" fillId="0" borderId="0"/>
    <xf numFmtId="173" fontId="28" fillId="0" borderId="0"/>
    <xf numFmtId="0" fontId="19" fillId="0" borderId="0"/>
    <xf numFmtId="0" fontId="19" fillId="0" borderId="0"/>
    <xf numFmtId="0" fontId="19" fillId="0" borderId="0"/>
    <xf numFmtId="0" fontId="19" fillId="0" borderId="0"/>
    <xf numFmtId="4" fontId="39" fillId="0" borderId="0">
      <alignment vertical="center"/>
    </xf>
    <xf numFmtId="173" fontId="28" fillId="0" borderId="0"/>
    <xf numFmtId="4" fontId="39" fillId="0" borderId="0">
      <alignment vertical="center"/>
    </xf>
    <xf numFmtId="173" fontId="28" fillId="0" borderId="0"/>
    <xf numFmtId="4" fontId="39" fillId="0" borderId="0">
      <alignment vertical="center"/>
    </xf>
    <xf numFmtId="173" fontId="28" fillId="0" borderId="0"/>
    <xf numFmtId="182" fontId="18" fillId="0" borderId="0"/>
    <xf numFmtId="173" fontId="28" fillId="0" borderId="0"/>
    <xf numFmtId="182" fontId="18" fillId="0" borderId="0"/>
    <xf numFmtId="173" fontId="28" fillId="0" borderId="0"/>
    <xf numFmtId="182" fontId="18" fillId="0" borderId="0"/>
    <xf numFmtId="173" fontId="28" fillId="0" borderId="0"/>
    <xf numFmtId="0" fontId="19" fillId="0" borderId="0"/>
    <xf numFmtId="173" fontId="28" fillId="0" borderId="0"/>
    <xf numFmtId="182" fontId="19" fillId="0" borderId="0"/>
    <xf numFmtId="173" fontId="28" fillId="0" borderId="0"/>
    <xf numFmtId="0" fontId="19"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173" fontId="18" fillId="0" borderId="0"/>
    <xf numFmtId="173" fontId="28" fillId="0" borderId="0"/>
    <xf numFmtId="173" fontId="18" fillId="0" borderId="0"/>
    <xf numFmtId="173" fontId="28" fillId="0" borderId="0"/>
    <xf numFmtId="182" fontId="19" fillId="0" borderId="0"/>
    <xf numFmtId="173" fontId="28" fillId="0" borderId="0"/>
    <xf numFmtId="182" fontId="19" fillId="0" borderId="0"/>
    <xf numFmtId="173" fontId="28" fillId="0" borderId="0"/>
    <xf numFmtId="182" fontId="19" fillId="0" borderId="0"/>
    <xf numFmtId="173" fontId="28" fillId="0" borderId="0"/>
    <xf numFmtId="182" fontId="19" fillId="0" borderId="0"/>
    <xf numFmtId="173" fontId="28" fillId="0" borderId="0"/>
    <xf numFmtId="0" fontId="18" fillId="0" borderId="0"/>
    <xf numFmtId="182" fontId="19" fillId="0" borderId="0"/>
    <xf numFmtId="173" fontId="28" fillId="0" borderId="0"/>
    <xf numFmtId="182" fontId="19" fillId="0" borderId="0"/>
    <xf numFmtId="173" fontId="28" fillId="0" borderId="0"/>
    <xf numFmtId="182" fontId="18" fillId="0" borderId="0"/>
    <xf numFmtId="173" fontId="28" fillId="0" borderId="0"/>
    <xf numFmtId="182" fontId="18" fillId="0" borderId="0"/>
    <xf numFmtId="173" fontId="28" fillId="0" borderId="0"/>
    <xf numFmtId="182" fontId="19" fillId="0" borderId="0"/>
    <xf numFmtId="173" fontId="28" fillId="0" borderId="0"/>
    <xf numFmtId="182" fontId="19" fillId="0" borderId="0"/>
    <xf numFmtId="173" fontId="28" fillId="0" borderId="0"/>
    <xf numFmtId="182" fontId="18" fillId="0" borderId="0"/>
    <xf numFmtId="173" fontId="28" fillId="0" borderId="0"/>
    <xf numFmtId="182" fontId="18" fillId="0" borderId="0"/>
    <xf numFmtId="173" fontId="28" fillId="0" borderId="0"/>
    <xf numFmtId="182" fontId="18" fillId="0" borderId="0"/>
    <xf numFmtId="173" fontId="28" fillId="0" borderId="0"/>
    <xf numFmtId="182" fontId="18" fillId="0" borderId="0"/>
    <xf numFmtId="173" fontId="28" fillId="0" borderId="0"/>
    <xf numFmtId="0" fontId="18" fillId="0" borderId="0"/>
    <xf numFmtId="0" fontId="18" fillId="0" borderId="0"/>
    <xf numFmtId="4" fontId="39" fillId="0" borderId="0">
      <alignment vertical="center"/>
    </xf>
    <xf numFmtId="173" fontId="28" fillId="0" borderId="0"/>
    <xf numFmtId="4" fontId="39" fillId="0" borderId="0">
      <alignment vertical="center"/>
    </xf>
    <xf numFmtId="4" fontId="39" fillId="0" borderId="0">
      <alignment vertical="center"/>
    </xf>
    <xf numFmtId="173" fontId="28" fillId="0" borderId="0"/>
    <xf numFmtId="173" fontId="28" fillId="0" borderId="0"/>
    <xf numFmtId="4" fontId="39" fillId="0" borderId="0">
      <alignment vertical="center"/>
    </xf>
    <xf numFmtId="173" fontId="28" fillId="0" borderId="0"/>
    <xf numFmtId="4" fontId="39" fillId="0" borderId="0">
      <alignment vertical="center"/>
    </xf>
    <xf numFmtId="173" fontId="28" fillId="0" borderId="0"/>
    <xf numFmtId="4" fontId="39" fillId="0" borderId="0">
      <alignment vertical="center"/>
    </xf>
    <xf numFmtId="173" fontId="28" fillId="0" borderId="0"/>
    <xf numFmtId="4" fontId="39" fillId="0" borderId="0">
      <alignment vertical="center"/>
    </xf>
    <xf numFmtId="173" fontId="28" fillId="0" borderId="0"/>
    <xf numFmtId="4" fontId="39" fillId="0" borderId="0">
      <alignment vertical="center"/>
    </xf>
    <xf numFmtId="173" fontId="28" fillId="0" borderId="0"/>
    <xf numFmtId="4" fontId="39" fillId="0" borderId="0">
      <alignment vertical="center"/>
    </xf>
    <xf numFmtId="173" fontId="28" fillId="0" borderId="0"/>
    <xf numFmtId="4" fontId="39" fillId="0" borderId="0">
      <alignment vertical="center"/>
    </xf>
    <xf numFmtId="173" fontId="28" fillId="0" borderId="0"/>
    <xf numFmtId="4" fontId="39" fillId="0" borderId="0">
      <alignment vertical="center"/>
    </xf>
    <xf numFmtId="173" fontId="28" fillId="0" borderId="0"/>
    <xf numFmtId="4" fontId="39" fillId="0" borderId="0">
      <alignment vertical="center"/>
    </xf>
    <xf numFmtId="173" fontId="28" fillId="0" borderId="0"/>
    <xf numFmtId="4" fontId="39" fillId="0" borderId="0">
      <alignment vertical="center"/>
    </xf>
    <xf numFmtId="173" fontId="28" fillId="0" borderId="0"/>
    <xf numFmtId="4" fontId="39" fillId="0" borderId="0">
      <alignment vertical="center"/>
    </xf>
    <xf numFmtId="173" fontId="28" fillId="0" borderId="0"/>
    <xf numFmtId="4" fontId="39" fillId="0" borderId="0">
      <alignment vertical="center"/>
    </xf>
    <xf numFmtId="173" fontId="28" fillId="0" borderId="0"/>
    <xf numFmtId="4" fontId="39" fillId="0" borderId="0">
      <alignment vertical="center"/>
    </xf>
    <xf numFmtId="173" fontId="28" fillId="0" borderId="0"/>
    <xf numFmtId="4" fontId="39" fillId="0" borderId="0">
      <alignment vertical="center"/>
    </xf>
    <xf numFmtId="173" fontId="28" fillId="0" borderId="0"/>
    <xf numFmtId="4" fontId="39" fillId="0" borderId="0">
      <alignment vertical="center"/>
    </xf>
    <xf numFmtId="173" fontId="28" fillId="0" borderId="0"/>
    <xf numFmtId="4" fontId="39" fillId="0" borderId="0">
      <alignment vertical="center"/>
    </xf>
    <xf numFmtId="173" fontId="28" fillId="0" borderId="0"/>
    <xf numFmtId="182" fontId="19" fillId="0" borderId="0"/>
    <xf numFmtId="173" fontId="28" fillId="0" borderId="0"/>
    <xf numFmtId="4" fontId="39" fillId="0" borderId="0">
      <alignment vertical="center"/>
    </xf>
    <xf numFmtId="173" fontId="28" fillId="0" borderId="0"/>
    <xf numFmtId="173" fontId="19" fillId="0" borderId="0"/>
    <xf numFmtId="173" fontId="28" fillId="0" borderId="0"/>
    <xf numFmtId="173" fontId="19" fillId="0" borderId="0"/>
    <xf numFmtId="173" fontId="28" fillId="0" borderId="0"/>
    <xf numFmtId="0" fontId="19" fillId="0" borderId="0"/>
    <xf numFmtId="0" fontId="19" fillId="0" borderId="0"/>
    <xf numFmtId="182" fontId="18" fillId="0" borderId="0"/>
    <xf numFmtId="0" fontId="19" fillId="0" borderId="0"/>
    <xf numFmtId="0" fontId="19" fillId="0" borderId="0"/>
    <xf numFmtId="0" fontId="19" fillId="0" borderId="0"/>
    <xf numFmtId="4" fontId="39" fillId="0" borderId="0">
      <alignment vertical="center"/>
    </xf>
    <xf numFmtId="173" fontId="28" fillId="0" borderId="0"/>
    <xf numFmtId="0" fontId="19" fillId="0" borderId="0"/>
    <xf numFmtId="173" fontId="18" fillId="0" borderId="0"/>
    <xf numFmtId="173" fontId="28" fillId="0" borderId="0"/>
    <xf numFmtId="4" fontId="39" fillId="0" borderId="0">
      <alignment vertical="center"/>
    </xf>
    <xf numFmtId="173" fontId="28" fillId="0" borderId="0"/>
    <xf numFmtId="173" fontId="28" fillId="0" borderId="0"/>
    <xf numFmtId="4" fontId="39" fillId="0" borderId="0">
      <alignment vertical="center"/>
    </xf>
    <xf numFmtId="173" fontId="18" fillId="0" borderId="0"/>
    <xf numFmtId="173" fontId="28" fillId="0" borderId="0"/>
    <xf numFmtId="0" fontId="18" fillId="0" borderId="0"/>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173" fontId="28" fillId="0" borderId="0"/>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173" fontId="28" fillId="0" borderId="0"/>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173" fontId="28" fillId="0" borderId="0"/>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173" fontId="28" fillId="0" borderId="0"/>
    <xf numFmtId="38" fontId="16" fillId="0" borderId="0">
      <alignment vertical="top"/>
    </xf>
    <xf numFmtId="38" fontId="16" fillId="0" borderId="0">
      <alignment vertical="top"/>
    </xf>
    <xf numFmtId="182" fontId="18" fillId="0" borderId="0"/>
    <xf numFmtId="173" fontId="28" fillId="0" borderId="0"/>
    <xf numFmtId="173" fontId="18" fillId="0" borderId="0"/>
    <xf numFmtId="173" fontId="28" fillId="0" borderId="0"/>
    <xf numFmtId="173" fontId="18" fillId="0" borderId="0"/>
    <xf numFmtId="173" fontId="18" fillId="0" borderId="0"/>
    <xf numFmtId="173" fontId="28" fillId="0" borderId="0"/>
    <xf numFmtId="173" fontId="28" fillId="0" borderId="0"/>
    <xf numFmtId="0" fontId="19" fillId="0" borderId="0"/>
    <xf numFmtId="173" fontId="28" fillId="0" borderId="0"/>
    <xf numFmtId="0" fontId="29" fillId="0" borderId="0"/>
    <xf numFmtId="0" fontId="19" fillId="0" borderId="0"/>
    <xf numFmtId="0" fontId="49" fillId="0" borderId="0"/>
    <xf numFmtId="0" fontId="19" fillId="0" borderId="0"/>
    <xf numFmtId="0" fontId="19" fillId="0" borderId="0"/>
    <xf numFmtId="0" fontId="19" fillId="0" borderId="0"/>
    <xf numFmtId="0" fontId="19" fillId="0" borderId="0"/>
    <xf numFmtId="0" fontId="19" fillId="0" borderId="0"/>
    <xf numFmtId="0" fontId="18" fillId="0" borderId="0"/>
    <xf numFmtId="4" fontId="39" fillId="0" borderId="0">
      <alignment vertical="center"/>
    </xf>
    <xf numFmtId="173" fontId="28" fillId="0" borderId="0"/>
    <xf numFmtId="0" fontId="19" fillId="0" borderId="0"/>
    <xf numFmtId="0" fontId="18" fillId="0" borderId="0"/>
    <xf numFmtId="173" fontId="18" fillId="0" borderId="0"/>
    <xf numFmtId="173" fontId="28" fillId="0" borderId="0"/>
    <xf numFmtId="173" fontId="18" fillId="0" borderId="0"/>
    <xf numFmtId="173" fontId="28" fillId="0" borderId="0"/>
    <xf numFmtId="0" fontId="18" fillId="0" borderId="0"/>
    <xf numFmtId="0" fontId="18" fillId="0" borderId="0"/>
    <xf numFmtId="0" fontId="19" fillId="0" borderId="0"/>
    <xf numFmtId="0" fontId="19" fillId="0" borderId="0"/>
    <xf numFmtId="0" fontId="18" fillId="0" borderId="0"/>
    <xf numFmtId="0" fontId="18" fillId="0" borderId="0"/>
    <xf numFmtId="4" fontId="39" fillId="0" borderId="0">
      <alignment vertical="center"/>
    </xf>
    <xf numFmtId="173" fontId="28" fillId="0" borderId="0"/>
    <xf numFmtId="0" fontId="19" fillId="0" borderId="0"/>
    <xf numFmtId="0" fontId="19" fillId="0" borderId="0"/>
    <xf numFmtId="0" fontId="18" fillId="0" borderId="0"/>
    <xf numFmtId="173" fontId="1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15" fillId="0" borderId="0"/>
    <xf numFmtId="173" fontId="28"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8" fillId="0" borderId="0"/>
    <xf numFmtId="173" fontId="28" fillId="0" borderId="0"/>
    <xf numFmtId="173" fontId="15" fillId="0" borderId="0"/>
    <xf numFmtId="173" fontId="28" fillId="0" borderId="0"/>
    <xf numFmtId="173" fontId="18" fillId="0" borderId="0"/>
    <xf numFmtId="173" fontId="28" fillId="0" borderId="0"/>
    <xf numFmtId="173" fontId="15"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15" fillId="0" borderId="0"/>
    <xf numFmtId="173" fontId="28"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15" fillId="0" borderId="0"/>
    <xf numFmtId="173" fontId="28"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15" fillId="0" borderId="0"/>
    <xf numFmtId="173" fontId="28"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15" fillId="0" borderId="0"/>
    <xf numFmtId="173" fontId="28"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15" fillId="0" borderId="0"/>
    <xf numFmtId="173" fontId="28"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15" fillId="0" borderId="0"/>
    <xf numFmtId="173" fontId="28"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15" fillId="0" borderId="0"/>
    <xf numFmtId="173" fontId="28"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15" fillId="0" borderId="0"/>
    <xf numFmtId="173" fontId="28"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15" fillId="0" borderId="0"/>
    <xf numFmtId="173" fontId="28"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8" fillId="0" borderId="0"/>
    <xf numFmtId="173" fontId="28" fillId="0" borderId="0"/>
    <xf numFmtId="173" fontId="15" fillId="0" borderId="0"/>
    <xf numFmtId="173" fontId="28" fillId="0" borderId="0"/>
    <xf numFmtId="173" fontId="18" fillId="0" borderId="0"/>
    <xf numFmtId="173" fontId="28" fillId="0" borderId="0"/>
    <xf numFmtId="173" fontId="15"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15" fillId="0" borderId="0"/>
    <xf numFmtId="173" fontId="28"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15" fillId="0" borderId="0"/>
    <xf numFmtId="173" fontId="28"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15" fillId="0" borderId="0"/>
    <xf numFmtId="173" fontId="28"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15" fillId="0" borderId="0"/>
    <xf numFmtId="173" fontId="28"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8"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15" fillId="0" borderId="0"/>
    <xf numFmtId="173" fontId="28"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15" fillId="0" borderId="0"/>
    <xf numFmtId="173" fontId="28"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15" fillId="0" borderId="0"/>
    <xf numFmtId="173" fontId="28"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15" fillId="0" borderId="0"/>
    <xf numFmtId="173" fontId="28"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8"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15" fillId="0" borderId="0"/>
    <xf numFmtId="173" fontId="28"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8" fillId="0" borderId="0"/>
    <xf numFmtId="173" fontId="28" fillId="0" borderId="0"/>
    <xf numFmtId="173" fontId="15" fillId="0" borderId="0"/>
    <xf numFmtId="173" fontId="28" fillId="0" borderId="0"/>
    <xf numFmtId="173" fontId="18" fillId="0" borderId="0"/>
    <xf numFmtId="173" fontId="28" fillId="0" borderId="0"/>
    <xf numFmtId="173" fontId="15"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28" fillId="0" borderId="0"/>
    <xf numFmtId="173" fontId="28" fillId="0" borderId="0"/>
    <xf numFmtId="173" fontId="15" fillId="0" borderId="0"/>
    <xf numFmtId="173" fontId="15" fillId="0" borderId="0"/>
    <xf numFmtId="173" fontId="15" fillId="0" borderId="0"/>
    <xf numFmtId="173" fontId="28"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173" fontId="28" fillId="0" borderId="0"/>
    <xf numFmtId="173" fontId="15" fillId="0" borderId="0"/>
    <xf numFmtId="0" fontId="19" fillId="0" borderId="0"/>
    <xf numFmtId="0" fontId="18" fillId="0" borderId="0"/>
    <xf numFmtId="0" fontId="18" fillId="0" borderId="0"/>
    <xf numFmtId="38" fontId="16"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38" fontId="16" fillId="0" borderId="0">
      <alignment vertical="top"/>
    </xf>
    <xf numFmtId="0" fontId="19" fillId="0" borderId="0"/>
    <xf numFmtId="189" fontId="18" fillId="0" borderId="0"/>
    <xf numFmtId="0" fontId="19" fillId="0" borderId="0"/>
    <xf numFmtId="0" fontId="18" fillId="0" borderId="0"/>
    <xf numFmtId="0" fontId="19" fillId="0" borderId="0"/>
    <xf numFmtId="188" fontId="19" fillId="0" borderId="0"/>
    <xf numFmtId="0" fontId="19" fillId="0" borderId="0"/>
    <xf numFmtId="0" fontId="18" fillId="0" borderId="0"/>
    <xf numFmtId="0" fontId="18" fillId="0" borderId="0"/>
    <xf numFmtId="0" fontId="19" fillId="0" borderId="0"/>
    <xf numFmtId="0" fontId="19" fillId="0" borderId="0"/>
    <xf numFmtId="0" fontId="19" fillId="0" borderId="0"/>
    <xf numFmtId="4" fontId="39" fillId="0" borderId="0">
      <alignment vertical="center"/>
    </xf>
    <xf numFmtId="0" fontId="19" fillId="0" borderId="0"/>
    <xf numFmtId="0" fontId="18" fillId="0" borderId="0"/>
    <xf numFmtId="0" fontId="19" fillId="0" borderId="0"/>
    <xf numFmtId="0" fontId="18" fillId="0" borderId="0"/>
    <xf numFmtId="0" fontId="19" fillId="0" borderId="0"/>
    <xf numFmtId="0" fontId="18" fillId="0" borderId="0"/>
    <xf numFmtId="0" fontId="18" fillId="0" borderId="0"/>
    <xf numFmtId="0" fontId="19" fillId="0" borderId="0"/>
    <xf numFmtId="0" fontId="19" fillId="0" borderId="0"/>
    <xf numFmtId="0" fontId="18" fillId="0" borderId="0"/>
    <xf numFmtId="0" fontId="18" fillId="0" borderId="0"/>
    <xf numFmtId="0" fontId="19" fillId="0" borderId="0"/>
    <xf numFmtId="0" fontId="19" fillId="0" borderId="0"/>
    <xf numFmtId="0" fontId="19" fillId="0" borderId="0"/>
    <xf numFmtId="0" fontId="18" fillId="0" borderId="0"/>
    <xf numFmtId="0" fontId="18" fillId="0" borderId="0"/>
    <xf numFmtId="188" fontId="18" fillId="0" borderId="0"/>
    <xf numFmtId="0" fontId="18" fillId="0" borderId="0"/>
    <xf numFmtId="0" fontId="18" fillId="0" borderId="0"/>
    <xf numFmtId="0" fontId="18" fillId="0" borderId="0"/>
    <xf numFmtId="188" fontId="18" fillId="0" borderId="0"/>
    <xf numFmtId="0" fontId="18" fillId="0" borderId="0"/>
    <xf numFmtId="0" fontId="27"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9" fillId="0" borderId="0"/>
    <xf numFmtId="0" fontId="19" fillId="0" borderId="0"/>
    <xf numFmtId="0" fontId="19" fillId="0" borderId="0"/>
    <xf numFmtId="0" fontId="38" fillId="0" borderId="0"/>
    <xf numFmtId="0" fontId="38" fillId="0" borderId="0"/>
    <xf numFmtId="0" fontId="38" fillId="0" borderId="0"/>
    <xf numFmtId="0" fontId="18" fillId="0" borderId="0"/>
    <xf numFmtId="0" fontId="19" fillId="0" borderId="0"/>
    <xf numFmtId="188"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8" fontId="18" fillId="0" borderId="0"/>
    <xf numFmtId="0" fontId="18" fillId="0" borderId="0"/>
    <xf numFmtId="0" fontId="18" fillId="0" borderId="0"/>
    <xf numFmtId="0" fontId="18" fillId="0" borderId="0"/>
    <xf numFmtId="0" fontId="18" fillId="0" borderId="0"/>
    <xf numFmtId="188"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9" fillId="0" borderId="0"/>
    <xf numFmtId="0" fontId="18" fillId="0" borderId="0"/>
    <xf numFmtId="0" fontId="18" fillId="0" borderId="0"/>
    <xf numFmtId="0" fontId="18" fillId="0" borderId="0"/>
    <xf numFmtId="0" fontId="19" fillId="0" borderId="0"/>
    <xf numFmtId="0" fontId="18" fillId="0" borderId="0"/>
    <xf numFmtId="0" fontId="27" fillId="0" borderId="0"/>
    <xf numFmtId="190" fontId="15" fillId="8" borderId="0" applyFont="0" applyBorder="0">
      <alignment horizontal="center" vertical="center" shrinkToFit="1"/>
    </xf>
    <xf numFmtId="0" fontId="19" fillId="0" borderId="0"/>
    <xf numFmtId="188" fontId="19" fillId="0" borderId="0"/>
    <xf numFmtId="191" fontId="27" fillId="0" borderId="0" applyFont="0" applyFill="0" applyBorder="0" applyAlignment="0" applyProtection="0"/>
    <xf numFmtId="192" fontId="54" fillId="0" borderId="0">
      <protection locked="0"/>
    </xf>
    <xf numFmtId="0" fontId="54" fillId="0" borderId="0">
      <protection locked="0"/>
    </xf>
    <xf numFmtId="192" fontId="54" fillId="0" borderId="0">
      <protection locked="0"/>
    </xf>
    <xf numFmtId="192" fontId="54" fillId="0" borderId="0">
      <protection locked="0"/>
    </xf>
    <xf numFmtId="193" fontId="54" fillId="0" borderId="0">
      <protection locked="0"/>
    </xf>
    <xf numFmtId="193" fontId="54" fillId="0" borderId="0">
      <protection locked="0"/>
    </xf>
    <xf numFmtId="44" fontId="37" fillId="0" borderId="0">
      <protection locked="0"/>
    </xf>
    <xf numFmtId="44" fontId="37" fillId="0" borderId="0">
      <protection locked="0"/>
    </xf>
    <xf numFmtId="44" fontId="37" fillId="0" borderId="0">
      <protection locked="0"/>
    </xf>
    <xf numFmtId="44" fontId="54" fillId="0" borderId="0">
      <protection locked="0"/>
    </xf>
    <xf numFmtId="44" fontId="37" fillId="0" borderId="0">
      <protection locked="0"/>
    </xf>
    <xf numFmtId="44" fontId="37" fillId="0" borderId="0">
      <protection locked="0"/>
    </xf>
    <xf numFmtId="192" fontId="54" fillId="0" borderId="0">
      <protection locked="0"/>
    </xf>
    <xf numFmtId="44" fontId="54" fillId="0" borderId="0">
      <protection locked="0"/>
    </xf>
    <xf numFmtId="44" fontId="37" fillId="0" borderId="0">
      <protection locked="0"/>
    </xf>
    <xf numFmtId="44" fontId="37" fillId="0" borderId="0">
      <protection locked="0"/>
    </xf>
    <xf numFmtId="44" fontId="37" fillId="0" borderId="0">
      <protection locked="0"/>
    </xf>
    <xf numFmtId="44" fontId="54" fillId="0" borderId="0">
      <protection locked="0"/>
    </xf>
    <xf numFmtId="44" fontId="37" fillId="0" borderId="0">
      <protection locked="0"/>
    </xf>
    <xf numFmtId="44" fontId="37" fillId="0" borderId="0">
      <protection locked="0"/>
    </xf>
    <xf numFmtId="193" fontId="54" fillId="0" borderId="0">
      <protection locked="0"/>
    </xf>
    <xf numFmtId="44" fontId="54" fillId="0" borderId="0">
      <protection locked="0"/>
    </xf>
    <xf numFmtId="44" fontId="37" fillId="0" borderId="0">
      <protection locked="0"/>
    </xf>
    <xf numFmtId="44" fontId="37" fillId="0" borderId="0">
      <protection locked="0"/>
    </xf>
    <xf numFmtId="44" fontId="37" fillId="0" borderId="0">
      <protection locked="0"/>
    </xf>
    <xf numFmtId="44" fontId="54" fillId="0" borderId="0">
      <protection locked="0"/>
    </xf>
    <xf numFmtId="44" fontId="37" fillId="0" borderId="0">
      <protection locked="0"/>
    </xf>
    <xf numFmtId="44" fontId="37" fillId="0" borderId="0">
      <protection locked="0"/>
    </xf>
    <xf numFmtId="194" fontId="54" fillId="0" borderId="0">
      <protection locked="0"/>
    </xf>
    <xf numFmtId="44" fontId="54" fillId="0" borderId="0">
      <protection locked="0"/>
    </xf>
    <xf numFmtId="0" fontId="54" fillId="0" borderId="0">
      <protection locked="0"/>
    </xf>
    <xf numFmtId="195" fontId="54" fillId="0" borderId="14">
      <protection locked="0"/>
    </xf>
    <xf numFmtId="0" fontId="54" fillId="0" borderId="14">
      <protection locked="0"/>
    </xf>
    <xf numFmtId="0" fontId="54" fillId="0" borderId="14">
      <protection locked="0"/>
    </xf>
    <xf numFmtId="0" fontId="54" fillId="0" borderId="14">
      <protection locked="0"/>
    </xf>
    <xf numFmtId="195"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195"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5" fillId="0" borderId="0">
      <protection locked="0"/>
    </xf>
    <xf numFmtId="0" fontId="56" fillId="0" borderId="0">
      <protection locked="0"/>
    </xf>
    <xf numFmtId="0" fontId="55" fillId="0" borderId="0">
      <protection locked="0"/>
    </xf>
    <xf numFmtId="0" fontId="57" fillId="0" borderId="0">
      <protection locked="0"/>
    </xf>
    <xf numFmtId="0" fontId="55" fillId="0" borderId="0">
      <protection locked="0"/>
    </xf>
    <xf numFmtId="0" fontId="55" fillId="0" borderId="0">
      <protection locked="0"/>
    </xf>
    <xf numFmtId="195" fontId="57" fillId="0" borderId="0">
      <protection locked="0"/>
    </xf>
    <xf numFmtId="0" fontId="57" fillId="0" borderId="0">
      <protection locked="0"/>
    </xf>
    <xf numFmtId="0" fontId="55" fillId="0" borderId="0">
      <protection locked="0"/>
    </xf>
    <xf numFmtId="0" fontId="56" fillId="0" borderId="0">
      <protection locked="0"/>
    </xf>
    <xf numFmtId="0" fontId="55" fillId="0" borderId="0">
      <protection locked="0"/>
    </xf>
    <xf numFmtId="0" fontId="57" fillId="0" borderId="0">
      <protection locked="0"/>
    </xf>
    <xf numFmtId="0" fontId="55" fillId="0" borderId="0">
      <protection locked="0"/>
    </xf>
    <xf numFmtId="0" fontId="55" fillId="0" borderId="0">
      <protection locked="0"/>
    </xf>
    <xf numFmtId="195" fontId="57" fillId="0" borderId="0">
      <protection locked="0"/>
    </xf>
    <xf numFmtId="0" fontId="57" fillId="0" borderId="0">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58" fillId="0" borderId="14">
      <protection locked="0"/>
    </xf>
    <xf numFmtId="0" fontId="54" fillId="0" borderId="14">
      <protection locked="0"/>
    </xf>
    <xf numFmtId="0" fontId="54" fillId="0" borderId="14">
      <protection locked="0"/>
    </xf>
    <xf numFmtId="0" fontId="54" fillId="0" borderId="14">
      <protection locked="0"/>
    </xf>
    <xf numFmtId="0" fontId="37"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54"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195" fontId="54"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195" fontId="54"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37" fillId="0" borderId="14">
      <protection locked="0"/>
    </xf>
    <xf numFmtId="0" fontId="54" fillId="0" borderId="14">
      <protection locked="0"/>
    </xf>
    <xf numFmtId="0" fontId="37" fillId="0" borderId="0">
      <protection locked="0"/>
    </xf>
    <xf numFmtId="0" fontId="37" fillId="0" borderId="14">
      <protection locked="0"/>
    </xf>
    <xf numFmtId="196" fontId="37" fillId="0" borderId="0">
      <protection locked="0"/>
    </xf>
    <xf numFmtId="0" fontId="37" fillId="0" borderId="14">
      <protection locked="0"/>
    </xf>
    <xf numFmtId="0" fontId="37" fillId="0" borderId="0">
      <protection locked="0"/>
    </xf>
    <xf numFmtId="0" fontId="37" fillId="0" borderId="0">
      <protection locked="0"/>
    </xf>
    <xf numFmtId="196" fontId="37" fillId="0" borderId="0">
      <protection locked="0"/>
    </xf>
    <xf numFmtId="196" fontId="37" fillId="0" borderId="0">
      <protection locked="0"/>
    </xf>
    <xf numFmtId="0" fontId="37" fillId="0" borderId="0">
      <protection locked="0"/>
    </xf>
    <xf numFmtId="0" fontId="55" fillId="0" borderId="0">
      <protection locked="0"/>
    </xf>
    <xf numFmtId="0" fontId="55" fillId="0" borderId="0">
      <protection locked="0"/>
    </xf>
    <xf numFmtId="197" fontId="40" fillId="0" borderId="0">
      <alignment horizontal="center"/>
    </xf>
    <xf numFmtId="0" fontId="59" fillId="9" borderId="0"/>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60" fillId="10" borderId="15" applyNumberFormat="0" applyFill="0" applyBorder="0" applyAlignment="0">
      <alignment horizontal="left"/>
    </xf>
    <xf numFmtId="0" fontId="56" fillId="10" borderId="0" applyNumberFormat="0" applyFill="0" applyBorder="0" applyAlignment="0"/>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1" fillId="11" borderId="15" applyNumberFormat="0" applyFill="0" applyBorder="0" applyAlignment="0">
      <alignment horizontal="left"/>
    </xf>
    <xf numFmtId="0" fontId="62" fillId="12" borderId="0" applyNumberFormat="0" applyFill="0" applyBorder="0" applyAlignment="0"/>
    <xf numFmtId="0" fontId="63" fillId="0" borderId="0" applyNumberFormat="0" applyFill="0" applyBorder="0" applyAlignment="0"/>
    <xf numFmtId="0" fontId="64" fillId="0" borderId="16" applyNumberFormat="0" applyFill="0" applyBorder="0" applyAlignment="0">
      <alignment horizontal="left"/>
    </xf>
    <xf numFmtId="0" fontId="65" fillId="13" borderId="17" applyNumberFormat="0" applyFill="0" applyBorder="0" applyAlignment="0">
      <alignment horizontal="centerContinuous"/>
    </xf>
    <xf numFmtId="0" fontId="66" fillId="0" borderId="0" applyNumberFormat="0" applyFill="0" applyBorder="0" applyAlignment="0"/>
    <xf numFmtId="0" fontId="66" fillId="14" borderId="18" applyNumberFormat="0" applyFill="0" applyBorder="0" applyAlignment="0"/>
    <xf numFmtId="0" fontId="67" fillId="0" borderId="16" applyNumberFormat="0" applyFill="0" applyBorder="0" applyAlignment="0"/>
    <xf numFmtId="0" fontId="66" fillId="0" borderId="0" applyNumberFormat="0" applyFill="0" applyBorder="0" applyAlignment="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188" fontId="68" fillId="21" borderId="0" applyNumberFormat="0" applyBorder="0" applyAlignment="0" applyProtection="0"/>
    <xf numFmtId="188" fontId="27" fillId="15" borderId="0" applyNumberFormat="0" applyBorder="0" applyAlignment="0" applyProtection="0"/>
    <xf numFmtId="0" fontId="27" fillId="15" borderId="0" applyNumberFormat="0" applyBorder="0" applyAlignment="0" applyProtection="0"/>
    <xf numFmtId="0" fontId="28" fillId="22"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28" fillId="22" borderId="0" applyNumberFormat="0" applyBorder="0" applyAlignment="0" applyProtection="0"/>
    <xf numFmtId="188" fontId="27" fillId="15" borderId="0" applyNumberFormat="0" applyBorder="0" applyAlignment="0" applyProtection="0"/>
    <xf numFmtId="188" fontId="27" fillId="15" borderId="0" applyNumberFormat="0" applyBorder="0" applyAlignment="0" applyProtection="0"/>
    <xf numFmtId="0" fontId="27"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28" fillId="15" borderId="0" applyNumberFormat="0" applyBorder="0" applyAlignment="0" applyProtection="0"/>
    <xf numFmtId="188" fontId="27" fillId="15" borderId="0" applyNumberFormat="0" applyBorder="0" applyAlignment="0" applyProtection="0"/>
    <xf numFmtId="188" fontId="27" fillId="15" borderId="0" applyNumberFormat="0" applyBorder="0" applyAlignment="0" applyProtection="0"/>
    <xf numFmtId="0" fontId="27" fillId="15" borderId="0" applyNumberFormat="0" applyBorder="0" applyAlignment="0" applyProtection="0"/>
    <xf numFmtId="0" fontId="69" fillId="15" borderId="0" applyNumberFormat="0" applyBorder="0" applyAlignment="0" applyProtection="0"/>
    <xf numFmtId="188" fontId="27" fillId="15" borderId="0" applyNumberFormat="0" applyBorder="0" applyAlignment="0" applyProtection="0"/>
    <xf numFmtId="188" fontId="27" fillId="15" borderId="0" applyNumberFormat="0" applyBorder="0" applyAlignment="0" applyProtection="0"/>
    <xf numFmtId="0" fontId="27" fillId="15" borderId="0" applyNumberFormat="0" applyBorder="0" applyAlignment="0" applyProtection="0"/>
    <xf numFmtId="0" fontId="69" fillId="15" borderId="0" applyNumberFormat="0" applyBorder="0" applyAlignment="0" applyProtection="0"/>
    <xf numFmtId="188" fontId="27" fillId="15" borderId="0" applyNumberFormat="0" applyBorder="0" applyAlignment="0" applyProtection="0"/>
    <xf numFmtId="0" fontId="6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69"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188" fontId="68" fillId="23" borderId="0" applyNumberFormat="0" applyBorder="0" applyAlignment="0" applyProtection="0"/>
    <xf numFmtId="188" fontId="27" fillId="16" borderId="0" applyNumberFormat="0" applyBorder="0" applyAlignment="0" applyProtection="0"/>
    <xf numFmtId="0" fontId="27" fillId="16" borderId="0" applyNumberFormat="0" applyBorder="0" applyAlignment="0" applyProtection="0"/>
    <xf numFmtId="0" fontId="28" fillId="20"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28" fillId="20" borderId="0" applyNumberFormat="0" applyBorder="0" applyAlignment="0" applyProtection="0"/>
    <xf numFmtId="188" fontId="27" fillId="16" borderId="0" applyNumberFormat="0" applyBorder="0" applyAlignment="0" applyProtection="0"/>
    <xf numFmtId="188" fontId="27" fillId="16" borderId="0" applyNumberFormat="0" applyBorder="0" applyAlignment="0" applyProtection="0"/>
    <xf numFmtId="0" fontId="27"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28" fillId="16" borderId="0" applyNumberFormat="0" applyBorder="0" applyAlignment="0" applyProtection="0"/>
    <xf numFmtId="188" fontId="27" fillId="16" borderId="0" applyNumberFormat="0" applyBorder="0" applyAlignment="0" applyProtection="0"/>
    <xf numFmtId="188" fontId="27" fillId="16" borderId="0" applyNumberFormat="0" applyBorder="0" applyAlignment="0" applyProtection="0"/>
    <xf numFmtId="0" fontId="27" fillId="16" borderId="0" applyNumberFormat="0" applyBorder="0" applyAlignment="0" applyProtection="0"/>
    <xf numFmtId="0" fontId="69" fillId="16" borderId="0" applyNumberFormat="0" applyBorder="0" applyAlignment="0" applyProtection="0"/>
    <xf numFmtId="188" fontId="27" fillId="16" borderId="0" applyNumberFormat="0" applyBorder="0" applyAlignment="0" applyProtection="0"/>
    <xf numFmtId="188" fontId="27" fillId="16" borderId="0" applyNumberFormat="0" applyBorder="0" applyAlignment="0" applyProtection="0"/>
    <xf numFmtId="0" fontId="27" fillId="16" borderId="0" applyNumberFormat="0" applyBorder="0" applyAlignment="0" applyProtection="0"/>
    <xf numFmtId="0" fontId="69" fillId="16" borderId="0" applyNumberFormat="0" applyBorder="0" applyAlignment="0" applyProtection="0"/>
    <xf numFmtId="188" fontId="27" fillId="16" borderId="0" applyNumberFormat="0" applyBorder="0" applyAlignment="0" applyProtection="0"/>
    <xf numFmtId="0" fontId="6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69"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188" fontId="68" fillId="24" borderId="0" applyNumberFormat="0" applyBorder="0" applyAlignment="0" applyProtection="0"/>
    <xf numFmtId="188" fontId="27" fillId="17" borderId="0" applyNumberFormat="0" applyBorder="0" applyAlignment="0" applyProtection="0"/>
    <xf numFmtId="0" fontId="27" fillId="17" borderId="0" applyNumberFormat="0" applyBorder="0" applyAlignment="0" applyProtection="0"/>
    <xf numFmtId="0" fontId="28" fillId="25"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28" fillId="25" borderId="0" applyNumberFormat="0" applyBorder="0" applyAlignment="0" applyProtection="0"/>
    <xf numFmtId="188" fontId="27" fillId="17" borderId="0" applyNumberFormat="0" applyBorder="0" applyAlignment="0" applyProtection="0"/>
    <xf numFmtId="188" fontId="27" fillId="17" borderId="0" applyNumberFormat="0" applyBorder="0" applyAlignment="0" applyProtection="0"/>
    <xf numFmtId="0" fontId="27"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28" fillId="17" borderId="0" applyNumberFormat="0" applyBorder="0" applyAlignment="0" applyProtection="0"/>
    <xf numFmtId="188" fontId="27" fillId="17" borderId="0" applyNumberFormat="0" applyBorder="0" applyAlignment="0" applyProtection="0"/>
    <xf numFmtId="188" fontId="27" fillId="17" borderId="0" applyNumberFormat="0" applyBorder="0" applyAlignment="0" applyProtection="0"/>
    <xf numFmtId="0" fontId="27" fillId="17" borderId="0" applyNumberFormat="0" applyBorder="0" applyAlignment="0" applyProtection="0"/>
    <xf numFmtId="0" fontId="69" fillId="17" borderId="0" applyNumberFormat="0" applyBorder="0" applyAlignment="0" applyProtection="0"/>
    <xf numFmtId="188" fontId="27" fillId="17" borderId="0" applyNumberFormat="0" applyBorder="0" applyAlignment="0" applyProtection="0"/>
    <xf numFmtId="188" fontId="27" fillId="17" borderId="0" applyNumberFormat="0" applyBorder="0" applyAlignment="0" applyProtection="0"/>
    <xf numFmtId="0" fontId="27" fillId="17" borderId="0" applyNumberFormat="0" applyBorder="0" applyAlignment="0" applyProtection="0"/>
    <xf numFmtId="0" fontId="69" fillId="17" borderId="0" applyNumberFormat="0" applyBorder="0" applyAlignment="0" applyProtection="0"/>
    <xf numFmtId="188" fontId="27" fillId="17" borderId="0" applyNumberFormat="0" applyBorder="0" applyAlignment="0" applyProtection="0"/>
    <xf numFmtId="0" fontId="6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69"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188" fontId="68" fillId="26" borderId="0" applyNumberFormat="0" applyBorder="0" applyAlignment="0" applyProtection="0"/>
    <xf numFmtId="188" fontId="27" fillId="18" borderId="0" applyNumberFormat="0" applyBorder="0" applyAlignment="0" applyProtection="0"/>
    <xf numFmtId="0" fontId="27" fillId="18" borderId="0" applyNumberFormat="0" applyBorder="0" applyAlignment="0" applyProtection="0"/>
    <xf numFmtId="0" fontId="28" fillId="22"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28" fillId="22" borderId="0" applyNumberFormat="0" applyBorder="0" applyAlignment="0" applyProtection="0"/>
    <xf numFmtId="188" fontId="27" fillId="18" borderId="0" applyNumberFormat="0" applyBorder="0" applyAlignment="0" applyProtection="0"/>
    <xf numFmtId="188" fontId="27" fillId="18" borderId="0" applyNumberFormat="0" applyBorder="0" applyAlignment="0" applyProtection="0"/>
    <xf numFmtId="0" fontId="27"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28" fillId="18" borderId="0" applyNumberFormat="0" applyBorder="0" applyAlignment="0" applyProtection="0"/>
    <xf numFmtId="188" fontId="27" fillId="18" borderId="0" applyNumberFormat="0" applyBorder="0" applyAlignment="0" applyProtection="0"/>
    <xf numFmtId="188" fontId="27" fillId="18" borderId="0" applyNumberFormat="0" applyBorder="0" applyAlignment="0" applyProtection="0"/>
    <xf numFmtId="0" fontId="27" fillId="18" borderId="0" applyNumberFormat="0" applyBorder="0" applyAlignment="0" applyProtection="0"/>
    <xf numFmtId="0" fontId="69" fillId="18" borderId="0" applyNumberFormat="0" applyBorder="0" applyAlignment="0" applyProtection="0"/>
    <xf numFmtId="188" fontId="27" fillId="18" borderId="0" applyNumberFormat="0" applyBorder="0" applyAlignment="0" applyProtection="0"/>
    <xf numFmtId="188" fontId="27" fillId="18" borderId="0" applyNumberFormat="0" applyBorder="0" applyAlignment="0" applyProtection="0"/>
    <xf numFmtId="0" fontId="27" fillId="18" borderId="0" applyNumberFormat="0" applyBorder="0" applyAlignment="0" applyProtection="0"/>
    <xf numFmtId="0" fontId="69" fillId="18" borderId="0" applyNumberFormat="0" applyBorder="0" applyAlignment="0" applyProtection="0"/>
    <xf numFmtId="188" fontId="27" fillId="18" borderId="0" applyNumberFormat="0" applyBorder="0" applyAlignment="0" applyProtection="0"/>
    <xf numFmtId="0" fontId="6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69"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188" fontId="68" fillId="27" borderId="0" applyNumberFormat="0" applyBorder="0" applyAlignment="0" applyProtection="0"/>
    <xf numFmtId="188" fontId="27" fillId="19" borderId="0" applyNumberFormat="0" applyBorder="0" applyAlignment="0" applyProtection="0"/>
    <xf numFmtId="0" fontId="27" fillId="19" borderId="0" applyNumberFormat="0" applyBorder="0" applyAlignment="0" applyProtection="0"/>
    <xf numFmtId="0" fontId="69" fillId="19" borderId="0" applyNumberFormat="0" applyBorder="0" applyAlignment="0" applyProtection="0"/>
    <xf numFmtId="0" fontId="69" fillId="19" borderId="0" applyNumberFormat="0" applyBorder="0" applyAlignment="0" applyProtection="0"/>
    <xf numFmtId="0" fontId="28" fillId="19" borderId="0" applyNumberFormat="0" applyBorder="0" applyAlignment="0" applyProtection="0"/>
    <xf numFmtId="188" fontId="27" fillId="19" borderId="0" applyNumberFormat="0" applyBorder="0" applyAlignment="0" applyProtection="0"/>
    <xf numFmtId="188" fontId="27" fillId="19" borderId="0" applyNumberFormat="0" applyBorder="0" applyAlignment="0" applyProtection="0"/>
    <xf numFmtId="0" fontId="27" fillId="19" borderId="0" applyNumberFormat="0" applyBorder="0" applyAlignment="0" applyProtection="0"/>
    <xf numFmtId="0" fontId="69" fillId="19" borderId="0" applyNumberFormat="0" applyBorder="0" applyAlignment="0" applyProtection="0"/>
    <xf numFmtId="0" fontId="69" fillId="19" borderId="0" applyNumberFormat="0" applyBorder="0" applyAlignment="0" applyProtection="0"/>
    <xf numFmtId="188" fontId="27" fillId="19" borderId="0" applyNumberFormat="0" applyBorder="0" applyAlignment="0" applyProtection="0"/>
    <xf numFmtId="188" fontId="27" fillId="19" borderId="0" applyNumberFormat="0" applyBorder="0" applyAlignment="0" applyProtection="0"/>
    <xf numFmtId="0" fontId="27" fillId="19" borderId="0" applyNumberFormat="0" applyBorder="0" applyAlignment="0" applyProtection="0"/>
    <xf numFmtId="0" fontId="69" fillId="19" borderId="0" applyNumberFormat="0" applyBorder="0" applyAlignment="0" applyProtection="0"/>
    <xf numFmtId="188" fontId="27" fillId="19" borderId="0" applyNumberFormat="0" applyBorder="0" applyAlignment="0" applyProtection="0"/>
    <xf numFmtId="188" fontId="27" fillId="19" borderId="0" applyNumberFormat="0" applyBorder="0" applyAlignment="0" applyProtection="0"/>
    <xf numFmtId="0" fontId="27" fillId="19" borderId="0" applyNumberFormat="0" applyBorder="0" applyAlignment="0" applyProtection="0"/>
    <xf numFmtId="0" fontId="69" fillId="19" borderId="0" applyNumberFormat="0" applyBorder="0" applyAlignment="0" applyProtection="0"/>
    <xf numFmtId="188" fontId="27" fillId="19" borderId="0" applyNumberFormat="0" applyBorder="0" applyAlignment="0" applyProtection="0"/>
    <xf numFmtId="0" fontId="6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69"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188" fontId="68" fillId="28" borderId="0" applyNumberFormat="0" applyBorder="0" applyAlignment="0" applyProtection="0"/>
    <xf numFmtId="188" fontId="27" fillId="20" borderId="0" applyNumberFormat="0" applyBorder="0" applyAlignment="0" applyProtection="0"/>
    <xf numFmtId="0" fontId="27"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28" fillId="20" borderId="0" applyNumberFormat="0" applyBorder="0" applyAlignment="0" applyProtection="0"/>
    <xf numFmtId="188" fontId="27" fillId="20" borderId="0" applyNumberFormat="0" applyBorder="0" applyAlignment="0" applyProtection="0"/>
    <xf numFmtId="188" fontId="27" fillId="20" borderId="0" applyNumberFormat="0" applyBorder="0" applyAlignment="0" applyProtection="0"/>
    <xf numFmtId="0" fontId="27"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188" fontId="27" fillId="20" borderId="0" applyNumberFormat="0" applyBorder="0" applyAlignment="0" applyProtection="0"/>
    <xf numFmtId="188" fontId="27" fillId="20" borderId="0" applyNumberFormat="0" applyBorder="0" applyAlignment="0" applyProtection="0"/>
    <xf numFmtId="0" fontId="27" fillId="20" borderId="0" applyNumberFormat="0" applyBorder="0" applyAlignment="0" applyProtection="0"/>
    <xf numFmtId="0" fontId="69" fillId="20" borderId="0" applyNumberFormat="0" applyBorder="0" applyAlignment="0" applyProtection="0"/>
    <xf numFmtId="188" fontId="27" fillId="20" borderId="0" applyNumberFormat="0" applyBorder="0" applyAlignment="0" applyProtection="0"/>
    <xf numFmtId="188" fontId="27" fillId="20" borderId="0" applyNumberFormat="0" applyBorder="0" applyAlignment="0" applyProtection="0"/>
    <xf numFmtId="0" fontId="27" fillId="20" borderId="0" applyNumberFormat="0" applyBorder="0" applyAlignment="0" applyProtection="0"/>
    <xf numFmtId="0" fontId="69" fillId="20" borderId="0" applyNumberFormat="0" applyBorder="0" applyAlignment="0" applyProtection="0"/>
    <xf numFmtId="188" fontId="27" fillId="20" borderId="0" applyNumberFormat="0" applyBorder="0" applyAlignment="0" applyProtection="0"/>
    <xf numFmtId="0" fontId="6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69"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188" fontId="68" fillId="33" borderId="0" applyNumberFormat="0" applyBorder="0" applyAlignment="0" applyProtection="0"/>
    <xf numFmtId="188" fontId="27" fillId="29" borderId="0" applyNumberFormat="0" applyBorder="0" applyAlignment="0" applyProtection="0"/>
    <xf numFmtId="0" fontId="27" fillId="29" borderId="0" applyNumberFormat="0" applyBorder="0" applyAlignment="0" applyProtection="0"/>
    <xf numFmtId="0" fontId="28" fillId="34"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28" fillId="34" borderId="0" applyNumberFormat="0" applyBorder="0" applyAlignment="0" applyProtection="0"/>
    <xf numFmtId="188" fontId="27" fillId="29" borderId="0" applyNumberFormat="0" applyBorder="0" applyAlignment="0" applyProtection="0"/>
    <xf numFmtId="188" fontId="27" fillId="29" borderId="0" applyNumberFormat="0" applyBorder="0" applyAlignment="0" applyProtection="0"/>
    <xf numFmtId="0" fontId="27"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28" fillId="29" borderId="0" applyNumberFormat="0" applyBorder="0" applyAlignment="0" applyProtection="0"/>
    <xf numFmtId="188" fontId="27" fillId="29" borderId="0" applyNumberFormat="0" applyBorder="0" applyAlignment="0" applyProtection="0"/>
    <xf numFmtId="188" fontId="27" fillId="29" borderId="0" applyNumberFormat="0" applyBorder="0" applyAlignment="0" applyProtection="0"/>
    <xf numFmtId="0" fontId="27" fillId="29" borderId="0" applyNumberFormat="0" applyBorder="0" applyAlignment="0" applyProtection="0"/>
    <xf numFmtId="0" fontId="69" fillId="29" borderId="0" applyNumberFormat="0" applyBorder="0" applyAlignment="0" applyProtection="0"/>
    <xf numFmtId="188" fontId="27" fillId="29" borderId="0" applyNumberFormat="0" applyBorder="0" applyAlignment="0" applyProtection="0"/>
    <xf numFmtId="188" fontId="27" fillId="29" borderId="0" applyNumberFormat="0" applyBorder="0" applyAlignment="0" applyProtection="0"/>
    <xf numFmtId="0" fontId="27" fillId="29" borderId="0" applyNumberFormat="0" applyBorder="0" applyAlignment="0" applyProtection="0"/>
    <xf numFmtId="0" fontId="69" fillId="29" borderId="0" applyNumberFormat="0" applyBorder="0" applyAlignment="0" applyProtection="0"/>
    <xf numFmtId="188" fontId="27" fillId="29" borderId="0" applyNumberFormat="0" applyBorder="0" applyAlignment="0" applyProtection="0"/>
    <xf numFmtId="0" fontId="6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69"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188" fontId="68" fillId="35" borderId="0" applyNumberFormat="0" applyBorder="0" applyAlignment="0" applyProtection="0"/>
    <xf numFmtId="188" fontId="27" fillId="30" borderId="0" applyNumberFormat="0" applyBorder="0" applyAlignment="0" applyProtection="0"/>
    <xf numFmtId="0" fontId="27"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28" fillId="30" borderId="0" applyNumberFormat="0" applyBorder="0" applyAlignment="0" applyProtection="0"/>
    <xf numFmtId="188" fontId="27" fillId="30" borderId="0" applyNumberFormat="0" applyBorder="0" applyAlignment="0" applyProtection="0"/>
    <xf numFmtId="188" fontId="27" fillId="30" borderId="0" applyNumberFormat="0" applyBorder="0" applyAlignment="0" applyProtection="0"/>
    <xf numFmtId="0" fontId="27"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188" fontId="27" fillId="30" borderId="0" applyNumberFormat="0" applyBorder="0" applyAlignment="0" applyProtection="0"/>
    <xf numFmtId="188" fontId="27" fillId="30" borderId="0" applyNumberFormat="0" applyBorder="0" applyAlignment="0" applyProtection="0"/>
    <xf numFmtId="0" fontId="27" fillId="30" borderId="0" applyNumberFormat="0" applyBorder="0" applyAlignment="0" applyProtection="0"/>
    <xf numFmtId="0" fontId="69" fillId="30" borderId="0" applyNumberFormat="0" applyBorder="0" applyAlignment="0" applyProtection="0"/>
    <xf numFmtId="188" fontId="27" fillId="30" borderId="0" applyNumberFormat="0" applyBorder="0" applyAlignment="0" applyProtection="0"/>
    <xf numFmtId="188" fontId="27" fillId="30" borderId="0" applyNumberFormat="0" applyBorder="0" applyAlignment="0" applyProtection="0"/>
    <xf numFmtId="0" fontId="27" fillId="30" borderId="0" applyNumberFormat="0" applyBorder="0" applyAlignment="0" applyProtection="0"/>
    <xf numFmtId="0" fontId="69" fillId="30" borderId="0" applyNumberFormat="0" applyBorder="0" applyAlignment="0" applyProtection="0"/>
    <xf numFmtId="188" fontId="27" fillId="30" borderId="0" applyNumberFormat="0" applyBorder="0" applyAlignment="0" applyProtection="0"/>
    <xf numFmtId="0" fontId="6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69"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188" fontId="68" fillId="36" borderId="0" applyNumberFormat="0" applyBorder="0" applyAlignment="0" applyProtection="0"/>
    <xf numFmtId="188" fontId="27" fillId="31" borderId="0" applyNumberFormat="0" applyBorder="0" applyAlignment="0" applyProtection="0"/>
    <xf numFmtId="0" fontId="27" fillId="31" borderId="0" applyNumberFormat="0" applyBorder="0" applyAlignment="0" applyProtection="0"/>
    <xf numFmtId="0" fontId="28" fillId="6"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28" fillId="6" borderId="0" applyNumberFormat="0" applyBorder="0" applyAlignment="0" applyProtection="0"/>
    <xf numFmtId="188" fontId="27" fillId="31" borderId="0" applyNumberFormat="0" applyBorder="0" applyAlignment="0" applyProtection="0"/>
    <xf numFmtId="188" fontId="27" fillId="31" borderId="0" applyNumberFormat="0" applyBorder="0" applyAlignment="0" applyProtection="0"/>
    <xf numFmtId="0" fontId="27"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28" fillId="31" borderId="0" applyNumberFormat="0" applyBorder="0" applyAlignment="0" applyProtection="0"/>
    <xf numFmtId="188" fontId="27" fillId="31" borderId="0" applyNumberFormat="0" applyBorder="0" applyAlignment="0" applyProtection="0"/>
    <xf numFmtId="188" fontId="27" fillId="31" borderId="0" applyNumberFormat="0" applyBorder="0" applyAlignment="0" applyProtection="0"/>
    <xf numFmtId="0" fontId="27" fillId="31" borderId="0" applyNumberFormat="0" applyBorder="0" applyAlignment="0" applyProtection="0"/>
    <xf numFmtId="0" fontId="69" fillId="31" borderId="0" applyNumberFormat="0" applyBorder="0" applyAlignment="0" applyProtection="0"/>
    <xf numFmtId="188" fontId="27" fillId="31" borderId="0" applyNumberFormat="0" applyBorder="0" applyAlignment="0" applyProtection="0"/>
    <xf numFmtId="188" fontId="27" fillId="31" borderId="0" applyNumberFormat="0" applyBorder="0" applyAlignment="0" applyProtection="0"/>
    <xf numFmtId="0" fontId="27" fillId="31" borderId="0" applyNumberFormat="0" applyBorder="0" applyAlignment="0" applyProtection="0"/>
    <xf numFmtId="0" fontId="69" fillId="31" borderId="0" applyNumberFormat="0" applyBorder="0" applyAlignment="0" applyProtection="0"/>
    <xf numFmtId="188" fontId="27" fillId="31" borderId="0" applyNumberFormat="0" applyBorder="0" applyAlignment="0" applyProtection="0"/>
    <xf numFmtId="0" fontId="6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69"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188" fontId="68" fillId="26" borderId="0" applyNumberFormat="0" applyBorder="0" applyAlignment="0" applyProtection="0"/>
    <xf numFmtId="188" fontId="27" fillId="18" borderId="0" applyNumberFormat="0" applyBorder="0" applyAlignment="0" applyProtection="0"/>
    <xf numFmtId="0" fontId="27" fillId="18" borderId="0" applyNumberFormat="0" applyBorder="0" applyAlignment="0" applyProtection="0"/>
    <xf numFmtId="0" fontId="28" fillId="34"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28" fillId="34" borderId="0" applyNumberFormat="0" applyBorder="0" applyAlignment="0" applyProtection="0"/>
    <xf numFmtId="188" fontId="27" fillId="18" borderId="0" applyNumberFormat="0" applyBorder="0" applyAlignment="0" applyProtection="0"/>
    <xf numFmtId="188" fontId="27" fillId="18" borderId="0" applyNumberFormat="0" applyBorder="0" applyAlignment="0" applyProtection="0"/>
    <xf numFmtId="0" fontId="27"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28" fillId="18" borderId="0" applyNumberFormat="0" applyBorder="0" applyAlignment="0" applyProtection="0"/>
    <xf numFmtId="188" fontId="27" fillId="18" borderId="0" applyNumberFormat="0" applyBorder="0" applyAlignment="0" applyProtection="0"/>
    <xf numFmtId="188" fontId="27" fillId="18" borderId="0" applyNumberFormat="0" applyBorder="0" applyAlignment="0" applyProtection="0"/>
    <xf numFmtId="0" fontId="27" fillId="18" borderId="0" applyNumberFormat="0" applyBorder="0" applyAlignment="0" applyProtection="0"/>
    <xf numFmtId="0" fontId="69" fillId="18" borderId="0" applyNumberFormat="0" applyBorder="0" applyAlignment="0" applyProtection="0"/>
    <xf numFmtId="188" fontId="27" fillId="18" borderId="0" applyNumberFormat="0" applyBorder="0" applyAlignment="0" applyProtection="0"/>
    <xf numFmtId="188" fontId="27" fillId="18" borderId="0" applyNumberFormat="0" applyBorder="0" applyAlignment="0" applyProtection="0"/>
    <xf numFmtId="0" fontId="27" fillId="18" borderId="0" applyNumberFormat="0" applyBorder="0" applyAlignment="0" applyProtection="0"/>
    <xf numFmtId="0" fontId="69" fillId="18" borderId="0" applyNumberFormat="0" applyBorder="0" applyAlignment="0" applyProtection="0"/>
    <xf numFmtId="188" fontId="27" fillId="18" borderId="0" applyNumberFormat="0" applyBorder="0" applyAlignment="0" applyProtection="0"/>
    <xf numFmtId="0" fontId="6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69"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188" fontId="68" fillId="33" borderId="0" applyNumberFormat="0" applyBorder="0" applyAlignment="0" applyProtection="0"/>
    <xf numFmtId="188" fontId="27" fillId="29" borderId="0" applyNumberFormat="0" applyBorder="0" applyAlignment="0" applyProtection="0"/>
    <xf numFmtId="0" fontId="27"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28" fillId="29" borderId="0" applyNumberFormat="0" applyBorder="0" applyAlignment="0" applyProtection="0"/>
    <xf numFmtId="188" fontId="27" fillId="29" borderId="0" applyNumberFormat="0" applyBorder="0" applyAlignment="0" applyProtection="0"/>
    <xf numFmtId="188" fontId="27" fillId="29" borderId="0" applyNumberFormat="0" applyBorder="0" applyAlignment="0" applyProtection="0"/>
    <xf numFmtId="0" fontId="27"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188" fontId="27" fillId="29" borderId="0" applyNumberFormat="0" applyBorder="0" applyAlignment="0" applyProtection="0"/>
    <xf numFmtId="188" fontId="27" fillId="29" borderId="0" applyNumberFormat="0" applyBorder="0" applyAlignment="0" applyProtection="0"/>
    <xf numFmtId="0" fontId="27" fillId="29" borderId="0" applyNumberFormat="0" applyBorder="0" applyAlignment="0" applyProtection="0"/>
    <xf numFmtId="0" fontId="69" fillId="29" borderId="0" applyNumberFormat="0" applyBorder="0" applyAlignment="0" applyProtection="0"/>
    <xf numFmtId="188" fontId="27" fillId="29" borderId="0" applyNumberFormat="0" applyBorder="0" applyAlignment="0" applyProtection="0"/>
    <xf numFmtId="188" fontId="27" fillId="29" borderId="0" applyNumberFormat="0" applyBorder="0" applyAlignment="0" applyProtection="0"/>
    <xf numFmtId="0" fontId="27" fillId="29" borderId="0" applyNumberFormat="0" applyBorder="0" applyAlignment="0" applyProtection="0"/>
    <xf numFmtId="0" fontId="69" fillId="29" borderId="0" applyNumberFormat="0" applyBorder="0" applyAlignment="0" applyProtection="0"/>
    <xf numFmtId="188" fontId="27" fillId="29" borderId="0" applyNumberFormat="0" applyBorder="0" applyAlignment="0" applyProtection="0"/>
    <xf numFmtId="0" fontId="6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69"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188" fontId="68" fillId="37" borderId="0" applyNumberFormat="0" applyBorder="0" applyAlignment="0" applyProtection="0"/>
    <xf numFmtId="188" fontId="27" fillId="32" borderId="0" applyNumberFormat="0" applyBorder="0" applyAlignment="0" applyProtection="0"/>
    <xf numFmtId="0" fontId="27" fillId="32" borderId="0" applyNumberFormat="0" applyBorder="0" applyAlignment="0" applyProtection="0"/>
    <xf numFmtId="0" fontId="28" fillId="20"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28" fillId="20" borderId="0" applyNumberFormat="0" applyBorder="0" applyAlignment="0" applyProtection="0"/>
    <xf numFmtId="188" fontId="27" fillId="32" borderId="0" applyNumberFormat="0" applyBorder="0" applyAlignment="0" applyProtection="0"/>
    <xf numFmtId="188" fontId="27" fillId="32" borderId="0" applyNumberFormat="0" applyBorder="0" applyAlignment="0" applyProtection="0"/>
    <xf numFmtId="0" fontId="27"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28" fillId="32" borderId="0" applyNumberFormat="0" applyBorder="0" applyAlignment="0" applyProtection="0"/>
    <xf numFmtId="188" fontId="27" fillId="32" borderId="0" applyNumberFormat="0" applyBorder="0" applyAlignment="0" applyProtection="0"/>
    <xf numFmtId="188" fontId="27" fillId="32" borderId="0" applyNumberFormat="0" applyBorder="0" applyAlignment="0" applyProtection="0"/>
    <xf numFmtId="0" fontId="27" fillId="32" borderId="0" applyNumberFormat="0" applyBorder="0" applyAlignment="0" applyProtection="0"/>
    <xf numFmtId="0" fontId="69" fillId="32" borderId="0" applyNumberFormat="0" applyBorder="0" applyAlignment="0" applyProtection="0"/>
    <xf numFmtId="188" fontId="27" fillId="32" borderId="0" applyNumberFormat="0" applyBorder="0" applyAlignment="0" applyProtection="0"/>
    <xf numFmtId="188" fontId="27" fillId="32" borderId="0" applyNumberFormat="0" applyBorder="0" applyAlignment="0" applyProtection="0"/>
    <xf numFmtId="0" fontId="27" fillId="32" borderId="0" applyNumberFormat="0" applyBorder="0" applyAlignment="0" applyProtection="0"/>
    <xf numFmtId="0" fontId="69" fillId="32" borderId="0" applyNumberFormat="0" applyBorder="0" applyAlignment="0" applyProtection="0"/>
    <xf numFmtId="188" fontId="27" fillId="32" borderId="0" applyNumberFormat="0" applyBorder="0" applyAlignment="0" applyProtection="0"/>
    <xf numFmtId="0" fontId="6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69"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0" fontId="71" fillId="38"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188" fontId="27" fillId="42" borderId="0" applyNumberFormat="0" applyBorder="0" applyAlignment="0" applyProtection="0"/>
    <xf numFmtId="188" fontId="27" fillId="38" borderId="0" applyNumberFormat="0" applyBorder="0" applyAlignment="0" applyProtection="0"/>
    <xf numFmtId="0" fontId="27"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88" fontId="27" fillId="38" borderId="0" applyNumberFormat="0" applyBorder="0" applyAlignment="0" applyProtection="0"/>
    <xf numFmtId="188" fontId="27" fillId="38" borderId="0" applyNumberFormat="0" applyBorder="0" applyAlignment="0" applyProtection="0"/>
    <xf numFmtId="0" fontId="27"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88" fontId="27" fillId="38" borderId="0" applyNumberFormat="0" applyBorder="0" applyAlignment="0" applyProtection="0"/>
    <xf numFmtId="188" fontId="27" fillId="38" borderId="0" applyNumberFormat="0" applyBorder="0" applyAlignment="0" applyProtection="0"/>
    <xf numFmtId="0" fontId="27" fillId="38" borderId="0" applyNumberFormat="0" applyBorder="0" applyAlignment="0" applyProtection="0"/>
    <xf numFmtId="0" fontId="58" fillId="38" borderId="0" applyNumberFormat="0" applyBorder="0" applyAlignment="0" applyProtection="0"/>
    <xf numFmtId="188" fontId="27" fillId="38" borderId="0" applyNumberFormat="0" applyBorder="0" applyAlignment="0" applyProtection="0"/>
    <xf numFmtId="188" fontId="27" fillId="38" borderId="0" applyNumberFormat="0" applyBorder="0" applyAlignment="0" applyProtection="0"/>
    <xf numFmtId="0" fontId="27" fillId="38" borderId="0" applyNumberFormat="0" applyBorder="0" applyAlignment="0" applyProtection="0"/>
    <xf numFmtId="0" fontId="58" fillId="38" borderId="0" applyNumberFormat="0" applyBorder="0" applyAlignment="0" applyProtection="0"/>
    <xf numFmtId="188" fontId="27" fillId="38" borderId="0" applyNumberFormat="0" applyBorder="0" applyAlignment="0" applyProtection="0"/>
    <xf numFmtId="0" fontId="27"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58"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188" fontId="27" fillId="35" borderId="0" applyNumberFormat="0" applyBorder="0" applyAlignment="0" applyProtection="0"/>
    <xf numFmtId="188" fontId="27" fillId="30" borderId="0" applyNumberFormat="0" applyBorder="0" applyAlignment="0" applyProtection="0"/>
    <xf numFmtId="0" fontId="27"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188" fontId="27" fillId="30" borderId="0" applyNumberFormat="0" applyBorder="0" applyAlignment="0" applyProtection="0"/>
    <xf numFmtId="188" fontId="27" fillId="30" borderId="0" applyNumberFormat="0" applyBorder="0" applyAlignment="0" applyProtection="0"/>
    <xf numFmtId="0" fontId="27"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188" fontId="27" fillId="30" borderId="0" applyNumberFormat="0" applyBorder="0" applyAlignment="0" applyProtection="0"/>
    <xf numFmtId="188" fontId="27" fillId="30" borderId="0" applyNumberFormat="0" applyBorder="0" applyAlignment="0" applyProtection="0"/>
    <xf numFmtId="0" fontId="27" fillId="30" borderId="0" applyNumberFormat="0" applyBorder="0" applyAlignment="0" applyProtection="0"/>
    <xf numFmtId="0" fontId="58" fillId="30" borderId="0" applyNumberFormat="0" applyBorder="0" applyAlignment="0" applyProtection="0"/>
    <xf numFmtId="188" fontId="27" fillId="30" borderId="0" applyNumberFormat="0" applyBorder="0" applyAlignment="0" applyProtection="0"/>
    <xf numFmtId="188" fontId="27" fillId="30" borderId="0" applyNumberFormat="0" applyBorder="0" applyAlignment="0" applyProtection="0"/>
    <xf numFmtId="0" fontId="27" fillId="30" borderId="0" applyNumberFormat="0" applyBorder="0" applyAlignment="0" applyProtection="0"/>
    <xf numFmtId="0" fontId="58" fillId="30" borderId="0" applyNumberFormat="0" applyBorder="0" applyAlignment="0" applyProtection="0"/>
    <xf numFmtId="188" fontId="27" fillId="30" borderId="0" applyNumberFormat="0" applyBorder="0" applyAlignment="0" applyProtection="0"/>
    <xf numFmtId="0" fontId="27"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58"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188" fontId="27" fillId="36" borderId="0" applyNumberFormat="0" applyBorder="0" applyAlignment="0" applyProtection="0"/>
    <xf numFmtId="188" fontId="27" fillId="31" borderId="0" applyNumberFormat="0" applyBorder="0" applyAlignment="0" applyProtection="0"/>
    <xf numFmtId="0" fontId="27"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188" fontId="27" fillId="31" borderId="0" applyNumberFormat="0" applyBorder="0" applyAlignment="0" applyProtection="0"/>
    <xf numFmtId="188" fontId="27" fillId="31" borderId="0" applyNumberFormat="0" applyBorder="0" applyAlignment="0" applyProtection="0"/>
    <xf numFmtId="0" fontId="27"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188" fontId="27" fillId="31" borderId="0" applyNumberFormat="0" applyBorder="0" applyAlignment="0" applyProtection="0"/>
    <xf numFmtId="188" fontId="27" fillId="31" borderId="0" applyNumberFormat="0" applyBorder="0" applyAlignment="0" applyProtection="0"/>
    <xf numFmtId="0" fontId="27" fillId="31" borderId="0" applyNumberFormat="0" applyBorder="0" applyAlignment="0" applyProtection="0"/>
    <xf numFmtId="0" fontId="58" fillId="31" borderId="0" applyNumberFormat="0" applyBorder="0" applyAlignment="0" applyProtection="0"/>
    <xf numFmtId="188" fontId="27" fillId="31" borderId="0" applyNumberFormat="0" applyBorder="0" applyAlignment="0" applyProtection="0"/>
    <xf numFmtId="188" fontId="27" fillId="31" borderId="0" applyNumberFormat="0" applyBorder="0" applyAlignment="0" applyProtection="0"/>
    <xf numFmtId="0" fontId="27" fillId="31" borderId="0" applyNumberFormat="0" applyBorder="0" applyAlignment="0" applyProtection="0"/>
    <xf numFmtId="0" fontId="58" fillId="31" borderId="0" applyNumberFormat="0" applyBorder="0" applyAlignment="0" applyProtection="0"/>
    <xf numFmtId="188" fontId="27" fillId="31" borderId="0" applyNumberFormat="0" applyBorder="0" applyAlignment="0" applyProtection="0"/>
    <xf numFmtId="0" fontId="27"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58"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188" fontId="27" fillId="43" borderId="0" applyNumberFormat="0" applyBorder="0" applyAlignment="0" applyProtection="0"/>
    <xf numFmtId="188" fontId="27" fillId="39" borderId="0" applyNumberFormat="0" applyBorder="0" applyAlignment="0" applyProtection="0"/>
    <xf numFmtId="0" fontId="27"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188" fontId="27" fillId="39" borderId="0" applyNumberFormat="0" applyBorder="0" applyAlignment="0" applyProtection="0"/>
    <xf numFmtId="188" fontId="27" fillId="39" borderId="0" applyNumberFormat="0" applyBorder="0" applyAlignment="0" applyProtection="0"/>
    <xf numFmtId="0" fontId="27"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188" fontId="27" fillId="39" borderId="0" applyNumberFormat="0" applyBorder="0" applyAlignment="0" applyProtection="0"/>
    <xf numFmtId="188" fontId="27" fillId="39" borderId="0" applyNumberFormat="0" applyBorder="0" applyAlignment="0" applyProtection="0"/>
    <xf numFmtId="0" fontId="27" fillId="39" borderId="0" applyNumberFormat="0" applyBorder="0" applyAlignment="0" applyProtection="0"/>
    <xf numFmtId="0" fontId="58" fillId="39" borderId="0" applyNumberFormat="0" applyBorder="0" applyAlignment="0" applyProtection="0"/>
    <xf numFmtId="188" fontId="27" fillId="39" borderId="0" applyNumberFormat="0" applyBorder="0" applyAlignment="0" applyProtection="0"/>
    <xf numFmtId="188" fontId="27" fillId="39" borderId="0" applyNumberFormat="0" applyBorder="0" applyAlignment="0" applyProtection="0"/>
    <xf numFmtId="0" fontId="27" fillId="39" borderId="0" applyNumberFormat="0" applyBorder="0" applyAlignment="0" applyProtection="0"/>
    <xf numFmtId="0" fontId="58" fillId="39" borderId="0" applyNumberFormat="0" applyBorder="0" applyAlignment="0" applyProtection="0"/>
    <xf numFmtId="188" fontId="27" fillId="39" borderId="0" applyNumberFormat="0" applyBorder="0" applyAlignment="0" applyProtection="0"/>
    <xf numFmtId="0" fontId="27"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58"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188" fontId="27" fillId="44" borderId="0" applyNumberFormat="0" applyBorder="0" applyAlignment="0" applyProtection="0"/>
    <xf numFmtId="188" fontId="27" fillId="40" borderId="0" applyNumberFormat="0" applyBorder="0" applyAlignment="0" applyProtection="0"/>
    <xf numFmtId="0" fontId="27"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188" fontId="27" fillId="40" borderId="0" applyNumberFormat="0" applyBorder="0" applyAlignment="0" applyProtection="0"/>
    <xf numFmtId="188" fontId="27" fillId="40" borderId="0" applyNumberFormat="0" applyBorder="0" applyAlignment="0" applyProtection="0"/>
    <xf numFmtId="0" fontId="27"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188" fontId="27" fillId="40" borderId="0" applyNumberFormat="0" applyBorder="0" applyAlignment="0" applyProtection="0"/>
    <xf numFmtId="188" fontId="27" fillId="40" borderId="0" applyNumberFormat="0" applyBorder="0" applyAlignment="0" applyProtection="0"/>
    <xf numFmtId="0" fontId="27" fillId="40" borderId="0" applyNumberFormat="0" applyBorder="0" applyAlignment="0" applyProtection="0"/>
    <xf numFmtId="0" fontId="58" fillId="40" borderId="0" applyNumberFormat="0" applyBorder="0" applyAlignment="0" applyProtection="0"/>
    <xf numFmtId="188" fontId="27" fillId="40" borderId="0" applyNumberFormat="0" applyBorder="0" applyAlignment="0" applyProtection="0"/>
    <xf numFmtId="188" fontId="27" fillId="40" borderId="0" applyNumberFormat="0" applyBorder="0" applyAlignment="0" applyProtection="0"/>
    <xf numFmtId="0" fontId="27" fillId="40" borderId="0" applyNumberFormat="0" applyBorder="0" applyAlignment="0" applyProtection="0"/>
    <xf numFmtId="0" fontId="58" fillId="40" borderId="0" applyNumberFormat="0" applyBorder="0" applyAlignment="0" applyProtection="0"/>
    <xf numFmtId="188" fontId="27" fillId="40" borderId="0" applyNumberFormat="0" applyBorder="0" applyAlignment="0" applyProtection="0"/>
    <xf numFmtId="0" fontId="27"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58"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188" fontId="27" fillId="45" borderId="0" applyNumberFormat="0" applyBorder="0" applyAlignment="0" applyProtection="0"/>
    <xf numFmtId="188" fontId="27" fillId="41" borderId="0" applyNumberFormat="0" applyBorder="0" applyAlignment="0" applyProtection="0"/>
    <xf numFmtId="0" fontId="27"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188" fontId="27" fillId="41" borderId="0" applyNumberFormat="0" applyBorder="0" applyAlignment="0" applyProtection="0"/>
    <xf numFmtId="188" fontId="27" fillId="41" borderId="0" applyNumberFormat="0" applyBorder="0" applyAlignment="0" applyProtection="0"/>
    <xf numFmtId="0" fontId="27"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188" fontId="27" fillId="41" borderId="0" applyNumberFormat="0" applyBorder="0" applyAlignment="0" applyProtection="0"/>
    <xf numFmtId="188" fontId="27" fillId="41" borderId="0" applyNumberFormat="0" applyBorder="0" applyAlignment="0" applyProtection="0"/>
    <xf numFmtId="0" fontId="27" fillId="41" borderId="0" applyNumberFormat="0" applyBorder="0" applyAlignment="0" applyProtection="0"/>
    <xf numFmtId="0" fontId="58" fillId="41" borderId="0" applyNumberFormat="0" applyBorder="0" applyAlignment="0" applyProtection="0"/>
    <xf numFmtId="188" fontId="27" fillId="41" borderId="0" applyNumberFormat="0" applyBorder="0" applyAlignment="0" applyProtection="0"/>
    <xf numFmtId="188" fontId="27" fillId="41" borderId="0" applyNumberFormat="0" applyBorder="0" applyAlignment="0" applyProtection="0"/>
    <xf numFmtId="0" fontId="27" fillId="41" borderId="0" applyNumberFormat="0" applyBorder="0" applyAlignment="0" applyProtection="0"/>
    <xf numFmtId="0" fontId="58" fillId="41" borderId="0" applyNumberFormat="0" applyBorder="0" applyAlignment="0" applyProtection="0"/>
    <xf numFmtId="188" fontId="27" fillId="41" borderId="0" applyNumberFormat="0" applyBorder="0" applyAlignment="0" applyProtection="0"/>
    <xf numFmtId="0" fontId="27"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58"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198" fontId="72" fillId="0" borderId="0" applyFont="0" applyFill="0" applyBorder="0">
      <alignment horizontal="center"/>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4" fontId="70" fillId="0" borderId="7">
      <alignment horizontal="right" vertical="top"/>
    </xf>
    <xf numFmtId="0" fontId="73" fillId="0" borderId="0">
      <alignment horizontal="right"/>
    </xf>
    <xf numFmtId="0" fontId="74" fillId="0" borderId="0">
      <protection locked="0"/>
    </xf>
    <xf numFmtId="0" fontId="74" fillId="0" borderId="0">
      <protection locked="0"/>
    </xf>
    <xf numFmtId="199" fontId="15" fillId="0" borderId="0" applyFont="0" applyFill="0" applyBorder="0" applyAlignment="0" applyProtection="0"/>
    <xf numFmtId="200" fontId="15" fillId="0" borderId="0" applyFont="0" applyFill="0" applyBorder="0" applyAlignment="0" applyProtection="0"/>
    <xf numFmtId="199" fontId="15" fillId="0" borderId="0" applyFont="0" applyFill="0" applyBorder="0" applyAlignment="0" applyProtection="0"/>
    <xf numFmtId="0" fontId="71"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7" fillId="46" borderId="0" applyNumberFormat="0" applyBorder="0" applyAlignment="0" applyProtection="0"/>
    <xf numFmtId="0" fontId="71" fillId="51" borderId="0" applyNumberFormat="0" applyBorder="0" applyAlignment="0" applyProtection="0"/>
    <xf numFmtId="0" fontId="75" fillId="52" borderId="0" applyNumberFormat="0" applyBorder="0" applyAlignment="0" applyProtection="0"/>
    <xf numFmtId="0" fontId="75"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7" fillId="51" borderId="0" applyNumberFormat="0" applyBorder="0" applyAlignment="0" applyProtection="0"/>
    <xf numFmtId="0" fontId="71" fillId="56" borderId="0" applyNumberFormat="0" applyBorder="0" applyAlignment="0" applyProtection="0"/>
    <xf numFmtId="0" fontId="75" fillId="57" borderId="0" applyNumberFormat="0" applyBorder="0" applyAlignment="0" applyProtection="0"/>
    <xf numFmtId="0" fontId="75" fillId="58" borderId="0" applyNumberFormat="0" applyBorder="0" applyAlignment="0" applyProtection="0"/>
    <xf numFmtId="0" fontId="76" fillId="28"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7" fillId="56" borderId="0" applyNumberFormat="0" applyBorder="0" applyAlignment="0" applyProtection="0"/>
    <xf numFmtId="0" fontId="71" fillId="39" borderId="0" applyNumberFormat="0" applyBorder="0" applyAlignment="0" applyProtection="0"/>
    <xf numFmtId="0" fontId="75" fillId="58" borderId="0" applyNumberFormat="0" applyBorder="0" applyAlignment="0" applyProtection="0"/>
    <xf numFmtId="0" fontId="75" fillId="28" borderId="0" applyNumberFormat="0" applyBorder="0" applyAlignment="0" applyProtection="0"/>
    <xf numFmtId="0" fontId="76" fillId="28"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7" fillId="39" borderId="0" applyNumberFormat="0" applyBorder="0" applyAlignment="0" applyProtection="0"/>
    <xf numFmtId="0" fontId="71" fillId="40"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6" fillId="48"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7" fillId="40" borderId="0" applyNumberFormat="0" applyBorder="0" applyAlignment="0" applyProtection="0"/>
    <xf numFmtId="0" fontId="71" fillId="61" borderId="0" applyNumberFormat="0" applyBorder="0" applyAlignment="0" applyProtection="0"/>
    <xf numFmtId="0" fontId="75" fillId="62" borderId="0" applyNumberFormat="0" applyBorder="0" applyAlignment="0" applyProtection="0"/>
    <xf numFmtId="0" fontId="75" fillId="53" borderId="0" applyNumberFormat="0" applyBorder="0" applyAlignment="0" applyProtection="0"/>
    <xf numFmtId="0" fontId="76" fillId="63"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7" fillId="61" borderId="0" applyNumberFormat="0" applyBorder="0" applyAlignment="0" applyProtection="0"/>
    <xf numFmtId="201" fontId="78" fillId="65" borderId="0">
      <alignment horizontal="center" vertical="center"/>
    </xf>
    <xf numFmtId="202" fontId="79" fillId="0" borderId="19" applyFont="0" applyFill="0">
      <alignment horizontal="right" vertical="center"/>
      <protection locked="0"/>
    </xf>
    <xf numFmtId="202" fontId="79" fillId="0" borderId="19" applyFont="0" applyFill="0">
      <alignment horizontal="right" vertical="center"/>
      <protection locked="0"/>
    </xf>
    <xf numFmtId="203" fontId="15" fillId="0" borderId="0" applyFont="0" applyFill="0" applyBorder="0" applyProtection="0"/>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204" fontId="13" fillId="0" borderId="0" applyFont="0" applyFill="0" applyBorder="0" applyAlignment="0" applyProtection="0"/>
    <xf numFmtId="205" fontId="13" fillId="0" borderId="0" applyFont="0" applyFill="0" applyBorder="0" applyAlignment="0" applyProtection="0"/>
    <xf numFmtId="0" fontId="82" fillId="0" borderId="0" applyNumberFormat="0" applyFill="0" applyBorder="0" applyAlignment="0" applyProtection="0">
      <alignment vertical="top"/>
      <protection locked="0"/>
    </xf>
    <xf numFmtId="0" fontId="52" fillId="0" borderId="0"/>
    <xf numFmtId="0" fontId="52" fillId="0" borderId="0"/>
    <xf numFmtId="176" fontId="29" fillId="0" borderId="9">
      <protection locked="0"/>
    </xf>
    <xf numFmtId="206" fontId="27" fillId="0" borderId="0" applyFont="0" applyFill="0" applyBorder="0" applyAlignment="0" applyProtection="0"/>
    <xf numFmtId="207" fontId="27" fillId="0" borderId="0" applyFont="0" applyFill="0" applyBorder="0" applyAlignment="0" applyProtection="0"/>
    <xf numFmtId="208" fontId="83" fillId="0" borderId="0">
      <alignment horizontal="left"/>
    </xf>
    <xf numFmtId="208" fontId="83" fillId="0" borderId="0">
      <alignment horizontal="left"/>
    </xf>
    <xf numFmtId="202" fontId="79" fillId="0" borderId="0" applyFont="0" applyBorder="0" applyProtection="0">
      <alignment vertical="center"/>
    </xf>
    <xf numFmtId="201" fontId="15" fillId="0" borderId="0" applyNumberFormat="0" applyFont="0" applyAlignment="0">
      <alignment horizontal="center" vertical="center"/>
    </xf>
    <xf numFmtId="0" fontId="24" fillId="0" borderId="0" applyNumberFormat="0" applyFill="0" applyBorder="0" applyAlignment="0" applyProtection="0"/>
    <xf numFmtId="0" fontId="84" fillId="0" borderId="0" applyNumberFormat="0" applyFill="0" applyBorder="0" applyAlignment="0" applyProtection="0"/>
    <xf numFmtId="39" fontId="85" fillId="3" borderId="0" applyNumberFormat="0" applyBorder="0">
      <alignment vertical="center"/>
    </xf>
    <xf numFmtId="0" fontId="86" fillId="16" borderId="0" applyNumberFormat="0" applyBorder="0" applyAlignment="0" applyProtection="0"/>
    <xf numFmtId="0" fontId="87" fillId="53" borderId="0" applyNumberFormat="0" applyBorder="0" applyAlignment="0" applyProtection="0"/>
    <xf numFmtId="0" fontId="31" fillId="66" borderId="0"/>
    <xf numFmtId="0" fontId="88" fillId="66" borderId="0"/>
    <xf numFmtId="0" fontId="89" fillId="0" borderId="0" applyNumberFormat="0" applyFill="0" applyBorder="0" applyAlignment="0" applyProtection="0"/>
    <xf numFmtId="0" fontId="29" fillId="0" borderId="0">
      <alignment horizontal="left"/>
    </xf>
    <xf numFmtId="10" fontId="90" fillId="0" borderId="0" applyNumberFormat="0" applyFill="0" applyBorder="0" applyAlignment="0"/>
    <xf numFmtId="10" fontId="90" fillId="0" borderId="0" applyNumberFormat="0" applyFill="0" applyBorder="0" applyAlignment="0"/>
    <xf numFmtId="203" fontId="91" fillId="67" borderId="7">
      <alignment vertical="center"/>
    </xf>
    <xf numFmtId="0" fontId="92" fillId="0" borderId="0" applyNumberFormat="0" applyFill="0" applyBorder="0" applyAlignment="0" applyProtection="0"/>
    <xf numFmtId="209" fontId="93" fillId="0" borderId="0" applyFont="0" applyFill="0" applyBorder="0" applyAlignment="0" applyProtection="0"/>
    <xf numFmtId="0" fontId="94" fillId="0" borderId="0"/>
    <xf numFmtId="0" fontId="95" fillId="0" borderId="0" applyFill="0" applyBorder="0" applyAlignment="0"/>
    <xf numFmtId="210" fontId="96" fillId="0" borderId="0" applyFill="0" applyBorder="0" applyAlignment="0"/>
    <xf numFmtId="176" fontId="96" fillId="0" borderId="0" applyFill="0" applyBorder="0" applyAlignment="0"/>
    <xf numFmtId="166" fontId="96" fillId="0" borderId="0" applyFill="0" applyBorder="0" applyAlignment="0"/>
    <xf numFmtId="211" fontId="96" fillId="0" borderId="0" applyFill="0" applyBorder="0" applyAlignment="0"/>
    <xf numFmtId="212" fontId="96" fillId="0" borderId="0" applyFill="0" applyBorder="0" applyAlignment="0"/>
    <xf numFmtId="210" fontId="96" fillId="0" borderId="0" applyFill="0" applyBorder="0" applyAlignment="0"/>
    <xf numFmtId="213" fontId="96" fillId="0" borderId="0" applyFill="0" applyBorder="0" applyAlignment="0"/>
    <xf numFmtId="176" fontId="96" fillId="0" borderId="0" applyFill="0" applyBorder="0" applyAlignment="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0" fontId="97" fillId="34" borderId="20" applyNumberFormat="0" applyAlignment="0" applyProtection="0"/>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91"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203" fontId="85" fillId="68" borderId="21">
      <alignment vertical="center"/>
    </xf>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7" fillId="34" borderId="20" applyNumberFormat="0" applyAlignment="0" applyProtection="0"/>
    <xf numFmtId="0" fontId="98" fillId="34" borderId="20" applyNumberFormat="0" applyAlignment="0" applyProtection="0"/>
    <xf numFmtId="0" fontId="15" fillId="69" borderId="0" applyNumberFormat="0" applyFont="0" applyBorder="0" applyAlignment="0"/>
    <xf numFmtId="0" fontId="99" fillId="0" borderId="18" applyNumberFormat="0" applyFont="0" applyFill="0" applyProtection="0">
      <alignment horizontal="centerContinuous" vertical="center"/>
    </xf>
    <xf numFmtId="0" fontId="24" fillId="0" borderId="0"/>
    <xf numFmtId="0" fontId="24" fillId="0" borderId="0"/>
    <xf numFmtId="0" fontId="24" fillId="0" borderId="0"/>
    <xf numFmtId="0" fontId="24" fillId="0" borderId="0"/>
    <xf numFmtId="0" fontId="24" fillId="0" borderId="0"/>
    <xf numFmtId="0" fontId="24" fillId="0" borderId="0"/>
    <xf numFmtId="214" fontId="24" fillId="0" borderId="0" applyFont="0" applyFill="0" applyBorder="0" applyAlignment="0" applyProtection="0"/>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1"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37" fontId="100" fillId="70" borderId="21">
      <alignment horizontal="center" vertical="center"/>
    </xf>
    <xf numFmtId="0" fontId="102" fillId="71" borderId="22" applyNumberFormat="0" applyAlignment="0" applyProtection="0"/>
    <xf numFmtId="0" fontId="103" fillId="54" borderId="22" applyNumberFormat="0" applyAlignment="0" applyProtection="0"/>
    <xf numFmtId="0" fontId="103" fillId="71" borderId="22" applyNumberFormat="0" applyAlignment="0" applyProtection="0"/>
    <xf numFmtId="0" fontId="103" fillId="71" borderId="22" applyNumberFormat="0" applyAlignment="0" applyProtection="0"/>
    <xf numFmtId="0" fontId="104" fillId="71" borderId="22" applyNumberFormat="0" applyAlignment="0" applyProtection="0"/>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0" fontId="105" fillId="0" borderId="21">
      <alignment horizontal="left" vertical="center"/>
    </xf>
    <xf numFmtId="215" fontId="15" fillId="0" borderId="23" applyFont="0" applyFill="0" applyBorder="0" applyProtection="0">
      <alignment horizontal="center"/>
      <protection locked="0"/>
    </xf>
    <xf numFmtId="0" fontId="99" fillId="0" borderId="0" applyNumberFormat="0" applyFill="0" applyBorder="0" applyProtection="0">
      <alignment horizontal="center" vertical="center"/>
    </xf>
    <xf numFmtId="0" fontId="59" fillId="0" borderId="0" applyFont="0" applyFill="0" applyBorder="0" applyAlignment="0" applyProtection="0"/>
    <xf numFmtId="216" fontId="106" fillId="0" borderId="0" applyFont="0" applyFill="0" applyBorder="0" applyAlignment="0" applyProtection="0"/>
    <xf numFmtId="216" fontId="106" fillId="0" borderId="0" applyFont="0" applyFill="0" applyBorder="0" applyAlignment="0" applyProtection="0"/>
    <xf numFmtId="38" fontId="59" fillId="0" borderId="0" applyFont="0" applyFill="0" applyBorder="0" applyAlignment="0" applyProtection="0"/>
    <xf numFmtId="210" fontId="96" fillId="0" borderId="0" applyFont="0" applyFill="0" applyBorder="0" applyAlignment="0" applyProtection="0"/>
    <xf numFmtId="0" fontId="107" fillId="0" borderId="0" applyFont="0" applyFill="0" applyBorder="0" applyAlignment="0" applyProtection="0"/>
    <xf numFmtId="0" fontId="108" fillId="0" borderId="0" applyFont="0" applyFill="0" applyBorder="0" applyAlignment="0" applyProtection="0">
      <alignment horizontal="right"/>
    </xf>
    <xf numFmtId="0" fontId="108" fillId="0" borderId="0" applyFont="0" applyFill="0" applyBorder="0" applyAlignment="0" applyProtection="0"/>
    <xf numFmtId="43" fontId="28" fillId="0" borderId="0" applyFont="0" applyFill="0" applyBorder="0" applyAlignment="0" applyProtection="0"/>
    <xf numFmtId="0" fontId="108" fillId="0" borderId="0" applyFont="0" applyFill="0" applyBorder="0" applyAlignment="0" applyProtection="0">
      <alignment horizontal="right"/>
    </xf>
    <xf numFmtId="43" fontId="27" fillId="0" borderId="0" applyFont="0" applyFill="0" applyBorder="0" applyAlignment="0" applyProtection="0"/>
    <xf numFmtId="0" fontId="108" fillId="0" borderId="0" applyFont="0" applyFill="0" applyBorder="0" applyAlignment="0" applyProtection="0"/>
    <xf numFmtId="217" fontId="59" fillId="0" borderId="0" applyFont="0" applyFill="0" applyBorder="0" applyAlignment="0" applyProtection="0"/>
    <xf numFmtId="3" fontId="109" fillId="0" borderId="0" applyFont="0" applyFill="0" applyBorder="0" applyAlignment="0" applyProtection="0"/>
    <xf numFmtId="3" fontId="110" fillId="0" borderId="0" applyFont="0" applyFill="0" applyBorder="0" applyAlignment="0" applyProtection="0"/>
    <xf numFmtId="3" fontId="110" fillId="0" borderId="0" applyFont="0" applyFill="0" applyBorder="0" applyAlignment="0" applyProtection="0"/>
    <xf numFmtId="0" fontId="111" fillId="0" borderId="0"/>
    <xf numFmtId="0" fontId="24" fillId="0" borderId="0"/>
    <xf numFmtId="0" fontId="24" fillId="0" borderId="0"/>
    <xf numFmtId="0" fontId="24" fillId="0" borderId="0"/>
    <xf numFmtId="0" fontId="85" fillId="0" borderId="0">
      <alignment horizontal="left" indent="3"/>
    </xf>
    <xf numFmtId="0" fontId="85" fillId="0" borderId="0">
      <alignment horizontal="left" indent="5"/>
    </xf>
    <xf numFmtId="176" fontId="26" fillId="5" borderId="9"/>
    <xf numFmtId="200" fontId="106" fillId="0" borderId="0" applyFont="0" applyFill="0" applyBorder="0" applyAlignment="0" applyProtection="0"/>
    <xf numFmtId="200" fontId="106"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176" fontId="96" fillId="0" borderId="0" applyFont="0" applyFill="0" applyBorder="0" applyAlignment="0" applyProtection="0"/>
    <xf numFmtId="219" fontId="22" fillId="0" borderId="0" applyFont="0" applyFill="0" applyBorder="0" applyAlignment="0" applyProtection="0"/>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23" fillId="0" borderId="24" applyFont="0" applyFill="0" applyBorder="0"/>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78" fillId="0" borderId="24" applyFont="0" applyFill="0" applyBorder="0">
      <protection locked="0"/>
    </xf>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112" fillId="3" borderId="7" applyFill="0" applyBorder="0" applyProtection="0"/>
    <xf numFmtId="37" fontId="78" fillId="0" borderId="24" applyFill="0" applyBorder="0">
      <protection locked="0"/>
    </xf>
    <xf numFmtId="220" fontId="59" fillId="0" borderId="0" applyFont="0" applyFill="0" applyBorder="0" applyAlignment="0" applyProtection="0"/>
    <xf numFmtId="221" fontId="110" fillId="0" borderId="0" applyFont="0" applyFill="0" applyBorder="0" applyAlignment="0" applyProtection="0"/>
    <xf numFmtId="221" fontId="110" fillId="0" borderId="0" applyFont="0" applyFill="0" applyBorder="0" applyAlignment="0" applyProtection="0"/>
    <xf numFmtId="221" fontId="110" fillId="0" borderId="0" applyFont="0" applyFill="0" applyBorder="0" applyAlignment="0" applyProtection="0"/>
    <xf numFmtId="0" fontId="108" fillId="0" borderId="0" applyFill="0" applyBorder="0" applyProtection="0">
      <alignment vertical="center"/>
    </xf>
    <xf numFmtId="0" fontId="31" fillId="62" borderId="0"/>
    <xf numFmtId="0" fontId="88" fillId="72" borderId="0"/>
    <xf numFmtId="0" fontId="109" fillId="0" borderId="0" applyFont="0" applyFill="0" applyBorder="0" applyAlignment="0" applyProtection="0"/>
    <xf numFmtId="0" fontId="110" fillId="0" borderId="0" applyFont="0" applyFill="0" applyBorder="0" applyAlignment="0" applyProtection="0"/>
    <xf numFmtId="0" fontId="110" fillId="0" borderId="0" applyFont="0" applyFill="0" applyBorder="0" applyAlignment="0" applyProtection="0"/>
    <xf numFmtId="14" fontId="113" fillId="0" borderId="0" applyFont="0" applyBorder="0">
      <alignment vertical="top"/>
    </xf>
    <xf numFmtId="0" fontId="110" fillId="0" borderId="0" applyFont="0" applyFill="0" applyBorder="0" applyAlignment="0" applyProtection="0"/>
    <xf numFmtId="14" fontId="113" fillId="0" borderId="0" applyFont="0" applyBorder="0">
      <alignment vertical="top"/>
    </xf>
    <xf numFmtId="14" fontId="113" fillId="0" borderId="0" applyFont="0" applyBorder="0">
      <alignment vertical="top"/>
    </xf>
    <xf numFmtId="0" fontId="110" fillId="0" borderId="0" applyFont="0" applyFill="0" applyBorder="0" applyAlignment="0" applyProtection="0"/>
    <xf numFmtId="14" fontId="113" fillId="0" borderId="0" applyFont="0" applyBorder="0">
      <alignment vertical="top"/>
    </xf>
    <xf numFmtId="14" fontId="113" fillId="0" borderId="0" applyFont="0" applyBorder="0">
      <alignment vertical="top"/>
    </xf>
    <xf numFmtId="0" fontId="108" fillId="0" borderId="0" applyFont="0" applyFill="0" applyBorder="0" applyAlignment="0" applyProtection="0"/>
    <xf numFmtId="15" fontId="114" fillId="0" borderId="25" applyFont="0" applyFill="0" applyBorder="0" applyAlignment="0">
      <alignment horizontal="centerContinuous"/>
    </xf>
    <xf numFmtId="222" fontId="114" fillId="0" borderId="25" applyFont="0" applyFill="0" applyBorder="0" applyAlignment="0">
      <alignment horizontal="centerContinuous"/>
    </xf>
    <xf numFmtId="14" fontId="53" fillId="0" borderId="0" applyFill="0" applyBorder="0" applyAlignment="0"/>
    <xf numFmtId="0" fontId="115" fillId="0" borderId="0" applyFont="0" applyFill="0" applyBorder="0" applyAlignment="0" applyProtection="0"/>
    <xf numFmtId="14" fontId="116" fillId="0" borderId="0">
      <alignment vertical="top"/>
    </xf>
    <xf numFmtId="38" fontId="40" fillId="0" borderId="0" applyFont="0" applyFill="0" applyBorder="0" applyAlignment="0" applyProtection="0"/>
    <xf numFmtId="38" fontId="59" fillId="0" borderId="26">
      <alignment vertical="center"/>
    </xf>
    <xf numFmtId="223" fontId="85" fillId="73" borderId="0" applyNumberFormat="0" applyBorder="0" applyAlignment="0" applyProtection="0"/>
    <xf numFmtId="181" fontId="15" fillId="0" borderId="0" applyFont="0" applyFill="0" applyBorder="0" applyAlignment="0" applyProtection="0"/>
    <xf numFmtId="224" fontId="15" fillId="0" borderId="0" applyFont="0" applyFill="0" applyBorder="0" applyAlignment="0" applyProtection="0"/>
    <xf numFmtId="0" fontId="24" fillId="0" borderId="0"/>
    <xf numFmtId="225" fontId="22" fillId="0" borderId="0" applyFont="0" applyFill="0" applyBorder="0" applyAlignment="0" applyProtection="0"/>
    <xf numFmtId="176" fontId="117" fillId="0" borderId="0">
      <alignment horizontal="center"/>
    </xf>
    <xf numFmtId="176" fontId="117" fillId="0" borderId="0">
      <alignment horizontal="center"/>
    </xf>
    <xf numFmtId="0" fontId="108" fillId="0" borderId="27" applyNumberFormat="0" applyFont="0" applyFill="0" applyAlignment="0" applyProtection="0"/>
    <xf numFmtId="0" fontId="118" fillId="0" borderId="0" applyFill="0" applyBorder="0" applyAlignment="0" applyProtection="0"/>
    <xf numFmtId="38" fontId="59" fillId="0" borderId="0" applyFont="0" applyFill="0" applyBorder="0" applyAlignment="0" applyProtection="0"/>
    <xf numFmtId="0" fontId="119" fillId="0" borderId="0" applyFont="0" applyFill="0" applyBorder="0" applyAlignment="0" applyProtection="0"/>
    <xf numFmtId="0" fontId="120" fillId="0" borderId="0" applyNumberFormat="0" applyFill="0" applyBorder="0" applyAlignment="0" applyProtection="0"/>
    <xf numFmtId="38" fontId="121" fillId="0" borderId="0">
      <alignment vertical="top"/>
    </xf>
    <xf numFmtId="38" fontId="121" fillId="0" borderId="0">
      <alignment vertical="top"/>
    </xf>
    <xf numFmtId="38" fontId="121" fillId="0" borderId="0">
      <alignment vertical="top"/>
    </xf>
    <xf numFmtId="38" fontId="121" fillId="0" borderId="0">
      <alignment vertical="top"/>
    </xf>
    <xf numFmtId="0" fontId="122" fillId="74" borderId="0" applyNumberFormat="0" applyBorder="0" applyAlignment="0" applyProtection="0"/>
    <xf numFmtId="0" fontId="122" fillId="75" borderId="0" applyNumberFormat="0" applyBorder="0" applyAlignment="0" applyProtection="0"/>
    <xf numFmtId="0" fontId="122" fillId="76" borderId="0" applyNumberFormat="0" applyBorder="0" applyAlignment="0" applyProtection="0"/>
    <xf numFmtId="210" fontId="96" fillId="0" borderId="0" applyFill="0" applyBorder="0" applyAlignment="0"/>
    <xf numFmtId="176" fontId="96" fillId="0" borderId="0" applyFill="0" applyBorder="0" applyAlignment="0"/>
    <xf numFmtId="210" fontId="96" fillId="0" borderId="0" applyFill="0" applyBorder="0" applyAlignment="0"/>
    <xf numFmtId="213" fontId="96" fillId="0" borderId="0" applyFill="0" applyBorder="0" applyAlignment="0"/>
    <xf numFmtId="176" fontId="96" fillId="0" borderId="0" applyFill="0" applyBorder="0" applyAlignment="0"/>
    <xf numFmtId="226" fontId="13" fillId="0" borderId="0" applyFont="0" applyFill="0" applyBorder="0" applyAlignment="0" applyProtection="0"/>
    <xf numFmtId="226" fontId="13" fillId="0" borderId="0" applyFont="0" applyFill="0" applyBorder="0" applyAlignment="0" applyProtection="0"/>
    <xf numFmtId="188" fontId="116" fillId="0" borderId="0" applyFont="0" applyFill="0" applyBorder="0" applyAlignment="0" applyProtection="0"/>
    <xf numFmtId="37" fontId="15" fillId="0" borderId="0"/>
    <xf numFmtId="0" fontId="13" fillId="0" borderId="0"/>
    <xf numFmtId="0" fontId="29" fillId="0" borderId="0"/>
    <xf numFmtId="0" fontId="28" fillId="0" borderId="0"/>
    <xf numFmtId="0" fontId="29" fillId="0" borderId="0"/>
    <xf numFmtId="0" fontId="123" fillId="0" borderId="0" applyNumberFormat="0" applyFill="0" applyBorder="0" applyAlignment="0" applyProtection="0"/>
    <xf numFmtId="227" fontId="15" fillId="0" borderId="0" applyFont="0" applyFill="0" applyBorder="0" applyAlignment="0" applyProtection="0"/>
    <xf numFmtId="228" fontId="15" fillId="0" borderId="0" applyFont="0" applyFill="0" applyBorder="0" applyAlignment="0" applyProtection="0"/>
    <xf numFmtId="168" fontId="124" fillId="0" borderId="0" applyFill="0" applyBorder="0" applyAlignment="0" applyProtection="0"/>
    <xf numFmtId="168" fontId="124" fillId="0" borderId="0" applyFill="0" applyBorder="0" applyAlignment="0" applyProtection="0"/>
    <xf numFmtId="168" fontId="16" fillId="0" borderId="0" applyFill="0" applyBorder="0" applyAlignment="0" applyProtection="0"/>
    <xf numFmtId="168" fontId="16" fillId="0" borderId="0" applyFill="0" applyBorder="0" applyAlignment="0" applyProtection="0"/>
    <xf numFmtId="168" fontId="125" fillId="0" borderId="0" applyFill="0" applyBorder="0" applyAlignment="0" applyProtection="0"/>
    <xf numFmtId="168" fontId="125" fillId="0" borderId="0" applyFill="0" applyBorder="0" applyAlignment="0" applyProtection="0"/>
    <xf numFmtId="168" fontId="126" fillId="0" borderId="0" applyFill="0" applyBorder="0" applyAlignment="0" applyProtection="0"/>
    <xf numFmtId="168" fontId="126" fillId="0" borderId="0" applyFill="0" applyBorder="0" applyAlignment="0" applyProtection="0"/>
    <xf numFmtId="168" fontId="127" fillId="0" borderId="0" applyFill="0" applyBorder="0" applyAlignment="0" applyProtection="0"/>
    <xf numFmtId="168" fontId="127" fillId="0" borderId="0" applyFill="0" applyBorder="0" applyAlignment="0" applyProtection="0"/>
    <xf numFmtId="168" fontId="128" fillId="0" borderId="0" applyFill="0" applyBorder="0" applyAlignment="0" applyProtection="0"/>
    <xf numFmtId="168" fontId="128" fillId="0" borderId="0" applyFill="0" applyBorder="0" applyAlignment="0" applyProtection="0"/>
    <xf numFmtId="168" fontId="129" fillId="0" borderId="0" applyFill="0" applyBorder="0" applyAlignment="0" applyProtection="0"/>
    <xf numFmtId="168" fontId="129" fillId="0" borderId="0" applyFill="0" applyBorder="0" applyAlignment="0" applyProtection="0"/>
    <xf numFmtId="229" fontId="24" fillId="0" borderId="0" applyFont="0" applyFill="0" applyBorder="0" applyAlignment="0" applyProtection="0"/>
    <xf numFmtId="165" fontId="130" fillId="0" borderId="0"/>
    <xf numFmtId="2" fontId="110" fillId="0" borderId="0" applyFont="0" applyFill="0" applyBorder="0" applyAlignment="0" applyProtection="0"/>
    <xf numFmtId="2" fontId="110" fillId="0" borderId="0" applyFont="0" applyFill="0" applyBorder="0" applyAlignment="0" applyProtection="0"/>
    <xf numFmtId="2" fontId="110" fillId="0" borderId="0" applyFont="0" applyFill="0" applyBorder="0" applyAlignment="0" applyProtection="0"/>
    <xf numFmtId="0" fontId="24" fillId="0" borderId="0"/>
    <xf numFmtId="0" fontId="31" fillId="0" borderId="0">
      <alignment vertical="center"/>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4" fillId="0" borderId="28"/>
    <xf numFmtId="0" fontId="24" fillId="0" borderId="28"/>
    <xf numFmtId="0" fontId="24" fillId="0" borderId="28"/>
    <xf numFmtId="0" fontId="24" fillId="0" borderId="28"/>
    <xf numFmtId="0" fontId="24" fillId="0" borderId="28"/>
    <xf numFmtId="0" fontId="24" fillId="0" borderId="28"/>
    <xf numFmtId="15" fontId="15" fillId="0" borderId="0">
      <alignment vertical="center"/>
    </xf>
    <xf numFmtId="0" fontId="132" fillId="0" borderId="0" applyFill="0" applyBorder="0" applyProtection="0">
      <alignment horizontal="left"/>
    </xf>
    <xf numFmtId="0" fontId="15" fillId="0" borderId="0" applyNumberFormat="0" applyFont="0">
      <alignment wrapText="1"/>
    </xf>
    <xf numFmtId="223" fontId="133" fillId="0" borderId="0" applyNumberFormat="0" applyFill="0" applyBorder="0" applyAlignment="0" applyProtection="0"/>
    <xf numFmtId="164" fontId="29" fillId="77" borderId="7" applyBorder="0">
      <alignment horizontal="center" vertical="center"/>
    </xf>
    <xf numFmtId="0" fontId="134" fillId="17" borderId="0" applyNumberFormat="0" applyBorder="0" applyAlignment="0" applyProtection="0"/>
    <xf numFmtId="0" fontId="135" fillId="78" borderId="0" applyNumberFormat="0" applyBorder="0" applyAlignment="0" applyProtection="0"/>
    <xf numFmtId="0" fontId="136" fillId="4" borderId="17"/>
    <xf numFmtId="38" fontId="14" fillId="3" borderId="0" applyNumberFormat="0" applyBorder="0" applyAlignment="0" applyProtection="0"/>
    <xf numFmtId="38" fontId="14" fillId="3" borderId="0" applyNumberFormat="0" applyBorder="0" applyAlignment="0" applyProtection="0"/>
    <xf numFmtId="0" fontId="24" fillId="0" borderId="0"/>
    <xf numFmtId="0" fontId="24" fillId="0" borderId="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171" fontId="24" fillId="4" borderId="7" applyNumberFormat="0" applyFont="0" applyBorder="0" applyAlignment="0" applyProtection="0"/>
    <xf numFmtId="0" fontId="108" fillId="0" borderId="0" applyFont="0" applyFill="0" applyBorder="0" applyAlignment="0" applyProtection="0">
      <alignment horizontal="right"/>
    </xf>
    <xf numFmtId="183" fontId="137" fillId="4" borderId="0" applyNumberFormat="0" applyFont="0" applyAlignment="0"/>
    <xf numFmtId="0" fontId="138" fillId="0" borderId="29" applyNumberFormat="0" applyBorder="0">
      <alignment horizontal="centerContinuous"/>
    </xf>
    <xf numFmtId="0" fontId="139" fillId="0" borderId="0" applyProtection="0">
      <alignment horizontal="right"/>
    </xf>
    <xf numFmtId="0" fontId="140" fillId="0" borderId="30" applyNumberFormat="0" applyAlignment="0" applyProtection="0">
      <alignment horizontal="left" vertical="center"/>
    </xf>
    <xf numFmtId="0" fontId="140" fillId="0" borderId="31" applyNumberFormat="0" applyAlignment="0" applyProtection="0"/>
    <xf numFmtId="0" fontId="140" fillId="0" borderId="31" applyNumberFormat="0" applyAlignment="0" applyProtection="0"/>
    <xf numFmtId="0" fontId="140" fillId="0" borderId="31" applyNumberFormat="0" applyAlignment="0" applyProtection="0"/>
    <xf numFmtId="0" fontId="140" fillId="0" borderId="31" applyNumberFormat="0" applyAlignment="0" applyProtection="0"/>
    <xf numFmtId="0" fontId="140" fillId="0" borderId="31" applyNumberFormat="0" applyAlignment="0" applyProtection="0"/>
    <xf numFmtId="0" fontId="140" fillId="0" borderId="30" applyNumberFormat="0" applyAlignment="0" applyProtection="0">
      <alignment horizontal="left" vertical="center"/>
    </xf>
    <xf numFmtId="0" fontId="140" fillId="0" borderId="15">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15">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0" fillId="0" borderId="32">
      <alignment horizontal="left" vertical="center"/>
    </xf>
    <xf numFmtId="0" fontId="141" fillId="0" borderId="0">
      <alignment vertical="top"/>
    </xf>
    <xf numFmtId="0" fontId="142" fillId="0" borderId="0" applyNumberFormat="0" applyFill="0" applyBorder="0" applyAlignment="0" applyProtection="0"/>
    <xf numFmtId="0" fontId="142" fillId="0" borderId="0"/>
    <xf numFmtId="0" fontId="142" fillId="0" borderId="0" applyNumberFormat="0" applyFill="0" applyBorder="0" applyAlignment="0" applyProtection="0"/>
    <xf numFmtId="0" fontId="142" fillId="0" borderId="0" applyNumberFormat="0" applyFill="0" applyBorder="0" applyAlignment="0" applyProtection="0"/>
    <xf numFmtId="0" fontId="143" fillId="0" borderId="33" applyNumberFormat="0" applyFill="0" applyAlignment="0" applyProtection="0"/>
    <xf numFmtId="0" fontId="143" fillId="0" borderId="33" applyNumberFormat="0" applyFill="0" applyAlignment="0" applyProtection="0"/>
    <xf numFmtId="0" fontId="142" fillId="0" borderId="0" applyNumberFormat="0" applyFill="0" applyBorder="0" applyAlignment="0" applyProtection="0"/>
    <xf numFmtId="0" fontId="144" fillId="79" borderId="0" applyNumberFormat="0" applyFill="0" applyBorder="0" applyAlignment="0" applyProtection="0"/>
    <xf numFmtId="0" fontId="144" fillId="79" borderId="0" applyNumberFormat="0" applyFill="0" applyBorder="0" applyAlignment="0" applyProtection="0"/>
    <xf numFmtId="0" fontId="142" fillId="0" borderId="0" applyNumberFormat="0" applyFill="0" applyBorder="0" applyAlignment="0" applyProtection="0"/>
    <xf numFmtId="0" fontId="144" fillId="79" borderId="0" applyNumberFormat="0" applyFill="0" applyBorder="0" applyAlignment="0" applyProtection="0"/>
    <xf numFmtId="0" fontId="143" fillId="0" borderId="33" applyNumberFormat="0" applyFill="0" applyAlignment="0" applyProtection="0"/>
    <xf numFmtId="0" fontId="145" fillId="0" borderId="33" applyNumberFormat="0" applyFill="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7" fillId="0" borderId="34" applyNumberFormat="0" applyFill="0" applyAlignment="0" applyProtection="0"/>
    <xf numFmtId="0" fontId="147" fillId="0" borderId="34" applyNumberFormat="0" applyFill="0" applyAlignment="0" applyProtection="0"/>
    <xf numFmtId="0" fontId="146" fillId="0" borderId="0" applyNumberFormat="0" applyFill="0" applyBorder="0" applyAlignment="0" applyProtection="0"/>
    <xf numFmtId="38" fontId="148" fillId="0" borderId="0">
      <alignment horizontal="left"/>
    </xf>
    <xf numFmtId="0" fontId="146" fillId="0" borderId="0" applyNumberFormat="0" applyFill="0" applyBorder="0" applyAlignment="0" applyProtection="0"/>
    <xf numFmtId="0" fontId="147" fillId="0" borderId="34" applyNumberFormat="0" applyFill="0" applyAlignment="0" applyProtection="0"/>
    <xf numFmtId="0" fontId="149" fillId="0" borderId="35" applyNumberFormat="0" applyFill="0" applyAlignment="0" applyProtection="0"/>
    <xf numFmtId="0" fontId="150" fillId="0" borderId="36" applyNumberFormat="0" applyFill="0" applyAlignment="0" applyProtection="0"/>
    <xf numFmtId="0" fontId="151" fillId="0" borderId="0" applyProtection="0">
      <alignment horizontal="left"/>
    </xf>
    <xf numFmtId="0" fontId="149" fillId="0" borderId="0" applyNumberFormat="0" applyFill="0" applyBorder="0" applyAlignment="0" applyProtection="0"/>
    <xf numFmtId="0" fontId="150" fillId="0" borderId="0" applyNumberFormat="0" applyFill="0" applyBorder="0" applyAlignment="0" applyProtection="0"/>
    <xf numFmtId="0" fontId="152" fillId="0" borderId="0">
      <alignment horizontal="center"/>
    </xf>
    <xf numFmtId="0" fontId="152" fillId="0" borderId="0">
      <alignment horizontal="center"/>
    </xf>
    <xf numFmtId="0" fontId="152" fillId="0" borderId="0">
      <alignment horizontal="center"/>
    </xf>
    <xf numFmtId="0" fontId="152" fillId="0" borderId="0">
      <alignment horizontal="center"/>
    </xf>
    <xf numFmtId="0" fontId="152" fillId="0" borderId="0">
      <alignment horizontal="center"/>
    </xf>
    <xf numFmtId="0" fontId="153" fillId="0" borderId="0" applyNumberFormat="0" applyBorder="0" applyProtection="0">
      <alignment horizontal="center" textRotation="90"/>
    </xf>
    <xf numFmtId="38" fontId="154" fillId="0" borderId="0">
      <alignment vertical="top"/>
    </xf>
    <xf numFmtId="38" fontId="154" fillId="0" borderId="0">
      <alignment vertical="top"/>
    </xf>
    <xf numFmtId="38" fontId="154" fillId="0" borderId="0">
      <alignment vertical="top"/>
    </xf>
    <xf numFmtId="38" fontId="154" fillId="0" borderId="0">
      <alignment vertical="top"/>
    </xf>
    <xf numFmtId="0" fontId="140" fillId="0" borderId="0"/>
    <xf numFmtId="0" fontId="85" fillId="0" borderId="0"/>
    <xf numFmtId="0" fontId="85" fillId="0" borderId="0"/>
    <xf numFmtId="0" fontId="155" fillId="0" borderId="0"/>
    <xf numFmtId="0" fontId="156" fillId="0" borderId="37" applyNumberFormat="0" applyFill="0" applyBorder="0" applyAlignment="0" applyProtection="0">
      <alignment horizontal="left"/>
    </xf>
    <xf numFmtId="0" fontId="156" fillId="0" borderId="37" applyNumberFormat="0" applyFill="0" applyBorder="0" applyAlignment="0" applyProtection="0">
      <alignment horizontal="left"/>
    </xf>
    <xf numFmtId="0" fontId="156" fillId="0" borderId="37" applyNumberFormat="0" applyFill="0" applyBorder="0" applyAlignment="0" applyProtection="0">
      <alignment horizontal="left"/>
    </xf>
    <xf numFmtId="0" fontId="156" fillId="0" borderId="37" applyNumberFormat="0" applyFill="0" applyBorder="0" applyAlignment="0" applyProtection="0">
      <alignment horizontal="left"/>
    </xf>
    <xf numFmtId="0" fontId="156" fillId="0" borderId="37" applyNumberFormat="0" applyFill="0" applyBorder="0" applyAlignment="0" applyProtection="0">
      <alignment horizontal="left"/>
    </xf>
    <xf numFmtId="0" fontId="156" fillId="0" borderId="37" applyNumberFormat="0" applyFill="0" applyBorder="0" applyAlignment="0" applyProtection="0">
      <alignment horizontal="left"/>
    </xf>
    <xf numFmtId="0" fontId="156" fillId="0" borderId="37" applyNumberFormat="0" applyFill="0" applyBorder="0" applyAlignment="0" applyProtection="0">
      <alignment horizontal="left"/>
    </xf>
    <xf numFmtId="0" fontId="156" fillId="0" borderId="37" applyNumberFormat="0" applyFill="0" applyBorder="0" applyAlignment="0" applyProtection="0">
      <alignment horizontal="left"/>
    </xf>
    <xf numFmtId="0" fontId="156" fillId="0" borderId="37" applyNumberFormat="0" applyFill="0" applyBorder="0" applyAlignment="0" applyProtection="0">
      <alignment horizontal="left"/>
    </xf>
    <xf numFmtId="0" fontId="156" fillId="0" borderId="37" applyNumberFormat="0" applyFill="0" applyBorder="0" applyAlignment="0" applyProtection="0">
      <alignment horizontal="left"/>
    </xf>
    <xf numFmtId="0" fontId="156" fillId="0" borderId="37" applyNumberFormat="0" applyFill="0" applyBorder="0" applyAlignment="0" applyProtection="0">
      <alignment horizontal="left"/>
    </xf>
    <xf numFmtId="0" fontId="156" fillId="0" borderId="37" applyNumberFormat="0" applyFill="0" applyBorder="0" applyAlignment="0" applyProtection="0">
      <alignment horizontal="left"/>
    </xf>
    <xf numFmtId="0" fontId="156" fillId="0" borderId="37" applyNumberFormat="0" applyFill="0" applyBorder="0" applyAlignment="0" applyProtection="0">
      <alignment horizontal="left"/>
    </xf>
    <xf numFmtId="0" fontId="157" fillId="80" borderId="0"/>
    <xf numFmtId="0" fontId="157" fillId="80" borderId="0"/>
    <xf numFmtId="0" fontId="157" fillId="80" borderId="0"/>
    <xf numFmtId="0" fontId="158" fillId="81" borderId="0"/>
    <xf numFmtId="0" fontId="158" fillId="81" borderId="0"/>
    <xf numFmtId="0" fontId="158" fillId="81" borderId="0"/>
    <xf numFmtId="0" fontId="159" fillId="0" borderId="0"/>
    <xf numFmtId="0" fontId="159" fillId="0" borderId="0"/>
    <xf numFmtId="0" fontId="159" fillId="0" borderId="0"/>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0" fontId="85" fillId="82" borderId="21">
      <alignment horizontal="center" vertical="center" wrapText="1"/>
      <protection locked="0"/>
    </xf>
    <xf numFmtId="185" fontId="160" fillId="8" borderId="0" applyNumberFormat="0" applyBorder="0" applyAlignment="0" applyProtection="0">
      <protection locked="0"/>
    </xf>
    <xf numFmtId="0" fontId="24" fillId="0" borderId="0">
      <alignment horizontal="center"/>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74" fillId="0" borderId="0">
      <protection locked="0"/>
    </xf>
    <xf numFmtId="0" fontId="74" fillId="0" borderId="0">
      <protection locked="0"/>
    </xf>
    <xf numFmtId="0" fontId="161" fillId="0" borderId="0">
      <alignment vertical="center" wrapText="1"/>
    </xf>
    <xf numFmtId="176" fontId="46" fillId="0" borderId="0"/>
    <xf numFmtId="0" fontId="15" fillId="0" borderId="0"/>
    <xf numFmtId="0" fontId="16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30" fontId="163" fillId="0" borderId="21">
      <alignment horizontal="center" vertical="center" wrapText="1"/>
    </xf>
    <xf numFmtId="223" fontId="24" fillId="7" borderId="21" applyNumberFormat="0" applyFont="0" applyAlignment="0">
      <protection locked="0"/>
    </xf>
    <xf numFmtId="10" fontId="14" fillId="83" borderId="21" applyNumberFormat="0" applyBorder="0" applyAlignment="0" applyProtection="0"/>
    <xf numFmtId="10" fontId="14" fillId="83" borderId="21" applyNumberFormat="0" applyBorder="0" applyAlignment="0" applyProtection="0"/>
    <xf numFmtId="10" fontId="14" fillId="83" borderId="21" applyNumberFormat="0" applyBorder="0" applyAlignment="0" applyProtection="0"/>
    <xf numFmtId="10" fontId="14" fillId="83" borderId="21" applyNumberFormat="0" applyBorder="0" applyAlignment="0" applyProtection="0"/>
    <xf numFmtId="10" fontId="14" fillId="83" borderId="21" applyNumberFormat="0" applyBorder="0" applyAlignment="0" applyProtection="0"/>
    <xf numFmtId="10" fontId="14" fillId="83" borderId="21" applyNumberFormat="0" applyBorder="0" applyAlignment="0" applyProtection="0"/>
    <xf numFmtId="10" fontId="14" fillId="83" borderId="21" applyNumberFormat="0" applyBorder="0" applyAlignment="0" applyProtection="0"/>
    <xf numFmtId="10" fontId="14" fillId="83" borderId="21" applyNumberFormat="0" applyBorder="0" applyAlignment="0" applyProtection="0"/>
    <xf numFmtId="10" fontId="14" fillId="83" borderId="21" applyNumberFormat="0" applyBorder="0" applyAlignment="0" applyProtection="0"/>
    <xf numFmtId="10" fontId="14" fillId="83" borderId="21" applyNumberFormat="0" applyBorder="0" applyAlignment="0" applyProtection="0"/>
    <xf numFmtId="10" fontId="14" fillId="83" borderId="21" applyNumberFormat="0" applyBorder="0" applyAlignment="0" applyProtection="0"/>
    <xf numFmtId="10" fontId="14" fillId="83" borderId="21" applyNumberFormat="0" applyBorder="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223" fontId="24" fillId="7" borderId="21" applyNumberFormat="0" applyFont="0" applyAlignment="0">
      <protection locked="0"/>
    </xf>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223" fontId="24" fillId="7" borderId="21" applyNumberFormat="0" applyFont="0" applyAlignment="0">
      <protection locked="0"/>
    </xf>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5" fillId="63"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223" fontId="24" fillId="7" borderId="21" applyNumberFormat="0" applyFont="0" applyAlignment="0">
      <protection locked="0"/>
    </xf>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0" fontId="166" fillId="20" borderId="20" applyNumberFormat="0" applyAlignment="0" applyProtection="0"/>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223" fontId="24" fillId="7" borderId="21" applyNumberFormat="0" applyFont="0" applyAlignment="0">
      <protection locked="0"/>
    </xf>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0" fontId="164" fillId="20" borderId="20" applyNumberFormat="0" applyAlignment="0" applyProtection="0"/>
    <xf numFmtId="164" fontId="29" fillId="84" borderId="21">
      <alignment horizontal="center" vertical="center"/>
      <protection locked="0"/>
    </xf>
    <xf numFmtId="0" fontId="167" fillId="0" borderId="0" applyFill="0" applyBorder="0" applyProtection="0">
      <alignment vertical="center"/>
    </xf>
    <xf numFmtId="0" fontId="167" fillId="0" borderId="0" applyFill="0" applyBorder="0" applyProtection="0">
      <alignment vertical="center"/>
    </xf>
    <xf numFmtId="0" fontId="167" fillId="0" borderId="0" applyFill="0" applyBorder="0" applyProtection="0">
      <alignment vertical="center"/>
    </xf>
    <xf numFmtId="0" fontId="167" fillId="0" borderId="0" applyFill="0" applyBorder="0" applyProtection="0">
      <alignment vertical="center"/>
    </xf>
    <xf numFmtId="38" fontId="20" fillId="0" borderId="0">
      <alignment vertical="top"/>
    </xf>
    <xf numFmtId="38" fontId="20" fillId="3" borderId="0">
      <alignment vertical="top"/>
    </xf>
    <xf numFmtId="38" fontId="20" fillId="3" borderId="0">
      <alignment vertical="top"/>
    </xf>
    <xf numFmtId="38" fontId="20" fillId="3" borderId="0">
      <alignment vertical="top"/>
    </xf>
    <xf numFmtId="38" fontId="20" fillId="3"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231" fontId="20" fillId="4" borderId="0">
      <alignment vertical="top"/>
    </xf>
    <xf numFmtId="38" fontId="20" fillId="0" borderId="0">
      <alignment vertical="top"/>
    </xf>
    <xf numFmtId="0" fontId="131" fillId="0" borderId="0" applyNumberFormat="0" applyFill="0" applyBorder="0" applyAlignment="0" applyProtection="0">
      <alignment vertical="top"/>
      <protection locked="0"/>
    </xf>
    <xf numFmtId="0" fontId="168" fillId="0" borderId="0">
      <alignment vertical="center"/>
    </xf>
    <xf numFmtId="203" fontId="15" fillId="85" borderId="21">
      <alignment vertical="center"/>
    </xf>
    <xf numFmtId="232" fontId="15" fillId="0" borderId="0" applyFont="0" applyFill="0" applyBorder="0" applyAlignment="0" applyProtection="0"/>
    <xf numFmtId="233" fontId="15" fillId="0" borderId="0" applyFont="0" applyFill="0" applyBorder="0" applyAlignment="0" applyProtection="0"/>
    <xf numFmtId="201" fontId="169" fillId="86" borderId="38" applyBorder="0" applyAlignment="0">
      <alignment horizontal="left" indent="1"/>
    </xf>
    <xf numFmtId="0" fontId="24" fillId="0" borderId="0"/>
    <xf numFmtId="210" fontId="96" fillId="0" borderId="0" applyFill="0" applyBorder="0" applyAlignment="0"/>
    <xf numFmtId="176" fontId="96" fillId="0" borderId="0" applyFill="0" applyBorder="0" applyAlignment="0"/>
    <xf numFmtId="210" fontId="96" fillId="0" borderId="0" applyFill="0" applyBorder="0" applyAlignment="0"/>
    <xf numFmtId="213" fontId="96" fillId="0" borderId="0" applyFill="0" applyBorder="0" applyAlignment="0"/>
    <xf numFmtId="176" fontId="96" fillId="0" borderId="0" applyFill="0" applyBorder="0" applyAlignment="0"/>
    <xf numFmtId="0" fontId="170" fillId="0" borderId="39" applyNumberFormat="0" applyFill="0" applyAlignment="0" applyProtection="0"/>
    <xf numFmtId="0" fontId="171" fillId="0" borderId="40" applyNumberFormat="0" applyFill="0" applyAlignment="0" applyProtection="0"/>
    <xf numFmtId="0" fontId="24" fillId="0" borderId="0">
      <alignment horizontal="center"/>
    </xf>
    <xf numFmtId="181" fontId="172" fillId="0" borderId="0" applyFont="0" applyFill="0" applyBorder="0" applyAlignment="0" applyProtection="0"/>
    <xf numFmtId="224" fontId="172" fillId="0" borderId="0" applyFont="0" applyFill="0" applyBorder="0" applyAlignment="0" applyProtection="0"/>
    <xf numFmtId="234" fontId="15" fillId="0" borderId="0" applyFont="0" applyFill="0" applyBorder="0" applyAlignment="0" applyProtection="0"/>
    <xf numFmtId="191" fontId="15" fillId="0" borderId="0" applyFont="0" applyFill="0" applyBorder="0" applyAlignment="0" applyProtection="0"/>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5" fontId="173" fillId="0" borderId="21">
      <alignment horizontal="right"/>
      <protection locked="0"/>
    </xf>
    <xf numFmtId="236" fontId="172" fillId="0" borderId="0" applyFont="0" applyFill="0" applyBorder="0" applyAlignment="0" applyProtection="0"/>
    <xf numFmtId="237" fontId="172" fillId="0" borderId="0" applyFont="0" applyFill="0" applyBorder="0" applyAlignment="0" applyProtection="0"/>
    <xf numFmtId="238" fontId="15" fillId="0" borderId="0" applyFont="0" applyFill="0" applyBorder="0" applyAlignment="0" applyProtection="0"/>
    <xf numFmtId="239" fontId="15" fillId="0" borderId="0" applyFont="0" applyFill="0" applyBorder="0" applyAlignment="0" applyProtection="0"/>
    <xf numFmtId="0" fontId="108" fillId="0" borderId="0" applyFont="0" applyFill="0" applyBorder="0" applyAlignment="0" applyProtection="0">
      <alignment horizontal="right"/>
    </xf>
    <xf numFmtId="240" fontId="22" fillId="0" borderId="0" applyFont="0" applyFill="0" applyBorder="0" applyAlignment="0" applyProtection="0"/>
    <xf numFmtId="241" fontId="22" fillId="0" borderId="0" applyFont="0" applyFill="0" applyBorder="0" applyAlignment="0" applyProtection="0"/>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225" fontId="174" fillId="0" borderId="0" applyFont="0" applyFill="0" applyBorder="0" applyAlignment="0" applyProtection="0"/>
    <xf numFmtId="0" fontId="108" fillId="0" borderId="0" applyFill="0" applyBorder="0" applyProtection="0">
      <alignment vertical="center"/>
    </xf>
    <xf numFmtId="0" fontId="108" fillId="0" borderId="0" applyFont="0" applyFill="0" applyBorder="0" applyAlignment="0" applyProtection="0">
      <alignment horizontal="right"/>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0" fontId="114" fillId="12" borderId="41" applyNumberFormat="0" applyFill="0" applyBorder="0">
      <alignment horizontal="left" vertical="top" wrapText="1"/>
      <protection hidden="1"/>
    </xf>
    <xf numFmtId="3" fontId="27" fillId="0" borderId="16" applyFont="0" applyBorder="0">
      <alignment horizontal="center" vertical="center"/>
    </xf>
    <xf numFmtId="0" fontId="175" fillId="6" borderId="0" applyNumberFormat="0" applyBorder="0" applyAlignment="0" applyProtection="0"/>
    <xf numFmtId="0" fontId="176" fillId="63" borderId="0" applyNumberFormat="0" applyBorder="0" applyAlignment="0" applyProtection="0"/>
    <xf numFmtId="37" fontId="177" fillId="0" borderId="0"/>
    <xf numFmtId="0" fontId="114" fillId="3" borderId="21" applyFont="0" applyBorder="0" applyAlignment="0">
      <alignment horizontal="center" vertical="center"/>
    </xf>
    <xf numFmtId="0" fontId="59" fillId="0" borderId="13"/>
    <xf numFmtId="0" fontId="106" fillId="0" borderId="0" applyNumberFormat="0" applyFill="0" applyBorder="0" applyAlignment="0" applyProtection="0"/>
    <xf numFmtId="0" fontId="15" fillId="0" borderId="0"/>
    <xf numFmtId="0" fontId="15" fillId="0" borderId="0"/>
    <xf numFmtId="0" fontId="15" fillId="0" borderId="0"/>
    <xf numFmtId="242" fontId="27" fillId="0" borderId="0"/>
    <xf numFmtId="0" fontId="106" fillId="0" borderId="0" applyNumberFormat="0" applyFill="0" applyBorder="0" applyAlignment="0" applyProtection="0"/>
    <xf numFmtId="0" fontId="27" fillId="0" borderId="0"/>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188" fontId="179" fillId="0" borderId="0"/>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0" fontId="27" fillId="0" borderId="0"/>
    <xf numFmtId="37" fontId="178" fillId="8" borderId="42" applyBorder="0">
      <alignment horizontal="left" vertical="center" indent="2"/>
    </xf>
    <xf numFmtId="0" fontId="179" fillId="0" borderId="0"/>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0" fontId="27" fillId="0" borderId="0"/>
    <xf numFmtId="0" fontId="179" fillId="0" borderId="0"/>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0" fontId="27" fillId="0" borderId="0"/>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0" fontId="27" fillId="0" borderId="0"/>
    <xf numFmtId="0" fontId="24" fillId="0" borderId="0"/>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0" fontId="27" fillId="0" borderId="0"/>
    <xf numFmtId="0" fontId="27" fillId="0" borderId="0"/>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37" fontId="178" fillId="8" borderId="42" applyBorder="0">
      <alignment horizontal="left" vertical="center" indent="2"/>
    </xf>
    <xf numFmtId="188" fontId="17" fillId="0" borderId="0"/>
    <xf numFmtId="0" fontId="17" fillId="0" borderId="0"/>
    <xf numFmtId="0" fontId="106" fillId="0" borderId="0" applyNumberFormat="0" applyFill="0" applyBorder="0" applyAlignment="0" applyProtection="0"/>
    <xf numFmtId="0" fontId="17" fillId="0" borderId="0"/>
    <xf numFmtId="188" fontId="17" fillId="0" borderId="0"/>
    <xf numFmtId="188" fontId="17" fillId="0" borderId="0"/>
    <xf numFmtId="188" fontId="17" fillId="0" borderId="0"/>
    <xf numFmtId="188" fontId="17" fillId="0" borderId="0"/>
    <xf numFmtId="188" fontId="17" fillId="0" borderId="0"/>
    <xf numFmtId="188" fontId="17" fillId="0" borderId="0"/>
    <xf numFmtId="0" fontId="27" fillId="0" borderId="0"/>
    <xf numFmtId="188" fontId="17" fillId="0" borderId="0"/>
    <xf numFmtId="188" fontId="28" fillId="0" borderId="0"/>
    <xf numFmtId="188" fontId="28" fillId="0" borderId="0"/>
    <xf numFmtId="0" fontId="28" fillId="0" borderId="0"/>
    <xf numFmtId="0" fontId="106" fillId="0" borderId="0" applyNumberFormat="0" applyFill="0" applyBorder="0" applyAlignment="0" applyProtection="0"/>
    <xf numFmtId="0" fontId="28" fillId="0" borderId="0"/>
    <xf numFmtId="0" fontId="116" fillId="0" borderId="0"/>
    <xf numFmtId="188" fontId="15" fillId="0" borderId="0"/>
    <xf numFmtId="188" fontId="15" fillId="0" borderId="0"/>
    <xf numFmtId="0" fontId="15" fillId="0" borderId="0"/>
    <xf numFmtId="188" fontId="180" fillId="0" borderId="0"/>
    <xf numFmtId="0" fontId="180" fillId="0" borderId="0"/>
    <xf numFmtId="0" fontId="15" fillId="0" borderId="0"/>
    <xf numFmtId="0" fontId="106" fillId="0" borderId="0" applyNumberFormat="0" applyFill="0" applyBorder="0" applyAlignment="0" applyProtection="0"/>
    <xf numFmtId="188" fontId="27" fillId="0" borderId="0"/>
    <xf numFmtId="0" fontId="27" fillId="0" borderId="0"/>
    <xf numFmtId="0" fontId="106" fillId="0" borderId="0" applyNumberFormat="0" applyFill="0" applyBorder="0" applyAlignment="0" applyProtection="0"/>
    <xf numFmtId="188" fontId="181" fillId="0" borderId="0"/>
    <xf numFmtId="0" fontId="181" fillId="0" borderId="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82" fillId="0" borderId="0">
      <alignment horizontal="right"/>
    </xf>
    <xf numFmtId="0" fontId="15" fillId="0" borderId="0"/>
    <xf numFmtId="0" fontId="183" fillId="0" borderId="0"/>
    <xf numFmtId="0" fontId="27" fillId="0" borderId="0"/>
    <xf numFmtId="0" fontId="184" fillId="0" borderId="0"/>
    <xf numFmtId="0" fontId="27" fillId="0" borderId="0"/>
    <xf numFmtId="0" fontId="73" fillId="0" borderId="0"/>
    <xf numFmtId="0" fontId="185" fillId="0" borderId="0"/>
    <xf numFmtId="0" fontId="73" fillId="0" borderId="0"/>
    <xf numFmtId="0" fontId="108" fillId="0" borderId="0" applyFill="0" applyBorder="0" applyProtection="0">
      <alignment vertical="center"/>
    </xf>
    <xf numFmtId="0" fontId="186" fillId="0" borderId="0"/>
    <xf numFmtId="0" fontId="187" fillId="0" borderId="0"/>
    <xf numFmtId="0" fontId="188" fillId="0" borderId="0"/>
    <xf numFmtId="0" fontId="18" fillId="0" borderId="0"/>
    <xf numFmtId="0" fontId="19" fillId="0" borderId="0"/>
    <xf numFmtId="0" fontId="45"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45"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0" fontId="28"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0" fontId="28"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0" fontId="28" fillId="25" borderId="43" applyNumberFormat="0" applyFont="0" applyAlignment="0" applyProtection="0"/>
    <xf numFmtId="188"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0" fontId="28"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0" fontId="28" fillId="25" borderId="43" applyNumberFormat="0" applyFont="0" applyAlignment="0" applyProtection="0"/>
    <xf numFmtId="188"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188"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0" fontId="28" fillId="25" borderId="43" applyNumberFormat="0" applyFont="0" applyAlignment="0" applyProtection="0"/>
    <xf numFmtId="188"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0" fontId="28" fillId="25" borderId="43" applyNumberFormat="0" applyFont="0" applyAlignment="0" applyProtection="0"/>
    <xf numFmtId="188"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0" fontId="28" fillId="25" borderId="43" applyNumberFormat="0" applyFont="0" applyAlignment="0" applyProtection="0"/>
    <xf numFmtId="188"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0" fontId="15" fillId="62"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0" fontId="15" fillId="62" borderId="43" applyNumberFormat="0" applyFont="0" applyAlignment="0" applyProtection="0"/>
    <xf numFmtId="188" fontId="27" fillId="25"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188" fontId="27" fillId="25" borderId="43" applyNumberFormat="0" applyFont="0" applyAlignment="0" applyProtection="0"/>
    <xf numFmtId="0" fontId="27" fillId="25"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15" fillId="62" borderId="43" applyNumberFormat="0" applyFont="0" applyAlignment="0" applyProtection="0"/>
    <xf numFmtId="0" fontId="27" fillId="25"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15" fillId="62" borderId="43" applyNumberFormat="0" applyFont="0" applyAlignment="0" applyProtection="0"/>
    <xf numFmtId="0" fontId="27" fillId="25"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15" fillId="62" borderId="43" applyNumberFormat="0" applyFont="0" applyAlignment="0" applyProtection="0"/>
    <xf numFmtId="0" fontId="27" fillId="25"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27" fillId="25" borderId="43" applyNumberFormat="0" applyFont="0" applyAlignment="0" applyProtection="0"/>
    <xf numFmtId="0" fontId="15" fillId="62" borderId="43" applyNumberFormat="0" applyFont="0" applyAlignment="0" applyProtection="0"/>
    <xf numFmtId="0" fontId="27" fillId="25"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27" fillId="25"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0" fontId="15" fillId="62" borderId="43" applyNumberFormat="0" applyFont="0" applyAlignment="0" applyProtection="0"/>
    <xf numFmtId="188" fontId="27" fillId="25"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15" fillId="62" borderId="43" applyNumberFormat="0" applyFont="0" applyAlignment="0" applyProtection="0"/>
    <xf numFmtId="0" fontId="27" fillId="25"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15" fillId="62" borderId="43" applyNumberFormat="0" applyFont="0" applyAlignment="0" applyProtection="0"/>
    <xf numFmtId="0" fontId="27" fillId="25"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15" fillId="62" borderId="43" applyNumberFormat="0" applyFont="0" applyAlignment="0" applyProtection="0"/>
    <xf numFmtId="0" fontId="27" fillId="25"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15" fillId="62"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15" fillId="62"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15" fillId="62" borderId="43" applyNumberFormat="0" applyFont="0" applyAlignment="0" applyProtection="0"/>
    <xf numFmtId="0"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0" fontId="15" fillId="62"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0" fontId="24" fillId="0" borderId="0"/>
    <xf numFmtId="188"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45"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45" fillId="25" borderId="43" applyNumberFormat="0" applyFont="0" applyAlignment="0" applyProtection="0"/>
    <xf numFmtId="0" fontId="28" fillId="25" borderId="43" applyNumberFormat="0" applyFont="0" applyAlignment="0" applyProtection="0"/>
    <xf numFmtId="0" fontId="45"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243" fontId="27" fillId="0" borderId="0" applyFont="0" applyAlignment="0">
      <alignment horizontal="center"/>
    </xf>
    <xf numFmtId="244" fontId="27" fillId="0" borderId="0" applyFont="0" applyFill="0" applyBorder="0" applyAlignment="0" applyProtection="0"/>
    <xf numFmtId="245" fontId="27" fillId="0" borderId="0" applyFont="0" applyFill="0" applyBorder="0" applyAlignment="0" applyProtection="0"/>
    <xf numFmtId="246" fontId="27" fillId="0" borderId="0" applyFont="0" applyFill="0" applyBorder="0" applyAlignment="0" applyProtection="0"/>
    <xf numFmtId="244" fontId="27" fillId="0" borderId="0" applyFont="0" applyFill="0" applyBorder="0" applyAlignment="0" applyProtection="0"/>
    <xf numFmtId="247" fontId="27" fillId="0" borderId="0" applyFont="0" applyFill="0" applyBorder="0" applyAlignment="0" applyProtection="0"/>
    <xf numFmtId="245" fontId="27" fillId="0" borderId="0" applyFont="0" applyFill="0" applyBorder="0" applyAlignment="0" applyProtection="0"/>
    <xf numFmtId="0" fontId="24" fillId="0" borderId="0"/>
    <xf numFmtId="0" fontId="189" fillId="0" borderId="0"/>
    <xf numFmtId="0" fontId="189" fillId="0" borderId="0"/>
    <xf numFmtId="0" fontId="74" fillId="0" borderId="0">
      <protection locked="0"/>
    </xf>
    <xf numFmtId="0" fontId="74" fillId="0" borderId="0">
      <protection locked="0"/>
    </xf>
    <xf numFmtId="248" fontId="24" fillId="0" borderId="0" applyFont="0" applyFill="0" applyBorder="0" applyAlignment="0" applyProtection="0"/>
    <xf numFmtId="249" fontId="24" fillId="0" borderId="0" applyFont="0" applyFill="0" applyBorder="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0" fillId="34"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87"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1"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40" fontId="53" fillId="22" borderId="0">
      <alignment horizontal="right"/>
    </xf>
    <xf numFmtId="0" fontId="192" fillId="88" borderId="0">
      <alignment horizontal="center"/>
    </xf>
    <xf numFmtId="0" fontId="101" fillId="89" borderId="0"/>
    <xf numFmtId="0" fontId="193" fillId="22" borderId="0" applyBorder="0">
      <alignment horizontal="centerContinuous"/>
    </xf>
    <xf numFmtId="0" fontId="194" fillId="89" borderId="0" applyBorder="0">
      <alignment horizontal="centerContinuous"/>
    </xf>
    <xf numFmtId="0" fontId="195" fillId="34" borderId="44" applyNumberFormat="0" applyAlignment="0" applyProtection="0"/>
    <xf numFmtId="0" fontId="140" fillId="0" borderId="0" applyNumberFormat="0" applyFill="0" applyBorder="0" applyAlignment="0" applyProtection="0"/>
    <xf numFmtId="0" fontId="196" fillId="0" borderId="0"/>
    <xf numFmtId="1" fontId="197" fillId="0" borderId="0" applyProtection="0">
      <alignment horizontal="right" vertical="center"/>
    </xf>
    <xf numFmtId="0" fontId="66" fillId="3" borderId="0">
      <alignment vertical="center"/>
    </xf>
    <xf numFmtId="49" fontId="198" fillId="0" borderId="18" applyFill="0" applyProtection="0">
      <alignment vertical="center"/>
    </xf>
    <xf numFmtId="250" fontId="15" fillId="0" borderId="0" applyFont="0" applyFill="0" applyBorder="0" applyAlignment="0" applyProtection="0"/>
    <xf numFmtId="251" fontId="15" fillId="0" borderId="0" applyFont="0" applyFill="0" applyBorder="0" applyAlignment="0" applyProtection="0"/>
    <xf numFmtId="9" fontId="13" fillId="0" borderId="0" applyFont="0" applyFill="0" applyBorder="0" applyAlignment="0" applyProtection="0"/>
    <xf numFmtId="252" fontId="59" fillId="0" borderId="0" applyFont="0" applyFill="0" applyBorder="0" applyAlignment="0" applyProtection="0"/>
    <xf numFmtId="217" fontId="59" fillId="0" borderId="0" applyFont="0" applyFill="0" applyBorder="0" applyAlignment="0" applyProtection="0"/>
    <xf numFmtId="171" fontId="13"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80" fillId="0" borderId="0" applyFont="0" applyFill="0" applyBorder="0" applyAlignment="0" applyProtection="0"/>
    <xf numFmtId="9" fontId="181" fillId="0" borderId="0" applyFont="0" applyFill="0" applyBorder="0" applyAlignment="0" applyProtection="0"/>
    <xf numFmtId="9" fontId="75" fillId="0" borderId="0" applyFont="0" applyFill="0" applyBorder="0" applyAlignment="0" applyProtection="0"/>
    <xf numFmtId="253" fontId="59" fillId="0" borderId="0" applyFont="0" applyFill="0" applyBorder="0" applyAlignment="0" applyProtection="0"/>
    <xf numFmtId="0" fontId="108" fillId="0" borderId="0" applyFill="0" applyBorder="0" applyProtection="0">
      <alignment vertical="center"/>
    </xf>
    <xf numFmtId="0" fontId="24" fillId="0" borderId="0">
      <protection locked="0"/>
    </xf>
    <xf numFmtId="37" fontId="199" fillId="7" borderId="45"/>
    <xf numFmtId="37" fontId="199" fillId="7" borderId="45"/>
    <xf numFmtId="254" fontId="59" fillId="0" borderId="0" applyFill="0" applyBorder="0" applyAlignment="0"/>
    <xf numFmtId="255" fontId="59" fillId="0" borderId="0" applyFill="0" applyBorder="0" applyAlignment="0"/>
    <xf numFmtId="254" fontId="59" fillId="0" borderId="0" applyFill="0" applyBorder="0" applyAlignment="0"/>
    <xf numFmtId="220" fontId="59" fillId="0" borderId="0" applyFill="0" applyBorder="0" applyAlignment="0"/>
    <xf numFmtId="255" fontId="59" fillId="0" borderId="0" applyFill="0" applyBorder="0" applyAlignment="0"/>
    <xf numFmtId="0" fontId="24" fillId="0" borderId="0"/>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256" fontId="200" fillId="0" borderId="46" applyBorder="0">
      <alignment horizontal="right"/>
      <protection locked="0"/>
    </xf>
    <xf numFmtId="0" fontId="24" fillId="0" borderId="0"/>
    <xf numFmtId="0" fontId="14" fillId="0" borderId="0"/>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49" fontId="201" fillId="0" borderId="7" applyNumberFormat="0">
      <alignment horizontal="left" vertical="center"/>
    </xf>
    <xf numFmtId="0" fontId="196" fillId="0" borderId="0"/>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189"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203" fontId="202" fillId="85" borderId="7">
      <alignment horizontal="center" vertical="center" wrapText="1"/>
      <protection locked="0"/>
    </xf>
    <xf numFmtId="0" fontId="15" fillId="0" borderId="0">
      <alignment vertical="center"/>
    </xf>
    <xf numFmtId="0" fontId="24" fillId="0" borderId="0"/>
    <xf numFmtId="0" fontId="203" fillId="0" borderId="0" applyNumberFormat="0" applyFill="0" applyBorder="0" applyAlignment="0" applyProtection="0">
      <alignment horizontal="left"/>
      <protection locked="0"/>
    </xf>
    <xf numFmtId="0" fontId="14" fillId="0" borderId="0"/>
    <xf numFmtId="0" fontId="204" fillId="0" borderId="0" applyNumberFormat="0" applyBorder="0" applyProtection="0"/>
    <xf numFmtId="257" fontId="204" fillId="0" borderId="0" applyBorder="0" applyProtection="0"/>
    <xf numFmtId="0" fontId="205" fillId="0" borderId="0">
      <alignment horizontal="left" vertical="top"/>
    </xf>
    <xf numFmtId="0" fontId="205" fillId="0" borderId="0">
      <alignment horizontal="left" vertical="top"/>
    </xf>
    <xf numFmtId="0" fontId="206" fillId="0" borderId="0">
      <alignment horizontal="right" vertical="top"/>
    </xf>
    <xf numFmtId="0" fontId="207" fillId="0" borderId="0">
      <alignment horizontal="center" vertical="center"/>
    </xf>
    <xf numFmtId="0" fontId="208" fillId="0" borderId="0">
      <alignment horizontal="left" vertical="top"/>
    </xf>
    <xf numFmtId="0" fontId="209" fillId="0" borderId="0">
      <alignment horizontal="left" vertical="top"/>
    </xf>
    <xf numFmtId="0" fontId="208" fillId="0" borderId="0">
      <alignment horizontal="left" vertical="top"/>
    </xf>
    <xf numFmtId="0" fontId="205" fillId="0" borderId="7">
      <alignment horizontal="center" vertical="center"/>
    </xf>
    <xf numFmtId="0" fontId="205" fillId="0" borderId="7">
      <alignment horizontal="center" vertical="center"/>
    </xf>
    <xf numFmtId="0" fontId="205" fillId="0" borderId="7">
      <alignment horizontal="center" vertical="center"/>
    </xf>
    <xf numFmtId="0" fontId="205" fillId="0" borderId="7">
      <alignment horizontal="center" vertical="center"/>
    </xf>
    <xf numFmtId="0" fontId="205" fillId="0" borderId="47">
      <alignment horizontal="center" vertical="center"/>
    </xf>
    <xf numFmtId="0" fontId="205" fillId="0" borderId="47">
      <alignment horizontal="center" vertical="center"/>
    </xf>
    <xf numFmtId="0" fontId="205" fillId="0" borderId="47">
      <alignment horizontal="center" vertical="center"/>
    </xf>
    <xf numFmtId="0" fontId="205" fillId="0" borderId="47">
      <alignment horizontal="center" vertical="center"/>
    </xf>
    <xf numFmtId="0" fontId="205" fillId="0" borderId="7">
      <alignment horizontal="center" vertical="center"/>
    </xf>
    <xf numFmtId="0" fontId="205" fillId="0" borderId="7">
      <alignment horizontal="center" vertical="center"/>
    </xf>
    <xf numFmtId="0" fontId="205" fillId="0" borderId="7">
      <alignment horizontal="center" vertical="center"/>
    </xf>
    <xf numFmtId="0" fontId="205" fillId="0" borderId="7">
      <alignment horizontal="center" vertical="center"/>
    </xf>
    <xf numFmtId="0" fontId="205" fillId="0" borderId="7">
      <alignment horizontal="center" vertical="center"/>
    </xf>
    <xf numFmtId="0" fontId="205" fillId="0" borderId="7">
      <alignment horizontal="center" vertical="center"/>
    </xf>
    <xf numFmtId="0" fontId="205" fillId="0" borderId="7">
      <alignment horizontal="center" vertical="center"/>
    </xf>
    <xf numFmtId="0" fontId="205" fillId="0" borderId="7">
      <alignment horizontal="center" vertical="center"/>
    </xf>
    <xf numFmtId="0" fontId="205" fillId="0" borderId="7">
      <alignment horizontal="center" vertical="center"/>
    </xf>
    <xf numFmtId="0" fontId="210" fillId="0" borderId="7">
      <alignment horizontal="center" vertical="center"/>
    </xf>
    <xf numFmtId="0" fontId="210" fillId="0" borderId="7">
      <alignment horizontal="center" vertical="center"/>
    </xf>
    <xf numFmtId="0" fontId="210" fillId="0" borderId="7">
      <alignment horizontal="center" vertical="center"/>
    </xf>
    <xf numFmtId="0" fontId="210" fillId="0" borderId="7">
      <alignment horizontal="center" vertical="center"/>
    </xf>
    <xf numFmtId="0" fontId="205" fillId="0" borderId="7">
      <alignment horizontal="center" vertical="center"/>
    </xf>
    <xf numFmtId="0" fontId="205" fillId="0" borderId="7">
      <alignment horizontal="center" vertical="center"/>
    </xf>
    <xf numFmtId="0" fontId="205" fillId="0" borderId="7">
      <alignment horizontal="center" vertical="center"/>
    </xf>
    <xf numFmtId="0" fontId="205" fillId="0" borderId="48">
      <alignment horizontal="center" vertical="center"/>
    </xf>
    <xf numFmtId="0" fontId="205" fillId="0" borderId="48">
      <alignment horizontal="center" vertical="center"/>
    </xf>
    <xf numFmtId="0" fontId="205" fillId="0" borderId="48">
      <alignment horizontal="center" vertical="center"/>
    </xf>
    <xf numFmtId="0" fontId="205" fillId="0" borderId="48">
      <alignment horizontal="center" vertical="center"/>
    </xf>
    <xf numFmtId="0" fontId="208" fillId="0" borderId="0">
      <alignment horizontal="left" vertical="top"/>
    </xf>
    <xf numFmtId="0" fontId="205" fillId="0" borderId="47">
      <alignment horizontal="center" vertical="center"/>
    </xf>
    <xf numFmtId="0" fontId="205" fillId="0" borderId="47">
      <alignment horizontal="center" vertical="center"/>
    </xf>
    <xf numFmtId="0" fontId="205" fillId="0" borderId="47">
      <alignment horizontal="center" vertical="center"/>
    </xf>
    <xf numFmtId="0" fontId="205" fillId="0" borderId="47">
      <alignment horizontal="center" vertical="center"/>
    </xf>
    <xf numFmtId="0" fontId="205" fillId="0" borderId="49">
      <alignment horizontal="center" vertical="center"/>
    </xf>
    <xf numFmtId="0" fontId="205" fillId="0" borderId="49">
      <alignment horizontal="center" vertical="center"/>
    </xf>
    <xf numFmtId="0" fontId="205" fillId="0" borderId="49">
      <alignment horizontal="center" vertical="center"/>
    </xf>
    <xf numFmtId="0" fontId="205" fillId="0" borderId="49">
      <alignment horizontal="center" vertical="center"/>
    </xf>
    <xf numFmtId="0" fontId="205" fillId="0" borderId="49">
      <alignment horizontal="center" vertical="center"/>
    </xf>
    <xf numFmtId="0" fontId="205" fillId="0" borderId="49">
      <alignment horizontal="center" vertical="center"/>
    </xf>
    <xf numFmtId="0" fontId="205" fillId="0" borderId="49">
      <alignment horizontal="center" vertical="center"/>
    </xf>
    <xf numFmtId="0" fontId="205" fillId="0" borderId="49">
      <alignment horizontal="center" vertical="center"/>
    </xf>
    <xf numFmtId="0" fontId="205" fillId="0" borderId="49">
      <alignment horizontal="center" vertical="center"/>
    </xf>
    <xf numFmtId="0" fontId="210" fillId="0" borderId="49">
      <alignment horizontal="center" vertical="center"/>
    </xf>
    <xf numFmtId="0" fontId="210" fillId="0" borderId="49">
      <alignment horizontal="center" vertical="center"/>
    </xf>
    <xf numFmtId="0" fontId="210" fillId="0" borderId="49">
      <alignment horizontal="center" vertical="center"/>
    </xf>
    <xf numFmtId="0" fontId="210" fillId="0" borderId="49">
      <alignment horizontal="center" vertical="center"/>
    </xf>
    <xf numFmtId="0" fontId="205" fillId="0" borderId="49">
      <alignment horizontal="center" vertical="center"/>
    </xf>
    <xf numFmtId="0" fontId="205" fillId="0" borderId="49">
      <alignment horizontal="center" vertical="center"/>
    </xf>
    <xf numFmtId="0" fontId="205" fillId="0" borderId="49">
      <alignment horizontal="center" vertical="center"/>
    </xf>
    <xf numFmtId="0" fontId="205" fillId="0" borderId="48">
      <alignment horizontal="center" vertical="center"/>
    </xf>
    <xf numFmtId="0" fontId="205" fillId="0" borderId="48">
      <alignment horizontal="center" vertical="center"/>
    </xf>
    <xf numFmtId="0" fontId="205" fillId="0" borderId="48">
      <alignment horizontal="center" vertical="center"/>
    </xf>
    <xf numFmtId="0" fontId="205" fillId="0" borderId="48">
      <alignment horizontal="center" vertical="center"/>
    </xf>
    <xf numFmtId="0" fontId="211" fillId="0" borderId="18">
      <alignment horizontal="left" vertical="top"/>
    </xf>
    <xf numFmtId="0" fontId="205" fillId="0" borderId="0">
      <alignment horizontal="left" vertical="top"/>
    </xf>
    <xf numFmtId="0" fontId="205" fillId="0" borderId="0">
      <alignment horizontal="left" vertical="top"/>
    </xf>
    <xf numFmtId="0" fontId="205" fillId="0" borderId="0">
      <alignment horizontal="right" vertical="top"/>
    </xf>
    <xf numFmtId="0" fontId="205" fillId="0" borderId="0">
      <alignment horizontal="right" vertical="top"/>
    </xf>
    <xf numFmtId="0" fontId="208" fillId="0" borderId="0">
      <alignment horizontal="left" vertical="top"/>
    </xf>
    <xf numFmtId="0" fontId="212" fillId="0" borderId="0">
      <alignment horizontal="left" vertical="top"/>
    </xf>
    <xf numFmtId="0" fontId="212" fillId="0" borderId="0">
      <alignment horizontal="right" vertical="top"/>
    </xf>
    <xf numFmtId="0" fontId="212" fillId="0" borderId="0">
      <alignment horizontal="left" vertical="top"/>
    </xf>
    <xf numFmtId="0" fontId="212" fillId="0" borderId="0">
      <alignment horizontal="right" vertical="top"/>
    </xf>
    <xf numFmtId="0" fontId="212" fillId="0" borderId="0">
      <alignment horizontal="left" vertical="top"/>
    </xf>
    <xf numFmtId="0" fontId="213" fillId="0" borderId="0">
      <alignment horizontal="left" vertical="top"/>
    </xf>
    <xf numFmtId="0" fontId="212" fillId="0" borderId="0">
      <alignment horizontal="left" vertical="top"/>
    </xf>
    <xf numFmtId="0" fontId="212" fillId="0" borderId="0">
      <alignment horizontal="left" vertical="top"/>
    </xf>
    <xf numFmtId="0" fontId="212" fillId="0" borderId="0">
      <alignment horizontal="left" vertical="top"/>
    </xf>
    <xf numFmtId="0" fontId="212" fillId="0" borderId="0">
      <alignment horizontal="left" vertical="top"/>
    </xf>
    <xf numFmtId="0" fontId="23" fillId="0" borderId="18">
      <alignment horizontal="left" vertical="top"/>
    </xf>
    <xf numFmtId="0" fontId="208" fillId="0" borderId="18">
      <alignment horizontal="left" vertical="top"/>
    </xf>
    <xf numFmtId="0" fontId="212" fillId="0" borderId="0">
      <alignment horizontal="right" vertical="top"/>
    </xf>
    <xf numFmtId="0" fontId="208" fillId="0" borderId="18">
      <alignment horizontal="left" vertical="top"/>
    </xf>
    <xf numFmtId="0" fontId="212" fillId="0" borderId="0">
      <alignment horizontal="left"/>
    </xf>
    <xf numFmtId="0" fontId="212" fillId="0" borderId="0">
      <alignment horizontal="left"/>
    </xf>
    <xf numFmtId="0" fontId="23" fillId="0" borderId="0">
      <alignment horizontal="left" vertical="top"/>
    </xf>
    <xf numFmtId="0" fontId="23" fillId="0" borderId="0">
      <alignment horizontal="left" vertical="top"/>
    </xf>
    <xf numFmtId="0" fontId="23" fillId="0" borderId="0">
      <alignment horizontal="left" vertical="top"/>
    </xf>
    <xf numFmtId="0" fontId="212" fillId="0" borderId="0">
      <alignment horizontal="left"/>
    </xf>
    <xf numFmtId="0" fontId="212" fillId="0" borderId="0">
      <alignment horizontal="left" vertical="top"/>
    </xf>
    <xf numFmtId="0" fontId="208" fillId="0" borderId="18">
      <alignment horizontal="left"/>
    </xf>
    <xf numFmtId="0" fontId="208" fillId="0" borderId="0">
      <alignment horizontal="left" vertical="top"/>
    </xf>
    <xf numFmtId="0" fontId="23" fillId="0" borderId="0">
      <alignment horizontal="left" vertical="top"/>
    </xf>
    <xf numFmtId="0" fontId="208" fillId="0" borderId="0">
      <alignment horizontal="center" vertical="top"/>
    </xf>
    <xf numFmtId="0" fontId="208" fillId="0" borderId="0">
      <alignment horizontal="left" vertical="top"/>
    </xf>
    <xf numFmtId="0" fontId="208" fillId="0" borderId="0">
      <alignment horizontal="right" vertical="top"/>
    </xf>
    <xf numFmtId="0" fontId="208" fillId="0" borderId="0">
      <alignment horizontal="left" vertical="top"/>
    </xf>
    <xf numFmtId="0" fontId="214" fillId="0" borderId="50">
      <alignment vertical="center"/>
    </xf>
    <xf numFmtId="0" fontId="214" fillId="0" borderId="50">
      <alignment vertical="center"/>
    </xf>
    <xf numFmtId="0" fontId="214" fillId="0" borderId="50">
      <alignment vertical="center"/>
    </xf>
    <xf numFmtId="0" fontId="24" fillId="0" borderId="0"/>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27"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27" fillId="7" borderId="44" applyNumberFormat="0" applyProtection="0">
      <alignment vertical="center"/>
    </xf>
    <xf numFmtId="4" fontId="88" fillId="6" borderId="51"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88" fillId="6" borderId="51" applyNumberFormat="0" applyProtection="0">
      <alignment vertical="center"/>
    </xf>
    <xf numFmtId="4" fontId="88" fillId="6" borderId="51"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88" fillId="6" borderId="51"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27"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27"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27"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27"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27"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27"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53" fillId="7" borderId="44" applyNumberFormat="0" applyProtection="0">
      <alignment vertical="center"/>
    </xf>
    <xf numFmtId="4" fontId="27"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53" fillId="7" borderId="44" applyNumberFormat="0" applyProtection="0">
      <alignment vertical="center"/>
    </xf>
    <xf numFmtId="4" fontId="27"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53" fillId="7" borderId="44" applyNumberFormat="0" applyProtection="0">
      <alignment vertical="center"/>
    </xf>
    <xf numFmtId="4" fontId="27"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53" fillId="7" borderId="44" applyNumberFormat="0" applyProtection="0">
      <alignment vertical="center"/>
    </xf>
    <xf numFmtId="4" fontId="88" fillId="6" borderId="51" applyNumberFormat="0" applyProtection="0">
      <alignment vertical="center"/>
    </xf>
    <xf numFmtId="4" fontId="88" fillId="6" borderId="51" applyNumberFormat="0" applyProtection="0">
      <alignment vertical="center"/>
    </xf>
    <xf numFmtId="4" fontId="88" fillId="6" borderId="51" applyNumberFormat="0" applyProtection="0">
      <alignment vertical="center"/>
    </xf>
    <xf numFmtId="4" fontId="53" fillId="7" borderId="44" applyNumberFormat="0" applyProtection="0">
      <alignment vertical="center"/>
    </xf>
    <xf numFmtId="4" fontId="88" fillId="6" borderId="51" applyNumberFormat="0" applyProtection="0">
      <alignment vertical="center"/>
    </xf>
    <xf numFmtId="4" fontId="53"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7"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7" fillId="7" borderId="44" applyNumberFormat="0" applyProtection="0">
      <alignment vertical="center"/>
    </xf>
    <xf numFmtId="4" fontId="216" fillId="7" borderId="51"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6" fillId="7" borderId="51" applyNumberFormat="0" applyProtection="0">
      <alignment vertical="center"/>
    </xf>
    <xf numFmtId="4" fontId="216" fillId="7" borderId="51"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6" fillId="7" borderId="51"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7"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7"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7"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7"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7"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7"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215" fillId="7" borderId="44" applyNumberFormat="0" applyProtection="0">
      <alignment vertical="center"/>
    </xf>
    <xf numFmtId="4" fontId="27"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215" fillId="7" borderId="44" applyNumberFormat="0" applyProtection="0">
      <alignment vertical="center"/>
    </xf>
    <xf numFmtId="4" fontId="27"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27" fillId="7" borderId="44" applyNumberFormat="0" applyProtection="0">
      <alignment vertical="center"/>
    </xf>
    <xf numFmtId="4" fontId="215" fillId="7" borderId="44" applyNumberFormat="0" applyProtection="0">
      <alignment vertical="center"/>
    </xf>
    <xf numFmtId="4" fontId="27"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5" fillId="7" borderId="44" applyNumberFormat="0" applyProtection="0">
      <alignment vertical="center"/>
    </xf>
    <xf numFmtId="4" fontId="216" fillId="7" borderId="51" applyNumberFormat="0" applyProtection="0">
      <alignment vertical="center"/>
    </xf>
    <xf numFmtId="4" fontId="216" fillId="7" borderId="51" applyNumberFormat="0" applyProtection="0">
      <alignment vertical="center"/>
    </xf>
    <xf numFmtId="4" fontId="216" fillId="7" borderId="51" applyNumberFormat="0" applyProtection="0">
      <alignment vertical="center"/>
    </xf>
    <xf numFmtId="4" fontId="215" fillId="7" borderId="44" applyNumberFormat="0" applyProtection="0">
      <alignment vertical="center"/>
    </xf>
    <xf numFmtId="4" fontId="216" fillId="7" borderId="51" applyNumberFormat="0" applyProtection="0">
      <alignment vertical="center"/>
    </xf>
    <xf numFmtId="4" fontId="215" fillId="7" borderId="44" applyNumberFormat="0" applyProtection="0">
      <alignment vertical="center"/>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88" fillId="7" borderId="51"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88" fillId="7" borderId="51" applyNumberFormat="0" applyProtection="0">
      <alignment horizontal="left" vertical="center" indent="1"/>
    </xf>
    <xf numFmtId="4" fontId="88" fillId="7" borderId="51"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88" fillId="7" borderId="51"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88" fillId="7" borderId="51" applyNumberFormat="0" applyProtection="0">
      <alignment horizontal="left" vertical="center" indent="1"/>
    </xf>
    <xf numFmtId="4" fontId="88" fillId="7" borderId="51" applyNumberFormat="0" applyProtection="0">
      <alignment horizontal="left" vertical="center" indent="1"/>
    </xf>
    <xf numFmtId="4" fontId="88" fillId="7" borderId="51" applyNumberFormat="0" applyProtection="0">
      <alignment horizontal="left" vertical="center" indent="1"/>
    </xf>
    <xf numFmtId="4" fontId="53" fillId="7" borderId="44" applyNumberFormat="0" applyProtection="0">
      <alignment horizontal="left" vertical="center" indent="1"/>
    </xf>
    <xf numFmtId="4" fontId="88" fillId="7" borderId="51"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0" fontId="88" fillId="7" borderId="51" applyNumberFormat="0" applyProtection="0">
      <alignment horizontal="left" vertical="top"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0" fontId="88" fillId="7" borderId="51" applyNumberFormat="0" applyProtection="0">
      <alignment horizontal="left" vertical="top" indent="1"/>
    </xf>
    <xf numFmtId="0" fontId="88" fillId="7" borderId="51" applyNumberFormat="0" applyProtection="0">
      <alignment horizontal="left" vertical="top"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0" fontId="88" fillId="7" borderId="51" applyNumberFormat="0" applyProtection="0">
      <alignment horizontal="left" vertical="top"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27"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4" fontId="53" fillId="7" borderId="44" applyNumberFormat="0" applyProtection="0">
      <alignment horizontal="left" vertical="center" indent="1"/>
    </xf>
    <xf numFmtId="0" fontId="88" fillId="7" borderId="51" applyNumberFormat="0" applyProtection="0">
      <alignment horizontal="left" vertical="top" indent="1"/>
    </xf>
    <xf numFmtId="0" fontId="88" fillId="7" borderId="51" applyNumberFormat="0" applyProtection="0">
      <alignment horizontal="left" vertical="top" indent="1"/>
    </xf>
    <xf numFmtId="0" fontId="88" fillId="7" borderId="51" applyNumberFormat="0" applyProtection="0">
      <alignment horizontal="left" vertical="top" indent="1"/>
    </xf>
    <xf numFmtId="4" fontId="53" fillId="7" borderId="44" applyNumberFormat="0" applyProtection="0">
      <alignment horizontal="left" vertical="center" indent="1"/>
    </xf>
    <xf numFmtId="0" fontId="88" fillId="7" borderId="51" applyNumberFormat="0" applyProtection="0">
      <alignment horizontal="left" vertical="top" indent="1"/>
    </xf>
    <xf numFmtId="4" fontId="53" fillId="7" borderId="44" applyNumberFormat="0" applyProtection="0">
      <alignment horizontal="left" vertical="center" indent="1"/>
    </xf>
    <xf numFmtId="0" fontId="15" fillId="90" borderId="44" applyNumberFormat="0" applyProtection="0">
      <alignment horizontal="left" vertical="center" indent="1"/>
    </xf>
    <xf numFmtId="188" fontId="217" fillId="90" borderId="44" applyNumberFormat="0" applyProtection="0">
      <alignment horizontal="left" vertical="center" indent="1"/>
    </xf>
    <xf numFmtId="188" fontId="217" fillId="90" borderId="44" applyNumberFormat="0" applyProtection="0">
      <alignment horizontal="left" vertical="center" indent="1"/>
    </xf>
    <xf numFmtId="188" fontId="217" fillId="90" borderId="44" applyNumberFormat="0" applyProtection="0">
      <alignment horizontal="left" vertical="center" indent="1"/>
    </xf>
    <xf numFmtId="0" fontId="15" fillId="90" borderId="44" applyNumberFormat="0" applyProtection="0">
      <alignment horizontal="left" vertical="center" indent="1"/>
    </xf>
    <xf numFmtId="188"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188"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188" fontId="217" fillId="90" borderId="44" applyNumberFormat="0" applyProtection="0">
      <alignment horizontal="left" vertical="center" indent="1"/>
    </xf>
    <xf numFmtId="188"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188"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4" fontId="88" fillId="91" borderId="0"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27"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27" fillId="92" borderId="44" applyNumberFormat="0" applyProtection="0">
      <alignment horizontal="right" vertical="center"/>
    </xf>
    <xf numFmtId="4" fontId="53" fillId="16" borderId="51"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16" borderId="51" applyNumberFormat="0" applyProtection="0">
      <alignment horizontal="right" vertical="center"/>
    </xf>
    <xf numFmtId="4" fontId="53" fillId="16" borderId="51"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16" borderId="51"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27"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27"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27" fillId="92" borderId="44" applyNumberFormat="0" applyProtection="0">
      <alignment horizontal="right" vertical="center"/>
    </xf>
    <xf numFmtId="4" fontId="27"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27"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27" fillId="92" borderId="44" applyNumberFormat="0" applyProtection="0">
      <alignment horizontal="right" vertical="center"/>
    </xf>
    <xf numFmtId="4" fontId="27"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27"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27"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27" fillId="92" borderId="44" applyNumberFormat="0" applyProtection="0">
      <alignment horizontal="right" vertical="center"/>
    </xf>
    <xf numFmtId="4" fontId="27"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27" fillId="92" borderId="44" applyNumberFormat="0" applyProtection="0">
      <alignment horizontal="right" vertical="center"/>
    </xf>
    <xf numFmtId="4" fontId="27" fillId="92" borderId="44" applyNumberFormat="0" applyProtection="0">
      <alignment horizontal="right" vertical="center"/>
    </xf>
    <xf numFmtId="4" fontId="27"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27" fillId="92" borderId="44" applyNumberFormat="0" applyProtection="0">
      <alignment horizontal="right" vertical="center"/>
    </xf>
    <xf numFmtId="4" fontId="27"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27"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27" fillId="92" borderId="44" applyNumberFormat="0" applyProtection="0">
      <alignment horizontal="right" vertical="center"/>
    </xf>
    <xf numFmtId="4" fontId="27" fillId="92" borderId="44" applyNumberFormat="0" applyProtection="0">
      <alignment horizontal="right" vertical="center"/>
    </xf>
    <xf numFmtId="4" fontId="27"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27" fillId="92" borderId="44" applyNumberFormat="0" applyProtection="0">
      <alignment horizontal="right" vertical="center"/>
    </xf>
    <xf numFmtId="4" fontId="27" fillId="92" borderId="44" applyNumberFormat="0" applyProtection="0">
      <alignment horizontal="right" vertical="center"/>
    </xf>
    <xf numFmtId="4" fontId="27" fillId="92" borderId="44" applyNumberFormat="0" applyProtection="0">
      <alignment horizontal="right" vertical="center"/>
    </xf>
    <xf numFmtId="4" fontId="53" fillId="92" borderId="44" applyNumberFormat="0" applyProtection="0">
      <alignment horizontal="right" vertical="center"/>
    </xf>
    <xf numFmtId="4" fontId="27"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27" fillId="92" borderId="44" applyNumberFormat="0" applyProtection="0">
      <alignment horizontal="right" vertical="center"/>
    </xf>
    <xf numFmtId="4" fontId="27" fillId="92" borderId="44" applyNumberFormat="0" applyProtection="0">
      <alignment horizontal="right" vertical="center"/>
    </xf>
    <xf numFmtId="4" fontId="27" fillId="92" borderId="44" applyNumberFormat="0" applyProtection="0">
      <alignment horizontal="right" vertical="center"/>
    </xf>
    <xf numFmtId="4" fontId="53" fillId="92" borderId="44" applyNumberFormat="0" applyProtection="0">
      <alignment horizontal="right" vertical="center"/>
    </xf>
    <xf numFmtId="4" fontId="27"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27" fillId="92" borderId="44" applyNumberFormat="0" applyProtection="0">
      <alignment horizontal="right" vertical="center"/>
    </xf>
    <xf numFmtId="4" fontId="27" fillId="92" borderId="44" applyNumberFormat="0" applyProtection="0">
      <alignment horizontal="right" vertical="center"/>
    </xf>
    <xf numFmtId="4" fontId="27" fillId="92" borderId="44" applyNumberFormat="0" applyProtection="0">
      <alignment horizontal="right" vertical="center"/>
    </xf>
    <xf numFmtId="4" fontId="53" fillId="92" borderId="44" applyNumberFormat="0" applyProtection="0">
      <alignment horizontal="right" vertical="center"/>
    </xf>
    <xf numFmtId="4" fontId="27"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92" borderId="44" applyNumberFormat="0" applyProtection="0">
      <alignment horizontal="right" vertical="center"/>
    </xf>
    <xf numFmtId="4" fontId="53" fillId="16" borderId="51" applyNumberFormat="0" applyProtection="0">
      <alignment horizontal="right" vertical="center"/>
    </xf>
    <xf numFmtId="4" fontId="53" fillId="16" borderId="51" applyNumberFormat="0" applyProtection="0">
      <alignment horizontal="right" vertical="center"/>
    </xf>
    <xf numFmtId="4" fontId="53" fillId="16" borderId="51" applyNumberFormat="0" applyProtection="0">
      <alignment horizontal="right" vertical="center"/>
    </xf>
    <xf numFmtId="4" fontId="53" fillId="92" borderId="44" applyNumberFormat="0" applyProtection="0">
      <alignment horizontal="right" vertical="center"/>
    </xf>
    <xf numFmtId="4" fontId="53" fillId="16" borderId="51" applyNumberFormat="0" applyProtection="0">
      <alignment horizontal="right" vertical="center"/>
    </xf>
    <xf numFmtId="4" fontId="53" fillId="92"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27"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27" fillId="93" borderId="44" applyNumberFormat="0" applyProtection="0">
      <alignment horizontal="right" vertical="center"/>
    </xf>
    <xf numFmtId="4" fontId="53" fillId="30" borderId="51"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30" borderId="51" applyNumberFormat="0" applyProtection="0">
      <alignment horizontal="right" vertical="center"/>
    </xf>
    <xf numFmtId="4" fontId="53" fillId="30" borderId="51"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30" borderId="51"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27"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27"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27" fillId="93" borderId="44" applyNumberFormat="0" applyProtection="0">
      <alignment horizontal="right" vertical="center"/>
    </xf>
    <xf numFmtId="4" fontId="27"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27"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27" fillId="93" borderId="44" applyNumberFormat="0" applyProtection="0">
      <alignment horizontal="right" vertical="center"/>
    </xf>
    <xf numFmtId="4" fontId="27"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27"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27"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27" fillId="93" borderId="44" applyNumberFormat="0" applyProtection="0">
      <alignment horizontal="right" vertical="center"/>
    </xf>
    <xf numFmtId="4" fontId="27"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27" fillId="93" borderId="44" applyNumberFormat="0" applyProtection="0">
      <alignment horizontal="right" vertical="center"/>
    </xf>
    <xf numFmtId="4" fontId="27" fillId="93" borderId="44" applyNumberFormat="0" applyProtection="0">
      <alignment horizontal="right" vertical="center"/>
    </xf>
    <xf numFmtId="4" fontId="27"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27" fillId="93" borderId="44" applyNumberFormat="0" applyProtection="0">
      <alignment horizontal="right" vertical="center"/>
    </xf>
    <xf numFmtId="4" fontId="27"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27"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27" fillId="93" borderId="44" applyNumberFormat="0" applyProtection="0">
      <alignment horizontal="right" vertical="center"/>
    </xf>
    <xf numFmtId="4" fontId="27" fillId="93" borderId="44" applyNumberFormat="0" applyProtection="0">
      <alignment horizontal="right" vertical="center"/>
    </xf>
    <xf numFmtId="4" fontId="27"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27" fillId="93" borderId="44" applyNumberFormat="0" applyProtection="0">
      <alignment horizontal="right" vertical="center"/>
    </xf>
    <xf numFmtId="4" fontId="27" fillId="93" borderId="44" applyNumberFormat="0" applyProtection="0">
      <alignment horizontal="right" vertical="center"/>
    </xf>
    <xf numFmtId="4" fontId="27" fillId="93" borderId="44" applyNumberFormat="0" applyProtection="0">
      <alignment horizontal="right" vertical="center"/>
    </xf>
    <xf numFmtId="4" fontId="53" fillId="93" borderId="44" applyNumberFormat="0" applyProtection="0">
      <alignment horizontal="right" vertical="center"/>
    </xf>
    <xf numFmtId="4" fontId="27"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27" fillId="93" borderId="44" applyNumberFormat="0" applyProtection="0">
      <alignment horizontal="right" vertical="center"/>
    </xf>
    <xf numFmtId="4" fontId="27" fillId="93" borderId="44" applyNumberFormat="0" applyProtection="0">
      <alignment horizontal="right" vertical="center"/>
    </xf>
    <xf numFmtId="4" fontId="27" fillId="93" borderId="44" applyNumberFormat="0" applyProtection="0">
      <alignment horizontal="right" vertical="center"/>
    </xf>
    <xf numFmtId="4" fontId="53" fillId="93" borderId="44" applyNumberFormat="0" applyProtection="0">
      <alignment horizontal="right" vertical="center"/>
    </xf>
    <xf numFmtId="4" fontId="27"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27" fillId="93" borderId="44" applyNumberFormat="0" applyProtection="0">
      <alignment horizontal="right" vertical="center"/>
    </xf>
    <xf numFmtId="4" fontId="27" fillId="93" borderId="44" applyNumberFormat="0" applyProtection="0">
      <alignment horizontal="right" vertical="center"/>
    </xf>
    <xf numFmtId="4" fontId="27" fillId="93" borderId="44" applyNumberFormat="0" applyProtection="0">
      <alignment horizontal="right" vertical="center"/>
    </xf>
    <xf numFmtId="4" fontId="53" fillId="93" borderId="44" applyNumberFormat="0" applyProtection="0">
      <alignment horizontal="right" vertical="center"/>
    </xf>
    <xf numFmtId="4" fontId="27"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93" borderId="44" applyNumberFormat="0" applyProtection="0">
      <alignment horizontal="right" vertical="center"/>
    </xf>
    <xf numFmtId="4" fontId="53" fillId="30" borderId="51" applyNumberFormat="0" applyProtection="0">
      <alignment horizontal="right" vertical="center"/>
    </xf>
    <xf numFmtId="4" fontId="53" fillId="30" borderId="51" applyNumberFormat="0" applyProtection="0">
      <alignment horizontal="right" vertical="center"/>
    </xf>
    <xf numFmtId="4" fontId="53" fillId="30" borderId="51" applyNumberFormat="0" applyProtection="0">
      <alignment horizontal="right" vertical="center"/>
    </xf>
    <xf numFmtId="4" fontId="53" fillId="93" borderId="44" applyNumberFormat="0" applyProtection="0">
      <alignment horizontal="right" vertical="center"/>
    </xf>
    <xf numFmtId="4" fontId="53" fillId="30" borderId="51" applyNumberFormat="0" applyProtection="0">
      <alignment horizontal="right" vertical="center"/>
    </xf>
    <xf numFmtId="4" fontId="53" fillId="93"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27"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27" fillId="70" borderId="44" applyNumberFormat="0" applyProtection="0">
      <alignment horizontal="right" vertical="center"/>
    </xf>
    <xf numFmtId="4" fontId="53" fillId="51" borderId="51"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51" borderId="51" applyNumberFormat="0" applyProtection="0">
      <alignment horizontal="right" vertical="center"/>
    </xf>
    <xf numFmtId="4" fontId="53" fillId="51" borderId="51"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51" borderId="51"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27"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27"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27" fillId="70" borderId="44" applyNumberFormat="0" applyProtection="0">
      <alignment horizontal="right" vertical="center"/>
    </xf>
    <xf numFmtId="4" fontId="27"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27"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27" fillId="70" borderId="44" applyNumberFormat="0" applyProtection="0">
      <alignment horizontal="right" vertical="center"/>
    </xf>
    <xf numFmtId="4" fontId="27"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27"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27"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27" fillId="70" borderId="44" applyNumberFormat="0" applyProtection="0">
      <alignment horizontal="right" vertical="center"/>
    </xf>
    <xf numFmtId="4" fontId="27"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27" fillId="70" borderId="44" applyNumberFormat="0" applyProtection="0">
      <alignment horizontal="right" vertical="center"/>
    </xf>
    <xf numFmtId="4" fontId="27" fillId="70" borderId="44" applyNumberFormat="0" applyProtection="0">
      <alignment horizontal="right" vertical="center"/>
    </xf>
    <xf numFmtId="4" fontId="27"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27" fillId="70" borderId="44" applyNumberFormat="0" applyProtection="0">
      <alignment horizontal="right" vertical="center"/>
    </xf>
    <xf numFmtId="4" fontId="27"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27"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27" fillId="70" borderId="44" applyNumberFormat="0" applyProtection="0">
      <alignment horizontal="right" vertical="center"/>
    </xf>
    <xf numFmtId="4" fontId="27" fillId="70" borderId="44" applyNumberFormat="0" applyProtection="0">
      <alignment horizontal="right" vertical="center"/>
    </xf>
    <xf numFmtId="4" fontId="27"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27" fillId="70" borderId="44" applyNumberFormat="0" applyProtection="0">
      <alignment horizontal="right" vertical="center"/>
    </xf>
    <xf numFmtId="4" fontId="27" fillId="70" borderId="44" applyNumberFormat="0" applyProtection="0">
      <alignment horizontal="right" vertical="center"/>
    </xf>
    <xf numFmtId="4" fontId="27" fillId="70" borderId="44" applyNumberFormat="0" applyProtection="0">
      <alignment horizontal="right" vertical="center"/>
    </xf>
    <xf numFmtId="4" fontId="53" fillId="70" borderId="44" applyNumberFormat="0" applyProtection="0">
      <alignment horizontal="right" vertical="center"/>
    </xf>
    <xf numFmtId="4" fontId="27"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27" fillId="70" borderId="44" applyNumberFormat="0" applyProtection="0">
      <alignment horizontal="right" vertical="center"/>
    </xf>
    <xf numFmtId="4" fontId="27" fillId="70" borderId="44" applyNumberFormat="0" applyProtection="0">
      <alignment horizontal="right" vertical="center"/>
    </xf>
    <xf numFmtId="4" fontId="27" fillId="70" borderId="44" applyNumberFormat="0" applyProtection="0">
      <alignment horizontal="right" vertical="center"/>
    </xf>
    <xf numFmtId="4" fontId="53" fillId="70" borderId="44" applyNumberFormat="0" applyProtection="0">
      <alignment horizontal="right" vertical="center"/>
    </xf>
    <xf numFmtId="4" fontId="27"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27" fillId="70" borderId="44" applyNumberFormat="0" applyProtection="0">
      <alignment horizontal="right" vertical="center"/>
    </xf>
    <xf numFmtId="4" fontId="27" fillId="70" borderId="44" applyNumberFormat="0" applyProtection="0">
      <alignment horizontal="right" vertical="center"/>
    </xf>
    <xf numFmtId="4" fontId="27" fillId="70" borderId="44" applyNumberFormat="0" applyProtection="0">
      <alignment horizontal="right" vertical="center"/>
    </xf>
    <xf numFmtId="4" fontId="53" fillId="70" borderId="44" applyNumberFormat="0" applyProtection="0">
      <alignment horizontal="right" vertical="center"/>
    </xf>
    <xf numFmtId="4" fontId="27"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70" borderId="44" applyNumberFormat="0" applyProtection="0">
      <alignment horizontal="right" vertical="center"/>
    </xf>
    <xf numFmtId="4" fontId="53" fillId="51" borderId="51" applyNumberFormat="0" applyProtection="0">
      <alignment horizontal="right" vertical="center"/>
    </xf>
    <xf numFmtId="4" fontId="53" fillId="51" borderId="51" applyNumberFormat="0" applyProtection="0">
      <alignment horizontal="right" vertical="center"/>
    </xf>
    <xf numFmtId="4" fontId="53" fillId="51" borderId="51" applyNumberFormat="0" applyProtection="0">
      <alignment horizontal="right" vertical="center"/>
    </xf>
    <xf numFmtId="4" fontId="53" fillId="70" borderId="44" applyNumberFormat="0" applyProtection="0">
      <alignment horizontal="right" vertical="center"/>
    </xf>
    <xf numFmtId="4" fontId="53" fillId="51" borderId="51" applyNumberFormat="0" applyProtection="0">
      <alignment horizontal="right" vertical="center"/>
    </xf>
    <xf numFmtId="4" fontId="53" fillId="70"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27"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27" fillId="94" borderId="44" applyNumberFormat="0" applyProtection="0">
      <alignment horizontal="right" vertical="center"/>
    </xf>
    <xf numFmtId="4" fontId="53" fillId="32" borderId="51"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32" borderId="51" applyNumberFormat="0" applyProtection="0">
      <alignment horizontal="right" vertical="center"/>
    </xf>
    <xf numFmtId="4" fontId="53" fillId="32" borderId="51"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32" borderId="51"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27"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27"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27" fillId="94" borderId="44" applyNumberFormat="0" applyProtection="0">
      <alignment horizontal="right" vertical="center"/>
    </xf>
    <xf numFmtId="4" fontId="27"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27"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27" fillId="94" borderId="44" applyNumberFormat="0" applyProtection="0">
      <alignment horizontal="right" vertical="center"/>
    </xf>
    <xf numFmtId="4" fontId="27"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27"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27"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27" fillId="94" borderId="44" applyNumberFormat="0" applyProtection="0">
      <alignment horizontal="right" vertical="center"/>
    </xf>
    <xf numFmtId="4" fontId="27"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27" fillId="94" borderId="44" applyNumberFormat="0" applyProtection="0">
      <alignment horizontal="right" vertical="center"/>
    </xf>
    <xf numFmtId="4" fontId="27" fillId="94" borderId="44" applyNumberFormat="0" applyProtection="0">
      <alignment horizontal="right" vertical="center"/>
    </xf>
    <xf numFmtId="4" fontId="27"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27" fillId="94" borderId="44" applyNumberFormat="0" applyProtection="0">
      <alignment horizontal="right" vertical="center"/>
    </xf>
    <xf numFmtId="4" fontId="27"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27"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27" fillId="94" borderId="44" applyNumberFormat="0" applyProtection="0">
      <alignment horizontal="right" vertical="center"/>
    </xf>
    <xf numFmtId="4" fontId="27" fillId="94" borderId="44" applyNumberFormat="0" applyProtection="0">
      <alignment horizontal="right" vertical="center"/>
    </xf>
    <xf numFmtId="4" fontId="27"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27" fillId="94" borderId="44" applyNumberFormat="0" applyProtection="0">
      <alignment horizontal="right" vertical="center"/>
    </xf>
    <xf numFmtId="4" fontId="27" fillId="94" borderId="44" applyNumberFormat="0" applyProtection="0">
      <alignment horizontal="right" vertical="center"/>
    </xf>
    <xf numFmtId="4" fontId="27" fillId="94" borderId="44" applyNumberFormat="0" applyProtection="0">
      <alignment horizontal="right" vertical="center"/>
    </xf>
    <xf numFmtId="4" fontId="53" fillId="94" borderId="44" applyNumberFormat="0" applyProtection="0">
      <alignment horizontal="right" vertical="center"/>
    </xf>
    <xf numFmtId="4" fontId="27"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27" fillId="94" borderId="44" applyNumberFormat="0" applyProtection="0">
      <alignment horizontal="right" vertical="center"/>
    </xf>
    <xf numFmtId="4" fontId="27" fillId="94" borderId="44" applyNumberFormat="0" applyProtection="0">
      <alignment horizontal="right" vertical="center"/>
    </xf>
    <xf numFmtId="4" fontId="27" fillId="94" borderId="44" applyNumberFormat="0" applyProtection="0">
      <alignment horizontal="right" vertical="center"/>
    </xf>
    <xf numFmtId="4" fontId="53" fillId="94" borderId="44" applyNumberFormat="0" applyProtection="0">
      <alignment horizontal="right" vertical="center"/>
    </xf>
    <xf numFmtId="4" fontId="27"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27" fillId="94" borderId="44" applyNumberFormat="0" applyProtection="0">
      <alignment horizontal="right" vertical="center"/>
    </xf>
    <xf numFmtId="4" fontId="27" fillId="94" borderId="44" applyNumberFormat="0" applyProtection="0">
      <alignment horizontal="right" vertical="center"/>
    </xf>
    <xf numFmtId="4" fontId="27" fillId="94" borderId="44" applyNumberFormat="0" applyProtection="0">
      <alignment horizontal="right" vertical="center"/>
    </xf>
    <xf numFmtId="4" fontId="53" fillId="94" borderId="44" applyNumberFormat="0" applyProtection="0">
      <alignment horizontal="right" vertical="center"/>
    </xf>
    <xf numFmtId="4" fontId="27"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94" borderId="44" applyNumberFormat="0" applyProtection="0">
      <alignment horizontal="right" vertical="center"/>
    </xf>
    <xf numFmtId="4" fontId="53" fillId="32" borderId="51" applyNumberFormat="0" applyProtection="0">
      <alignment horizontal="right" vertical="center"/>
    </xf>
    <xf numFmtId="4" fontId="53" fillId="32" borderId="51" applyNumberFormat="0" applyProtection="0">
      <alignment horizontal="right" vertical="center"/>
    </xf>
    <xf numFmtId="4" fontId="53" fillId="32" borderId="51" applyNumberFormat="0" applyProtection="0">
      <alignment horizontal="right" vertical="center"/>
    </xf>
    <xf numFmtId="4" fontId="53" fillId="94" borderId="44" applyNumberFormat="0" applyProtection="0">
      <alignment horizontal="right" vertical="center"/>
    </xf>
    <xf numFmtId="4" fontId="53" fillId="32" borderId="51" applyNumberFormat="0" applyProtection="0">
      <alignment horizontal="right" vertical="center"/>
    </xf>
    <xf numFmtId="4" fontId="53" fillId="94"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27"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27" fillId="95" borderId="44" applyNumberFormat="0" applyProtection="0">
      <alignment horizontal="right" vertical="center"/>
    </xf>
    <xf numFmtId="4" fontId="53" fillId="41" borderId="51"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41" borderId="51" applyNumberFormat="0" applyProtection="0">
      <alignment horizontal="right" vertical="center"/>
    </xf>
    <xf numFmtId="4" fontId="53" fillId="41" borderId="51"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41" borderId="51"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27"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27"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27" fillId="95" borderId="44" applyNumberFormat="0" applyProtection="0">
      <alignment horizontal="right" vertical="center"/>
    </xf>
    <xf numFmtId="4" fontId="27"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27"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27" fillId="95" borderId="44" applyNumberFormat="0" applyProtection="0">
      <alignment horizontal="right" vertical="center"/>
    </xf>
    <xf numFmtId="4" fontId="27"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27"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27"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27" fillId="95" borderId="44" applyNumberFormat="0" applyProtection="0">
      <alignment horizontal="right" vertical="center"/>
    </xf>
    <xf numFmtId="4" fontId="27"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27" fillId="95" borderId="44" applyNumberFormat="0" applyProtection="0">
      <alignment horizontal="right" vertical="center"/>
    </xf>
    <xf numFmtId="4" fontId="27" fillId="95" borderId="44" applyNumberFormat="0" applyProtection="0">
      <alignment horizontal="right" vertical="center"/>
    </xf>
    <xf numFmtId="4" fontId="27"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27" fillId="95" borderId="44" applyNumberFormat="0" applyProtection="0">
      <alignment horizontal="right" vertical="center"/>
    </xf>
    <xf numFmtId="4" fontId="27"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27"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27" fillId="95" borderId="44" applyNumberFormat="0" applyProtection="0">
      <alignment horizontal="right" vertical="center"/>
    </xf>
    <xf numFmtId="4" fontId="27" fillId="95" borderId="44" applyNumberFormat="0" applyProtection="0">
      <alignment horizontal="right" vertical="center"/>
    </xf>
    <xf numFmtId="4" fontId="27"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27" fillId="95" borderId="44" applyNumberFormat="0" applyProtection="0">
      <alignment horizontal="right" vertical="center"/>
    </xf>
    <xf numFmtId="4" fontId="27" fillId="95" borderId="44" applyNumberFormat="0" applyProtection="0">
      <alignment horizontal="right" vertical="center"/>
    </xf>
    <xf numFmtId="4" fontId="27" fillId="95" borderId="44" applyNumberFormat="0" applyProtection="0">
      <alignment horizontal="right" vertical="center"/>
    </xf>
    <xf numFmtId="4" fontId="53" fillId="95" borderId="44" applyNumberFormat="0" applyProtection="0">
      <alignment horizontal="right" vertical="center"/>
    </xf>
    <xf numFmtId="4" fontId="27"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27" fillId="95" borderId="44" applyNumberFormat="0" applyProtection="0">
      <alignment horizontal="right" vertical="center"/>
    </xf>
    <xf numFmtId="4" fontId="27" fillId="95" borderId="44" applyNumberFormat="0" applyProtection="0">
      <alignment horizontal="right" vertical="center"/>
    </xf>
    <xf numFmtId="4" fontId="27" fillId="95" borderId="44" applyNumberFormat="0" applyProtection="0">
      <alignment horizontal="right" vertical="center"/>
    </xf>
    <xf numFmtId="4" fontId="53" fillId="95" borderId="44" applyNumberFormat="0" applyProtection="0">
      <alignment horizontal="right" vertical="center"/>
    </xf>
    <xf numFmtId="4" fontId="27"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27" fillId="95" borderId="44" applyNumberFormat="0" applyProtection="0">
      <alignment horizontal="right" vertical="center"/>
    </xf>
    <xf numFmtId="4" fontId="27" fillId="95" borderId="44" applyNumberFormat="0" applyProtection="0">
      <alignment horizontal="right" vertical="center"/>
    </xf>
    <xf numFmtId="4" fontId="27" fillId="95" borderId="44" applyNumberFormat="0" applyProtection="0">
      <alignment horizontal="right" vertical="center"/>
    </xf>
    <xf numFmtId="4" fontId="53" fillId="95" borderId="44" applyNumberFormat="0" applyProtection="0">
      <alignment horizontal="right" vertical="center"/>
    </xf>
    <xf numFmtId="4" fontId="27"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95" borderId="44" applyNumberFormat="0" applyProtection="0">
      <alignment horizontal="right" vertical="center"/>
    </xf>
    <xf numFmtId="4" fontId="53" fillId="41" borderId="51" applyNumberFormat="0" applyProtection="0">
      <alignment horizontal="right" vertical="center"/>
    </xf>
    <xf numFmtId="4" fontId="53" fillId="41" borderId="51" applyNumberFormat="0" applyProtection="0">
      <alignment horizontal="right" vertical="center"/>
    </xf>
    <xf numFmtId="4" fontId="53" fillId="41" borderId="51" applyNumberFormat="0" applyProtection="0">
      <alignment horizontal="right" vertical="center"/>
    </xf>
    <xf numFmtId="4" fontId="53" fillId="95" borderId="44" applyNumberFormat="0" applyProtection="0">
      <alignment horizontal="right" vertical="center"/>
    </xf>
    <xf numFmtId="4" fontId="53" fillId="41" borderId="51" applyNumberFormat="0" applyProtection="0">
      <alignment horizontal="right" vertical="center"/>
    </xf>
    <xf numFmtId="4" fontId="53" fillId="95"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27"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27" fillId="13" borderId="44" applyNumberFormat="0" applyProtection="0">
      <alignment horizontal="right" vertical="center"/>
    </xf>
    <xf numFmtId="4" fontId="53" fillId="61" borderId="51"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61" borderId="51" applyNumberFormat="0" applyProtection="0">
      <alignment horizontal="right" vertical="center"/>
    </xf>
    <xf numFmtId="4" fontId="53" fillId="61" borderId="51"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61" borderId="51"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27"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27"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27" fillId="13" borderId="44" applyNumberFormat="0" applyProtection="0">
      <alignment horizontal="right" vertical="center"/>
    </xf>
    <xf numFmtId="4" fontId="27"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27"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27" fillId="13" borderId="44" applyNumberFormat="0" applyProtection="0">
      <alignment horizontal="right" vertical="center"/>
    </xf>
    <xf numFmtId="4" fontId="27"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27"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27"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27" fillId="13" borderId="44" applyNumberFormat="0" applyProtection="0">
      <alignment horizontal="right" vertical="center"/>
    </xf>
    <xf numFmtId="4" fontId="27"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27" fillId="13" borderId="44" applyNumberFormat="0" applyProtection="0">
      <alignment horizontal="right" vertical="center"/>
    </xf>
    <xf numFmtId="4" fontId="27" fillId="13" borderId="44" applyNumberFormat="0" applyProtection="0">
      <alignment horizontal="right" vertical="center"/>
    </xf>
    <xf numFmtId="4" fontId="27"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27" fillId="13" borderId="44" applyNumberFormat="0" applyProtection="0">
      <alignment horizontal="right" vertical="center"/>
    </xf>
    <xf numFmtId="4" fontId="27"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27"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27" fillId="13" borderId="44" applyNumberFormat="0" applyProtection="0">
      <alignment horizontal="right" vertical="center"/>
    </xf>
    <xf numFmtId="4" fontId="27" fillId="13" borderId="44" applyNumberFormat="0" applyProtection="0">
      <alignment horizontal="right" vertical="center"/>
    </xf>
    <xf numFmtId="4" fontId="27"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27" fillId="13" borderId="44" applyNumberFormat="0" applyProtection="0">
      <alignment horizontal="right" vertical="center"/>
    </xf>
    <xf numFmtId="4" fontId="27" fillId="13" borderId="44" applyNumberFormat="0" applyProtection="0">
      <alignment horizontal="right" vertical="center"/>
    </xf>
    <xf numFmtId="4" fontId="27" fillId="13" borderId="44" applyNumberFormat="0" applyProtection="0">
      <alignment horizontal="right" vertical="center"/>
    </xf>
    <xf numFmtId="4" fontId="53" fillId="13" borderId="44" applyNumberFormat="0" applyProtection="0">
      <alignment horizontal="right" vertical="center"/>
    </xf>
    <xf numFmtId="4" fontId="27"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27" fillId="13" borderId="44" applyNumberFormat="0" applyProtection="0">
      <alignment horizontal="right" vertical="center"/>
    </xf>
    <xf numFmtId="4" fontId="27" fillId="13" borderId="44" applyNumberFormat="0" applyProtection="0">
      <alignment horizontal="right" vertical="center"/>
    </xf>
    <xf numFmtId="4" fontId="27" fillId="13" borderId="44" applyNumberFormat="0" applyProtection="0">
      <alignment horizontal="right" vertical="center"/>
    </xf>
    <xf numFmtId="4" fontId="53" fillId="13" borderId="44" applyNumberFormat="0" applyProtection="0">
      <alignment horizontal="right" vertical="center"/>
    </xf>
    <xf numFmtId="4" fontId="27"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27" fillId="13" borderId="44" applyNumberFormat="0" applyProtection="0">
      <alignment horizontal="right" vertical="center"/>
    </xf>
    <xf numFmtId="4" fontId="27" fillId="13" borderId="44" applyNumberFormat="0" applyProtection="0">
      <alignment horizontal="right" vertical="center"/>
    </xf>
    <xf numFmtId="4" fontId="27" fillId="13" borderId="44" applyNumberFormat="0" applyProtection="0">
      <alignment horizontal="right" vertical="center"/>
    </xf>
    <xf numFmtId="4" fontId="53" fillId="13" borderId="44" applyNumberFormat="0" applyProtection="0">
      <alignment horizontal="right" vertical="center"/>
    </xf>
    <xf numFmtId="4" fontId="27"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13" borderId="44" applyNumberFormat="0" applyProtection="0">
      <alignment horizontal="right" vertical="center"/>
    </xf>
    <xf numFmtId="4" fontId="53" fillId="61" borderId="51" applyNumberFormat="0" applyProtection="0">
      <alignment horizontal="right" vertical="center"/>
    </xf>
    <xf numFmtId="4" fontId="53" fillId="61" borderId="51" applyNumberFormat="0" applyProtection="0">
      <alignment horizontal="right" vertical="center"/>
    </xf>
    <xf numFmtId="4" fontId="53" fillId="61" borderId="51" applyNumberFormat="0" applyProtection="0">
      <alignment horizontal="right" vertical="center"/>
    </xf>
    <xf numFmtId="4" fontId="53" fillId="13" borderId="44" applyNumberFormat="0" applyProtection="0">
      <alignment horizontal="right" vertical="center"/>
    </xf>
    <xf numFmtId="4" fontId="53" fillId="61" borderId="51" applyNumberFormat="0" applyProtection="0">
      <alignment horizontal="right" vertical="center"/>
    </xf>
    <xf numFmtId="4" fontId="53" fillId="13"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27"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27" fillId="96" borderId="44" applyNumberFormat="0" applyProtection="0">
      <alignment horizontal="right" vertical="center"/>
    </xf>
    <xf numFmtId="4" fontId="53" fillId="56" borderId="51"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56" borderId="51" applyNumberFormat="0" applyProtection="0">
      <alignment horizontal="right" vertical="center"/>
    </xf>
    <xf numFmtId="4" fontId="53" fillId="56" borderId="51"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56" borderId="51"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27"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27"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27" fillId="96" borderId="44" applyNumberFormat="0" applyProtection="0">
      <alignment horizontal="right" vertical="center"/>
    </xf>
    <xf numFmtId="4" fontId="27"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27"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27" fillId="96" borderId="44" applyNumberFormat="0" applyProtection="0">
      <alignment horizontal="right" vertical="center"/>
    </xf>
    <xf numFmtId="4" fontId="27"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27"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27"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27" fillId="96" borderId="44" applyNumberFormat="0" applyProtection="0">
      <alignment horizontal="right" vertical="center"/>
    </xf>
    <xf numFmtId="4" fontId="27"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27" fillId="96" borderId="44" applyNumberFormat="0" applyProtection="0">
      <alignment horizontal="right" vertical="center"/>
    </xf>
    <xf numFmtId="4" fontId="27" fillId="96" borderId="44" applyNumberFormat="0" applyProtection="0">
      <alignment horizontal="right" vertical="center"/>
    </xf>
    <xf numFmtId="4" fontId="27"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27" fillId="96" borderId="44" applyNumberFormat="0" applyProtection="0">
      <alignment horizontal="right" vertical="center"/>
    </xf>
    <xf numFmtId="4" fontId="27"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27"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27" fillId="96" borderId="44" applyNumberFormat="0" applyProtection="0">
      <alignment horizontal="right" vertical="center"/>
    </xf>
    <xf numFmtId="4" fontId="27" fillId="96" borderId="44" applyNumberFormat="0" applyProtection="0">
      <alignment horizontal="right" vertical="center"/>
    </xf>
    <xf numFmtId="4" fontId="27"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27" fillId="96" borderId="44" applyNumberFormat="0" applyProtection="0">
      <alignment horizontal="right" vertical="center"/>
    </xf>
    <xf numFmtId="4" fontId="27" fillId="96" borderId="44" applyNumberFormat="0" applyProtection="0">
      <alignment horizontal="right" vertical="center"/>
    </xf>
    <xf numFmtId="4" fontId="27" fillId="96" borderId="44" applyNumberFormat="0" applyProtection="0">
      <alignment horizontal="right" vertical="center"/>
    </xf>
    <xf numFmtId="4" fontId="53" fillId="96" borderId="44" applyNumberFormat="0" applyProtection="0">
      <alignment horizontal="right" vertical="center"/>
    </xf>
    <xf numFmtId="4" fontId="27"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27" fillId="96" borderId="44" applyNumberFormat="0" applyProtection="0">
      <alignment horizontal="right" vertical="center"/>
    </xf>
    <xf numFmtId="4" fontId="27" fillId="96" borderId="44" applyNumberFormat="0" applyProtection="0">
      <alignment horizontal="right" vertical="center"/>
    </xf>
    <xf numFmtId="4" fontId="27" fillId="96" borderId="44" applyNumberFormat="0" applyProtection="0">
      <alignment horizontal="right" vertical="center"/>
    </xf>
    <xf numFmtId="4" fontId="53" fillId="96" borderId="44" applyNumberFormat="0" applyProtection="0">
      <alignment horizontal="right" vertical="center"/>
    </xf>
    <xf numFmtId="4" fontId="27"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27" fillId="96" borderId="44" applyNumberFormat="0" applyProtection="0">
      <alignment horizontal="right" vertical="center"/>
    </xf>
    <xf numFmtId="4" fontId="27" fillId="96" borderId="44" applyNumberFormat="0" applyProtection="0">
      <alignment horizontal="right" vertical="center"/>
    </xf>
    <xf numFmtId="4" fontId="27" fillId="96" borderId="44" applyNumberFormat="0" applyProtection="0">
      <alignment horizontal="right" vertical="center"/>
    </xf>
    <xf numFmtId="4" fontId="53" fillId="96" borderId="44" applyNumberFormat="0" applyProtection="0">
      <alignment horizontal="right" vertical="center"/>
    </xf>
    <xf numFmtId="4" fontId="27"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96" borderId="44" applyNumberFormat="0" applyProtection="0">
      <alignment horizontal="right" vertical="center"/>
    </xf>
    <xf numFmtId="4" fontId="53" fillId="56" borderId="51" applyNumberFormat="0" applyProtection="0">
      <alignment horizontal="right" vertical="center"/>
    </xf>
    <xf numFmtId="4" fontId="53" fillId="56" borderId="51" applyNumberFormat="0" applyProtection="0">
      <alignment horizontal="right" vertical="center"/>
    </xf>
    <xf numFmtId="4" fontId="53" fillId="56" borderId="51" applyNumberFormat="0" applyProtection="0">
      <alignment horizontal="right" vertical="center"/>
    </xf>
    <xf numFmtId="4" fontId="53" fillId="96" borderId="44" applyNumberFormat="0" applyProtection="0">
      <alignment horizontal="right" vertical="center"/>
    </xf>
    <xf numFmtId="4" fontId="53" fillId="56" borderId="51" applyNumberFormat="0" applyProtection="0">
      <alignment horizontal="right" vertical="center"/>
    </xf>
    <xf numFmtId="4" fontId="53" fillId="96"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27"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27" fillId="97" borderId="44" applyNumberFormat="0" applyProtection="0">
      <alignment horizontal="right" vertical="center"/>
    </xf>
    <xf numFmtId="4" fontId="53" fillId="98" borderId="51"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8" borderId="51" applyNumberFormat="0" applyProtection="0">
      <alignment horizontal="right" vertical="center"/>
    </xf>
    <xf numFmtId="4" fontId="53" fillId="98" borderId="51"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8" borderId="51"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27"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27"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27" fillId="97" borderId="44" applyNumberFormat="0" applyProtection="0">
      <alignment horizontal="right" vertical="center"/>
    </xf>
    <xf numFmtId="4" fontId="27"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27"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27" fillId="97" borderId="44" applyNumberFormat="0" applyProtection="0">
      <alignment horizontal="right" vertical="center"/>
    </xf>
    <xf numFmtId="4" fontId="27"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27"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27"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27" fillId="97" borderId="44" applyNumberFormat="0" applyProtection="0">
      <alignment horizontal="right" vertical="center"/>
    </xf>
    <xf numFmtId="4" fontId="27"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27" fillId="97" borderId="44" applyNumberFormat="0" applyProtection="0">
      <alignment horizontal="right" vertical="center"/>
    </xf>
    <xf numFmtId="4" fontId="27" fillId="97" borderId="44" applyNumberFormat="0" applyProtection="0">
      <alignment horizontal="right" vertical="center"/>
    </xf>
    <xf numFmtId="4" fontId="27"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27" fillId="97" borderId="44" applyNumberFormat="0" applyProtection="0">
      <alignment horizontal="right" vertical="center"/>
    </xf>
    <xf numFmtId="4" fontId="27"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27"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27" fillId="97" borderId="44" applyNumberFormat="0" applyProtection="0">
      <alignment horizontal="right" vertical="center"/>
    </xf>
    <xf numFmtId="4" fontId="27" fillId="97" borderId="44" applyNumberFormat="0" applyProtection="0">
      <alignment horizontal="right" vertical="center"/>
    </xf>
    <xf numFmtId="4" fontId="27"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27" fillId="97" borderId="44" applyNumberFormat="0" applyProtection="0">
      <alignment horizontal="right" vertical="center"/>
    </xf>
    <xf numFmtId="4" fontId="27" fillId="97" borderId="44" applyNumberFormat="0" applyProtection="0">
      <alignment horizontal="right" vertical="center"/>
    </xf>
    <xf numFmtId="4" fontId="27" fillId="97" borderId="44" applyNumberFormat="0" applyProtection="0">
      <alignment horizontal="right" vertical="center"/>
    </xf>
    <xf numFmtId="4" fontId="53" fillId="97" borderId="44" applyNumberFormat="0" applyProtection="0">
      <alignment horizontal="right" vertical="center"/>
    </xf>
    <xf numFmtId="4" fontId="27"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27" fillId="97" borderId="44" applyNumberFormat="0" applyProtection="0">
      <alignment horizontal="right" vertical="center"/>
    </xf>
    <xf numFmtId="4" fontId="27" fillId="97" borderId="44" applyNumberFormat="0" applyProtection="0">
      <alignment horizontal="right" vertical="center"/>
    </xf>
    <xf numFmtId="4" fontId="27" fillId="97" borderId="44" applyNumberFormat="0" applyProtection="0">
      <alignment horizontal="right" vertical="center"/>
    </xf>
    <xf numFmtId="4" fontId="53" fillId="97" borderId="44" applyNumberFormat="0" applyProtection="0">
      <alignment horizontal="right" vertical="center"/>
    </xf>
    <xf numFmtId="4" fontId="27"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27" fillId="97" borderId="44" applyNumberFormat="0" applyProtection="0">
      <alignment horizontal="right" vertical="center"/>
    </xf>
    <xf numFmtId="4" fontId="27" fillId="97" borderId="44" applyNumberFormat="0" applyProtection="0">
      <alignment horizontal="right" vertical="center"/>
    </xf>
    <xf numFmtId="4" fontId="27" fillId="97" borderId="44" applyNumberFormat="0" applyProtection="0">
      <alignment horizontal="right" vertical="center"/>
    </xf>
    <xf numFmtId="4" fontId="53" fillId="97" borderId="44" applyNumberFormat="0" applyProtection="0">
      <alignment horizontal="right" vertical="center"/>
    </xf>
    <xf numFmtId="4" fontId="27"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7" borderId="44" applyNumberFormat="0" applyProtection="0">
      <alignment horizontal="right" vertical="center"/>
    </xf>
    <xf numFmtId="4" fontId="53" fillId="98" borderId="51" applyNumberFormat="0" applyProtection="0">
      <alignment horizontal="right" vertical="center"/>
    </xf>
    <xf numFmtId="4" fontId="53" fillId="98" borderId="51" applyNumberFormat="0" applyProtection="0">
      <alignment horizontal="right" vertical="center"/>
    </xf>
    <xf numFmtId="4" fontId="53" fillId="98" borderId="51" applyNumberFormat="0" applyProtection="0">
      <alignment horizontal="right" vertical="center"/>
    </xf>
    <xf numFmtId="4" fontId="53" fillId="97" borderId="44" applyNumberFormat="0" applyProtection="0">
      <alignment horizontal="right" vertical="center"/>
    </xf>
    <xf numFmtId="4" fontId="53" fillId="98" borderId="51" applyNumberFormat="0" applyProtection="0">
      <alignment horizontal="right" vertical="center"/>
    </xf>
    <xf numFmtId="4" fontId="53" fillId="9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27"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27" fillId="77" borderId="44" applyNumberFormat="0" applyProtection="0">
      <alignment horizontal="right" vertical="center"/>
    </xf>
    <xf numFmtId="4" fontId="53" fillId="31" borderId="51"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31" borderId="51" applyNumberFormat="0" applyProtection="0">
      <alignment horizontal="right" vertical="center"/>
    </xf>
    <xf numFmtId="4" fontId="53" fillId="31" borderId="51"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31" borderId="51"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27"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27"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27" fillId="77" borderId="44" applyNumberFormat="0" applyProtection="0">
      <alignment horizontal="right" vertical="center"/>
    </xf>
    <xf numFmtId="4" fontId="27"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27"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27" fillId="77" borderId="44" applyNumberFormat="0" applyProtection="0">
      <alignment horizontal="right" vertical="center"/>
    </xf>
    <xf numFmtId="4" fontId="27"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27"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27"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27" fillId="77" borderId="44" applyNumberFormat="0" applyProtection="0">
      <alignment horizontal="right" vertical="center"/>
    </xf>
    <xf numFmtId="4" fontId="27"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27" fillId="77" borderId="44" applyNumberFormat="0" applyProtection="0">
      <alignment horizontal="right" vertical="center"/>
    </xf>
    <xf numFmtId="4" fontId="27" fillId="77" borderId="44" applyNumberFormat="0" applyProtection="0">
      <alignment horizontal="right" vertical="center"/>
    </xf>
    <xf numFmtId="4" fontId="27"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27" fillId="77" borderId="44" applyNumberFormat="0" applyProtection="0">
      <alignment horizontal="right" vertical="center"/>
    </xf>
    <xf numFmtId="4" fontId="27"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27"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27" fillId="77" borderId="44" applyNumberFormat="0" applyProtection="0">
      <alignment horizontal="right" vertical="center"/>
    </xf>
    <xf numFmtId="4" fontId="27" fillId="77" borderId="44" applyNumberFormat="0" applyProtection="0">
      <alignment horizontal="right" vertical="center"/>
    </xf>
    <xf numFmtId="4" fontId="27"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27" fillId="77" borderId="44" applyNumberFormat="0" applyProtection="0">
      <alignment horizontal="right" vertical="center"/>
    </xf>
    <xf numFmtId="4" fontId="27" fillId="77" borderId="44" applyNumberFormat="0" applyProtection="0">
      <alignment horizontal="right" vertical="center"/>
    </xf>
    <xf numFmtId="4" fontId="27" fillId="77" borderId="44" applyNumberFormat="0" applyProtection="0">
      <alignment horizontal="right" vertical="center"/>
    </xf>
    <xf numFmtId="4" fontId="53" fillId="77" borderId="44" applyNumberFormat="0" applyProtection="0">
      <alignment horizontal="right" vertical="center"/>
    </xf>
    <xf numFmtId="4" fontId="27"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27" fillId="77" borderId="44" applyNumberFormat="0" applyProtection="0">
      <alignment horizontal="right" vertical="center"/>
    </xf>
    <xf numFmtId="4" fontId="27" fillId="77" borderId="44" applyNumberFormat="0" applyProtection="0">
      <alignment horizontal="right" vertical="center"/>
    </xf>
    <xf numFmtId="4" fontId="27" fillId="77" borderId="44" applyNumberFormat="0" applyProtection="0">
      <alignment horizontal="right" vertical="center"/>
    </xf>
    <xf numFmtId="4" fontId="53" fillId="77" borderId="44" applyNumberFormat="0" applyProtection="0">
      <alignment horizontal="right" vertical="center"/>
    </xf>
    <xf numFmtId="4" fontId="27"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27" fillId="77" borderId="44" applyNumberFormat="0" applyProtection="0">
      <alignment horizontal="right" vertical="center"/>
    </xf>
    <xf numFmtId="4" fontId="27" fillId="77" borderId="44" applyNumberFormat="0" applyProtection="0">
      <alignment horizontal="right" vertical="center"/>
    </xf>
    <xf numFmtId="4" fontId="27" fillId="77" borderId="44" applyNumberFormat="0" applyProtection="0">
      <alignment horizontal="right" vertical="center"/>
    </xf>
    <xf numFmtId="4" fontId="53" fillId="77" borderId="44" applyNumberFormat="0" applyProtection="0">
      <alignment horizontal="right" vertical="center"/>
    </xf>
    <xf numFmtId="4" fontId="27"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77" borderId="44" applyNumberFormat="0" applyProtection="0">
      <alignment horizontal="right" vertical="center"/>
    </xf>
    <xf numFmtId="4" fontId="53" fillId="31" borderId="51" applyNumberFormat="0" applyProtection="0">
      <alignment horizontal="right" vertical="center"/>
    </xf>
    <xf numFmtId="4" fontId="53" fillId="31" borderId="51" applyNumberFormat="0" applyProtection="0">
      <alignment horizontal="right" vertical="center"/>
    </xf>
    <xf numFmtId="4" fontId="53" fillId="31" borderId="51" applyNumberFormat="0" applyProtection="0">
      <alignment horizontal="right" vertical="center"/>
    </xf>
    <xf numFmtId="4" fontId="53" fillId="77" borderId="44" applyNumberFormat="0" applyProtection="0">
      <alignment horizontal="right" vertical="center"/>
    </xf>
    <xf numFmtId="4" fontId="53" fillId="31" borderId="51" applyNumberFormat="0" applyProtection="0">
      <alignment horizontal="right" vertical="center"/>
    </xf>
    <xf numFmtId="4" fontId="53" fillId="77" borderId="44" applyNumberFormat="0" applyProtection="0">
      <alignment horizontal="right" vertical="center"/>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27"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27" fillId="99" borderId="44"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27" fillId="99" borderId="44" applyNumberFormat="0" applyProtection="0">
      <alignment horizontal="left" vertical="center" indent="1"/>
    </xf>
    <xf numFmtId="4" fontId="88" fillId="99" borderId="44" applyNumberFormat="0" applyProtection="0">
      <alignment horizontal="left" vertical="center" indent="1"/>
    </xf>
    <xf numFmtId="4" fontId="27" fillId="99" borderId="44" applyNumberFormat="0" applyProtection="0">
      <alignment horizontal="left" vertical="center" indent="1"/>
    </xf>
    <xf numFmtId="4" fontId="27" fillId="99" borderId="44" applyNumberFormat="0" applyProtection="0">
      <alignment horizontal="left" vertical="center" indent="1"/>
    </xf>
    <xf numFmtId="4" fontId="88" fillId="99" borderId="44" applyNumberFormat="0" applyProtection="0">
      <alignment horizontal="left" vertical="center" indent="1"/>
    </xf>
    <xf numFmtId="4" fontId="27" fillId="99" borderId="44" applyNumberFormat="0" applyProtection="0">
      <alignment horizontal="left" vertical="center" indent="1"/>
    </xf>
    <xf numFmtId="4" fontId="88" fillId="99" borderId="44" applyNumberFormat="0" applyProtection="0">
      <alignment horizontal="left" vertical="center" indent="1"/>
    </xf>
    <xf numFmtId="4" fontId="27"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27" fillId="99" borderId="44"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27" fillId="99" borderId="44" applyNumberFormat="0" applyProtection="0">
      <alignment horizontal="left" vertical="center" indent="1"/>
    </xf>
    <xf numFmtId="4" fontId="27"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27"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27" fillId="99" borderId="44" applyNumberFormat="0" applyProtection="0">
      <alignment horizontal="left" vertical="center" indent="1"/>
    </xf>
    <xf numFmtId="4" fontId="27"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27"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27"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27" fillId="99" borderId="44" applyNumberFormat="0" applyProtection="0">
      <alignment horizontal="left" vertical="center" indent="1"/>
    </xf>
    <xf numFmtId="4" fontId="27" fillId="99" borderId="44" applyNumberFormat="0" applyProtection="0">
      <alignment horizontal="left" vertical="center" indent="1"/>
    </xf>
    <xf numFmtId="4" fontId="27" fillId="99" borderId="44" applyNumberFormat="0" applyProtection="0">
      <alignment horizontal="left" vertical="center" indent="1"/>
    </xf>
    <xf numFmtId="4" fontId="27" fillId="99" borderId="44" applyNumberFormat="0" applyProtection="0">
      <alignment horizontal="left" vertical="center" indent="1"/>
    </xf>
    <xf numFmtId="4" fontId="88" fillId="99" borderId="44" applyNumberFormat="0" applyProtection="0">
      <alignment horizontal="left" vertical="center" indent="1"/>
    </xf>
    <xf numFmtId="4" fontId="27"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27" fillId="99" borderId="44" applyNumberFormat="0" applyProtection="0">
      <alignment horizontal="left" vertical="center" indent="1"/>
    </xf>
    <xf numFmtId="4" fontId="27"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27" fillId="99" borderId="44" applyNumberFormat="0" applyProtection="0">
      <alignment horizontal="left" vertical="center" indent="1"/>
    </xf>
    <xf numFmtId="4" fontId="27" fillId="99" borderId="44" applyNumberFormat="0" applyProtection="0">
      <alignment horizontal="left" vertical="center" indent="1"/>
    </xf>
    <xf numFmtId="4" fontId="27" fillId="99" borderId="44" applyNumberFormat="0" applyProtection="0">
      <alignment horizontal="left" vertical="center" indent="1"/>
    </xf>
    <xf numFmtId="4" fontId="88" fillId="99" borderId="44" applyNumberFormat="0" applyProtection="0">
      <alignment horizontal="left" vertical="center" indent="1"/>
    </xf>
    <xf numFmtId="4" fontId="27"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27" fillId="99" borderId="44" applyNumberFormat="0" applyProtection="0">
      <alignment horizontal="left" vertical="center" indent="1"/>
    </xf>
    <xf numFmtId="4" fontId="27" fillId="99" borderId="44" applyNumberFormat="0" applyProtection="0">
      <alignment horizontal="left" vertical="center" indent="1"/>
    </xf>
    <xf numFmtId="4" fontId="27" fillId="99" borderId="44" applyNumberFormat="0" applyProtection="0">
      <alignment horizontal="left" vertical="center" indent="1"/>
    </xf>
    <xf numFmtId="4" fontId="88" fillId="99" borderId="44" applyNumberFormat="0" applyProtection="0">
      <alignment horizontal="left" vertical="center" indent="1"/>
    </xf>
    <xf numFmtId="4" fontId="27"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27" fillId="99" borderId="44" applyNumberFormat="0" applyProtection="0">
      <alignment horizontal="left" vertical="center" indent="1"/>
    </xf>
    <xf numFmtId="4" fontId="27" fillId="99" borderId="44" applyNumberFormat="0" applyProtection="0">
      <alignment horizontal="left" vertical="center" indent="1"/>
    </xf>
    <xf numFmtId="4" fontId="27" fillId="99" borderId="44" applyNumberFormat="0" applyProtection="0">
      <alignment horizontal="left" vertical="center" indent="1"/>
    </xf>
    <xf numFmtId="4" fontId="88" fillId="99" borderId="44" applyNumberFormat="0" applyProtection="0">
      <alignment horizontal="left" vertical="center" indent="1"/>
    </xf>
    <xf numFmtId="4" fontId="27"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88" fillId="100" borderId="52" applyNumberFormat="0" applyProtection="0">
      <alignment horizontal="left" vertical="center" indent="1"/>
    </xf>
    <xf numFmtId="4" fontId="88" fillId="99" borderId="44"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27"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27" fillId="101" borderId="53" applyNumberFormat="0" applyProtection="0">
      <alignment horizontal="left" vertical="center" indent="1"/>
    </xf>
    <xf numFmtId="4" fontId="27"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27"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27"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27"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27"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27"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27"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27"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27" fillId="101" borderId="53" applyNumberFormat="0" applyProtection="0">
      <alignment horizontal="left" vertical="center" indent="1"/>
    </xf>
    <xf numFmtId="4" fontId="27"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27" fillId="101" borderId="53" applyNumberFormat="0" applyProtection="0">
      <alignment horizontal="left" vertical="center" indent="1"/>
    </xf>
    <xf numFmtId="4" fontId="27"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2" borderId="0"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53" fillId="101" borderId="53" applyNumberFormat="0" applyProtection="0">
      <alignment horizontal="left" vertical="center" indent="1"/>
    </xf>
    <xf numFmtId="4" fontId="207" fillId="12" borderId="0" applyNumberFormat="0" applyProtection="0">
      <alignment horizontal="left" vertical="center" indent="1"/>
    </xf>
    <xf numFmtId="4" fontId="207" fillId="12" borderId="0" applyNumberFormat="0" applyProtection="0">
      <alignment horizontal="left" vertical="center" indent="1"/>
    </xf>
    <xf numFmtId="0" fontId="15" fillId="90" borderId="44" applyNumberFormat="0" applyProtection="0">
      <alignment horizontal="left" vertical="center" indent="1"/>
    </xf>
    <xf numFmtId="188" fontId="217" fillId="90" borderId="44" applyNumberFormat="0" applyProtection="0">
      <alignment horizontal="left" vertical="center" indent="1"/>
    </xf>
    <xf numFmtId="188" fontId="217" fillId="90" borderId="44" applyNumberFormat="0" applyProtection="0">
      <alignment horizontal="left" vertical="center" indent="1"/>
    </xf>
    <xf numFmtId="188" fontId="217" fillId="90" borderId="44" applyNumberFormat="0" applyProtection="0">
      <alignment horizontal="left" vertical="center" indent="1"/>
    </xf>
    <xf numFmtId="0" fontId="15" fillId="90" borderId="44" applyNumberFormat="0" applyProtection="0">
      <alignment horizontal="left" vertical="center" indent="1"/>
    </xf>
    <xf numFmtId="188"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4" fontId="53" fillId="103" borderId="51" applyNumberFormat="0" applyProtection="0">
      <alignment horizontal="right" vertical="center"/>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4" fontId="53" fillId="103" borderId="51" applyNumberFormat="0" applyProtection="0">
      <alignment horizontal="right" vertical="center"/>
    </xf>
    <xf numFmtId="4" fontId="53" fillId="103" borderId="51" applyNumberFormat="0" applyProtection="0">
      <alignment horizontal="right" vertical="center"/>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4" fontId="53" fillId="103" borderId="51" applyNumberFormat="0" applyProtection="0">
      <alignment horizontal="right" vertical="center"/>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188"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188" fontId="217" fillId="90" borderId="44" applyNumberFormat="0" applyProtection="0">
      <alignment horizontal="left" vertical="center" indent="1"/>
    </xf>
    <xf numFmtId="188"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188"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4" fontId="53" fillId="103" borderId="51" applyNumberFormat="0" applyProtection="0">
      <alignment horizontal="right" vertical="center"/>
    </xf>
    <xf numFmtId="4" fontId="53" fillId="103" borderId="51" applyNumberFormat="0" applyProtection="0">
      <alignment horizontal="right" vertical="center"/>
    </xf>
    <xf numFmtId="4" fontId="53" fillId="103" borderId="51" applyNumberFormat="0" applyProtection="0">
      <alignment horizontal="right" vertical="center"/>
    </xf>
    <xf numFmtId="0" fontId="15" fillId="90" borderId="44" applyNumberFormat="0" applyProtection="0">
      <alignment horizontal="left" vertical="center" indent="1"/>
    </xf>
    <xf numFmtId="4" fontId="53" fillId="103" borderId="51" applyNumberFormat="0" applyProtection="0">
      <alignment horizontal="right" vertical="center"/>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7"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23" fillId="101" borderId="44" applyNumberFormat="0" applyProtection="0">
      <alignment horizontal="left" vertical="center" indent="1"/>
    </xf>
    <xf numFmtId="4" fontId="27" fillId="101" borderId="44" applyNumberFormat="0" applyProtection="0">
      <alignment horizontal="left" vertical="center" indent="1"/>
    </xf>
    <xf numFmtId="4" fontId="27"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27"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27"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27"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27"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27" fillId="101" borderId="44" applyNumberFormat="0" applyProtection="0">
      <alignment horizontal="left" vertical="center" indent="1"/>
    </xf>
    <xf numFmtId="4" fontId="27"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27"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53" fillId="101" borderId="44" applyNumberFormat="0" applyProtection="0">
      <alignment horizontal="left" vertical="center" indent="1"/>
    </xf>
    <xf numFmtId="4" fontId="27"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7" fillId="101" borderId="44" applyNumberFormat="0" applyProtection="0">
      <alignment horizontal="left" vertical="center" indent="1"/>
    </xf>
    <xf numFmtId="4" fontId="27"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7" fillId="101" borderId="44" applyNumberFormat="0" applyProtection="0">
      <alignment horizontal="left" vertical="center" indent="1"/>
    </xf>
    <xf numFmtId="4" fontId="27" fillId="101" borderId="44" applyNumberFormat="0" applyProtection="0">
      <alignment horizontal="left" vertical="center" indent="1"/>
    </xf>
    <xf numFmtId="4" fontId="27"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7" fillId="101" borderId="44" applyNumberFormat="0" applyProtection="0">
      <alignment horizontal="left" vertical="center" indent="1"/>
    </xf>
    <xf numFmtId="4" fontId="27"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7"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7" fillId="101" borderId="44" applyNumberFormat="0" applyProtection="0">
      <alignment horizontal="left" vertical="center" indent="1"/>
    </xf>
    <xf numFmtId="4" fontId="27" fillId="101" borderId="44" applyNumberFormat="0" applyProtection="0">
      <alignment horizontal="left" vertical="center" indent="1"/>
    </xf>
    <xf numFmtId="4" fontId="27"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7" fillId="101" borderId="44" applyNumberFormat="0" applyProtection="0">
      <alignment horizontal="left" vertical="center" indent="1"/>
    </xf>
    <xf numFmtId="4" fontId="27" fillId="101" borderId="44" applyNumberFormat="0" applyProtection="0">
      <alignment horizontal="left" vertical="center" indent="1"/>
    </xf>
    <xf numFmtId="4" fontId="27" fillId="101" borderId="44" applyNumberFormat="0" applyProtection="0">
      <alignment horizontal="left" vertical="center" indent="1"/>
    </xf>
    <xf numFmtId="4" fontId="23" fillId="101" borderId="44" applyNumberFormat="0" applyProtection="0">
      <alignment horizontal="left" vertical="center" indent="1"/>
    </xf>
    <xf numFmtId="4" fontId="27"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7" fillId="101" borderId="44" applyNumberFormat="0" applyProtection="0">
      <alignment horizontal="left" vertical="center" indent="1"/>
    </xf>
    <xf numFmtId="4" fontId="27" fillId="101" borderId="44" applyNumberFormat="0" applyProtection="0">
      <alignment horizontal="left" vertical="center" indent="1"/>
    </xf>
    <xf numFmtId="4" fontId="27" fillId="101" borderId="44" applyNumberFormat="0" applyProtection="0">
      <alignment horizontal="left" vertical="center" indent="1"/>
    </xf>
    <xf numFmtId="4" fontId="23" fillId="101" borderId="44" applyNumberFormat="0" applyProtection="0">
      <alignment horizontal="left" vertical="center" indent="1"/>
    </xf>
    <xf numFmtId="4" fontId="27"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7" fillId="101" borderId="44" applyNumberFormat="0" applyProtection="0">
      <alignment horizontal="left" vertical="center" indent="1"/>
    </xf>
    <xf numFmtId="4" fontId="27" fillId="101" borderId="44" applyNumberFormat="0" applyProtection="0">
      <alignment horizontal="left" vertical="center" indent="1"/>
    </xf>
    <xf numFmtId="4" fontId="27" fillId="101" borderId="44" applyNumberFormat="0" applyProtection="0">
      <alignment horizontal="left" vertical="center" indent="1"/>
    </xf>
    <xf numFmtId="4" fontId="23" fillId="101" borderId="44" applyNumberFormat="0" applyProtection="0">
      <alignment horizontal="left" vertical="center" indent="1"/>
    </xf>
    <xf numFmtId="4" fontId="27"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102" borderId="0" applyNumberFormat="0" applyProtection="0">
      <alignment horizontal="left" vertical="center" indent="1"/>
    </xf>
    <xf numFmtId="4" fontId="23" fillId="101" borderId="44" applyNumberFormat="0" applyProtection="0">
      <alignment horizontal="left" vertical="center" indent="1"/>
    </xf>
    <xf numFmtId="4" fontId="23" fillId="101"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7"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23" fillId="86" borderId="44" applyNumberFormat="0" applyProtection="0">
      <alignment horizontal="left" vertical="center" indent="1"/>
    </xf>
    <xf numFmtId="4" fontId="27" fillId="86" borderId="44" applyNumberFormat="0" applyProtection="0">
      <alignment horizontal="left" vertical="center" indent="1"/>
    </xf>
    <xf numFmtId="4" fontId="27"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27"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27"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27"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27"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27" fillId="86" borderId="44" applyNumberFormat="0" applyProtection="0">
      <alignment horizontal="left" vertical="center" indent="1"/>
    </xf>
    <xf numFmtId="4" fontId="27"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27"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53" fillId="86" borderId="44" applyNumberFormat="0" applyProtection="0">
      <alignment horizontal="left" vertical="center" indent="1"/>
    </xf>
    <xf numFmtId="4" fontId="27"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7" fillId="86" borderId="44" applyNumberFormat="0" applyProtection="0">
      <alignment horizontal="left" vertical="center" indent="1"/>
    </xf>
    <xf numFmtId="4" fontId="27"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7" fillId="86" borderId="44" applyNumberFormat="0" applyProtection="0">
      <alignment horizontal="left" vertical="center" indent="1"/>
    </xf>
    <xf numFmtId="4" fontId="27" fillId="86" borderId="44" applyNumberFormat="0" applyProtection="0">
      <alignment horizontal="left" vertical="center" indent="1"/>
    </xf>
    <xf numFmtId="4" fontId="27"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7" fillId="86" borderId="44" applyNumberFormat="0" applyProtection="0">
      <alignment horizontal="left" vertical="center" indent="1"/>
    </xf>
    <xf numFmtId="4" fontId="27"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7"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7" fillId="86" borderId="44" applyNumberFormat="0" applyProtection="0">
      <alignment horizontal="left" vertical="center" indent="1"/>
    </xf>
    <xf numFmtId="4" fontId="27" fillId="86" borderId="44" applyNumberFormat="0" applyProtection="0">
      <alignment horizontal="left" vertical="center" indent="1"/>
    </xf>
    <xf numFmtId="4" fontId="27"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7" fillId="86" borderId="44" applyNumberFormat="0" applyProtection="0">
      <alignment horizontal="left" vertical="center" indent="1"/>
    </xf>
    <xf numFmtId="4" fontId="27" fillId="86" borderId="44" applyNumberFormat="0" applyProtection="0">
      <alignment horizontal="left" vertical="center" indent="1"/>
    </xf>
    <xf numFmtId="4" fontId="27" fillId="86" borderId="44" applyNumberFormat="0" applyProtection="0">
      <alignment horizontal="left" vertical="center" indent="1"/>
    </xf>
    <xf numFmtId="4" fontId="23" fillId="86" borderId="44" applyNumberFormat="0" applyProtection="0">
      <alignment horizontal="left" vertical="center" indent="1"/>
    </xf>
    <xf numFmtId="4" fontId="27"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7" fillId="86" borderId="44" applyNumberFormat="0" applyProtection="0">
      <alignment horizontal="left" vertical="center" indent="1"/>
    </xf>
    <xf numFmtId="4" fontId="27" fillId="86" borderId="44" applyNumberFormat="0" applyProtection="0">
      <alignment horizontal="left" vertical="center" indent="1"/>
    </xf>
    <xf numFmtId="4" fontId="27" fillId="86" borderId="44" applyNumberFormat="0" applyProtection="0">
      <alignment horizontal="left" vertical="center" indent="1"/>
    </xf>
    <xf numFmtId="4" fontId="23" fillId="86" borderId="44" applyNumberFormat="0" applyProtection="0">
      <alignment horizontal="left" vertical="center" indent="1"/>
    </xf>
    <xf numFmtId="4" fontId="27"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7" fillId="86" borderId="44" applyNumberFormat="0" applyProtection="0">
      <alignment horizontal="left" vertical="center" indent="1"/>
    </xf>
    <xf numFmtId="4" fontId="27" fillId="86" borderId="44" applyNumberFormat="0" applyProtection="0">
      <alignment horizontal="left" vertical="center" indent="1"/>
    </xf>
    <xf numFmtId="4" fontId="27" fillId="86" borderId="44" applyNumberFormat="0" applyProtection="0">
      <alignment horizontal="left" vertical="center" indent="1"/>
    </xf>
    <xf numFmtId="4" fontId="23" fillId="86" borderId="44" applyNumberFormat="0" applyProtection="0">
      <alignment horizontal="left" vertical="center" indent="1"/>
    </xf>
    <xf numFmtId="4" fontId="27"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4" fontId="23" fillId="91" borderId="0" applyNumberFormat="0" applyProtection="0">
      <alignment horizontal="left" vertical="center" indent="1"/>
    </xf>
    <xf numFmtId="4" fontId="23" fillId="86" borderId="44" applyNumberFormat="0" applyProtection="0">
      <alignment horizontal="left" vertical="center" indent="1"/>
    </xf>
    <xf numFmtId="4" fontId="23" fillId="86" borderId="44" applyNumberFormat="0" applyProtection="0">
      <alignment horizontal="left" vertical="center" indent="1"/>
    </xf>
    <xf numFmtId="0" fontId="15" fillId="86" borderId="44" applyNumberFormat="0" applyProtection="0">
      <alignment horizontal="left" vertical="center" indent="1"/>
    </xf>
    <xf numFmtId="188" fontId="217" fillId="86" borderId="44" applyNumberFormat="0" applyProtection="0">
      <alignment horizontal="left" vertical="center" indent="1"/>
    </xf>
    <xf numFmtId="188" fontId="217" fillId="86" borderId="44" applyNumberFormat="0" applyProtection="0">
      <alignment horizontal="left" vertical="center" indent="1"/>
    </xf>
    <xf numFmtId="188" fontId="217" fillId="86" borderId="44" applyNumberFormat="0" applyProtection="0">
      <alignment horizontal="left" vertical="center" indent="1"/>
    </xf>
    <xf numFmtId="0" fontId="15" fillId="86" borderId="44" applyNumberFormat="0" applyProtection="0">
      <alignment horizontal="left" vertical="center" indent="1"/>
    </xf>
    <xf numFmtId="188"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15" fillId="12" borderId="51"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12" borderId="51" applyNumberFormat="0" applyProtection="0">
      <alignment horizontal="left" vertical="center" indent="1"/>
    </xf>
    <xf numFmtId="0" fontId="15" fillId="12" borderId="51"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12" borderId="51"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17" fillId="86" borderId="44" applyNumberFormat="0" applyProtection="0">
      <alignment horizontal="left" vertical="center" indent="1"/>
    </xf>
    <xf numFmtId="188" fontId="217"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188" fontId="217" fillId="86" borderId="44" applyNumberFormat="0" applyProtection="0">
      <alignment horizontal="left" vertical="center" indent="1"/>
    </xf>
    <xf numFmtId="188" fontId="217"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188" fontId="217"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17"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17"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217"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217"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217"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12" borderId="51" applyNumberFormat="0" applyProtection="0">
      <alignment horizontal="left" vertical="center" indent="1"/>
    </xf>
    <xf numFmtId="0" fontId="15" fillId="12" borderId="51" applyNumberFormat="0" applyProtection="0">
      <alignment horizontal="left" vertical="center" indent="1"/>
    </xf>
    <xf numFmtId="0" fontId="15" fillId="12" borderId="51" applyNumberFormat="0" applyProtection="0">
      <alignment horizontal="left" vertical="center" indent="1"/>
    </xf>
    <xf numFmtId="0" fontId="15" fillId="86" borderId="44" applyNumberFormat="0" applyProtection="0">
      <alignment horizontal="left" vertical="center" indent="1"/>
    </xf>
    <xf numFmtId="0" fontId="15" fillId="12" borderId="51"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188" fontId="217" fillId="86" borderId="44" applyNumberFormat="0" applyProtection="0">
      <alignment horizontal="left" vertical="center" indent="1"/>
    </xf>
    <xf numFmtId="188" fontId="217" fillId="86" borderId="44" applyNumberFormat="0" applyProtection="0">
      <alignment horizontal="left" vertical="center" indent="1"/>
    </xf>
    <xf numFmtId="188" fontId="217" fillId="86" borderId="44" applyNumberFormat="0" applyProtection="0">
      <alignment horizontal="left" vertical="center" indent="1"/>
    </xf>
    <xf numFmtId="0" fontId="15" fillId="86" borderId="44" applyNumberFormat="0" applyProtection="0">
      <alignment horizontal="left" vertical="center" indent="1"/>
    </xf>
    <xf numFmtId="188"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15" fillId="12" borderId="51" applyNumberFormat="0" applyProtection="0">
      <alignment horizontal="left" vertical="top"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12" borderId="51" applyNumberFormat="0" applyProtection="0">
      <alignment horizontal="left" vertical="top" indent="1"/>
    </xf>
    <xf numFmtId="0" fontId="15" fillId="12" borderId="51" applyNumberFormat="0" applyProtection="0">
      <alignment horizontal="left" vertical="top"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12" borderId="51" applyNumberFormat="0" applyProtection="0">
      <alignment horizontal="left" vertical="top"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17" fillId="86" borderId="44" applyNumberFormat="0" applyProtection="0">
      <alignment horizontal="left" vertical="center" indent="1"/>
    </xf>
    <xf numFmtId="188" fontId="217"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188" fontId="217" fillId="86" borderId="44" applyNumberFormat="0" applyProtection="0">
      <alignment horizontal="left" vertical="center" indent="1"/>
    </xf>
    <xf numFmtId="188" fontId="217"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188" fontId="217"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17"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17"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4"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217"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217"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217"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217"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12" borderId="51" applyNumberFormat="0" applyProtection="0">
      <alignment horizontal="left" vertical="top" indent="1"/>
    </xf>
    <xf numFmtId="0" fontId="15" fillId="12" borderId="51" applyNumberFormat="0" applyProtection="0">
      <alignment horizontal="left" vertical="top" indent="1"/>
    </xf>
    <xf numFmtId="0" fontId="15" fillId="12" borderId="51" applyNumberFormat="0" applyProtection="0">
      <alignment horizontal="left" vertical="top" indent="1"/>
    </xf>
    <xf numFmtId="0" fontId="15" fillId="86" borderId="44" applyNumberFormat="0" applyProtection="0">
      <alignment horizontal="left" vertical="center" indent="1"/>
    </xf>
    <xf numFmtId="0" fontId="15" fillId="12" borderId="51" applyNumberFormat="0" applyProtection="0">
      <alignment horizontal="left" vertical="top"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86" borderId="44" applyNumberFormat="0" applyProtection="0">
      <alignment horizontal="left" vertical="center" indent="1"/>
    </xf>
    <xf numFmtId="0" fontId="15" fillId="11" borderId="44" applyNumberFormat="0" applyProtection="0">
      <alignment horizontal="left" vertical="center" indent="1"/>
    </xf>
    <xf numFmtId="188" fontId="217" fillId="11" borderId="44" applyNumberFormat="0" applyProtection="0">
      <alignment horizontal="left" vertical="center" indent="1"/>
    </xf>
    <xf numFmtId="188" fontId="217" fillId="11" borderId="44" applyNumberFormat="0" applyProtection="0">
      <alignment horizontal="left" vertical="center" indent="1"/>
    </xf>
    <xf numFmtId="188" fontId="217" fillId="11" borderId="44" applyNumberFormat="0" applyProtection="0">
      <alignment horizontal="left" vertical="center" indent="1"/>
    </xf>
    <xf numFmtId="0" fontId="15" fillId="11" borderId="44" applyNumberFormat="0" applyProtection="0">
      <alignment horizontal="left" vertical="center" indent="1"/>
    </xf>
    <xf numFmtId="188"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15" fillId="91" borderId="51"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91" borderId="51" applyNumberFormat="0" applyProtection="0">
      <alignment horizontal="left" vertical="center" indent="1"/>
    </xf>
    <xf numFmtId="0" fontId="15" fillId="91" borderId="51"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91" borderId="51"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17" fillId="11" borderId="44" applyNumberFormat="0" applyProtection="0">
      <alignment horizontal="left" vertical="center" indent="1"/>
    </xf>
    <xf numFmtId="188" fontId="217"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188" fontId="217" fillId="11" borderId="44" applyNumberFormat="0" applyProtection="0">
      <alignment horizontal="left" vertical="center" indent="1"/>
    </xf>
    <xf numFmtId="188" fontId="217"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188" fontId="217"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17"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17"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217"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217"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217"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91" borderId="51" applyNumberFormat="0" applyProtection="0">
      <alignment horizontal="left" vertical="center" indent="1"/>
    </xf>
    <xf numFmtId="0" fontId="15" fillId="91" borderId="51" applyNumberFormat="0" applyProtection="0">
      <alignment horizontal="left" vertical="center" indent="1"/>
    </xf>
    <xf numFmtId="0" fontId="15" fillId="91" borderId="51" applyNumberFormat="0" applyProtection="0">
      <alignment horizontal="left" vertical="center" indent="1"/>
    </xf>
    <xf numFmtId="0" fontId="15" fillId="11" borderId="44" applyNumberFormat="0" applyProtection="0">
      <alignment horizontal="left" vertical="center" indent="1"/>
    </xf>
    <xf numFmtId="0" fontId="15" fillId="91" borderId="51"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188" fontId="217" fillId="11" borderId="44" applyNumberFormat="0" applyProtection="0">
      <alignment horizontal="left" vertical="center" indent="1"/>
    </xf>
    <xf numFmtId="188" fontId="217" fillId="11" borderId="44" applyNumberFormat="0" applyProtection="0">
      <alignment horizontal="left" vertical="center" indent="1"/>
    </xf>
    <xf numFmtId="188" fontId="217" fillId="11" borderId="44" applyNumberFormat="0" applyProtection="0">
      <alignment horizontal="left" vertical="center" indent="1"/>
    </xf>
    <xf numFmtId="0" fontId="15" fillId="11" borderId="44" applyNumberFormat="0" applyProtection="0">
      <alignment horizontal="left" vertical="center" indent="1"/>
    </xf>
    <xf numFmtId="188"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15" fillId="91" borderId="51" applyNumberFormat="0" applyProtection="0">
      <alignment horizontal="left" vertical="top"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91" borderId="51" applyNumberFormat="0" applyProtection="0">
      <alignment horizontal="left" vertical="top" indent="1"/>
    </xf>
    <xf numFmtId="0" fontId="15" fillId="91" borderId="51" applyNumberFormat="0" applyProtection="0">
      <alignment horizontal="left" vertical="top"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91" borderId="51" applyNumberFormat="0" applyProtection="0">
      <alignment horizontal="left" vertical="top"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17" fillId="11" borderId="44" applyNumberFormat="0" applyProtection="0">
      <alignment horizontal="left" vertical="center" indent="1"/>
    </xf>
    <xf numFmtId="188" fontId="217"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188" fontId="217" fillId="11" borderId="44" applyNumberFormat="0" applyProtection="0">
      <alignment horizontal="left" vertical="center" indent="1"/>
    </xf>
    <xf numFmtId="188" fontId="217"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188" fontId="217"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17"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17"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4"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217"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217"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217"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217"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91" borderId="51" applyNumberFormat="0" applyProtection="0">
      <alignment horizontal="left" vertical="top" indent="1"/>
    </xf>
    <xf numFmtId="0" fontId="15" fillId="91" borderId="51" applyNumberFormat="0" applyProtection="0">
      <alignment horizontal="left" vertical="top" indent="1"/>
    </xf>
    <xf numFmtId="0" fontId="15" fillId="91" borderId="51" applyNumberFormat="0" applyProtection="0">
      <alignment horizontal="left" vertical="top" indent="1"/>
    </xf>
    <xf numFmtId="0" fontId="15" fillId="11" borderId="44" applyNumberFormat="0" applyProtection="0">
      <alignment horizontal="left" vertical="center" indent="1"/>
    </xf>
    <xf numFmtId="0" fontId="15" fillId="91" borderId="51" applyNumberFormat="0" applyProtection="0">
      <alignment horizontal="left" vertical="top"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11" borderId="44" applyNumberFormat="0" applyProtection="0">
      <alignment horizontal="left" vertical="center" indent="1"/>
    </xf>
    <xf numFmtId="0" fontId="15" fillId="3" borderId="44" applyNumberFormat="0" applyProtection="0">
      <alignment horizontal="left" vertical="center" indent="1"/>
    </xf>
    <xf numFmtId="188" fontId="217" fillId="3" borderId="44" applyNumberFormat="0" applyProtection="0">
      <alignment horizontal="left" vertical="center" indent="1"/>
    </xf>
    <xf numFmtId="188" fontId="217" fillId="3" borderId="44" applyNumberFormat="0" applyProtection="0">
      <alignment horizontal="left" vertical="center" indent="1"/>
    </xf>
    <xf numFmtId="188" fontId="217" fillId="3" borderId="44" applyNumberFormat="0" applyProtection="0">
      <alignment horizontal="left" vertical="center" indent="1"/>
    </xf>
    <xf numFmtId="0" fontId="15" fillId="3" borderId="44" applyNumberFormat="0" applyProtection="0">
      <alignment horizontal="left" vertical="center" indent="1"/>
    </xf>
    <xf numFmtId="188"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15" fillId="104" borderId="51"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104" borderId="51" applyNumberFormat="0" applyProtection="0">
      <alignment horizontal="left" vertical="center" indent="1"/>
    </xf>
    <xf numFmtId="0" fontId="15" fillId="104" borderId="51"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104" borderId="51"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17" fillId="3" borderId="44" applyNumberFormat="0" applyProtection="0">
      <alignment horizontal="left" vertical="center" indent="1"/>
    </xf>
    <xf numFmtId="188" fontId="217"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188" fontId="217" fillId="3" borderId="44" applyNumberFormat="0" applyProtection="0">
      <alignment horizontal="left" vertical="center" indent="1"/>
    </xf>
    <xf numFmtId="188" fontId="217"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188" fontId="217"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17"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17"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217"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217"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217"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104" borderId="51" applyNumberFormat="0" applyProtection="0">
      <alignment horizontal="left" vertical="center" indent="1"/>
    </xf>
    <xf numFmtId="0" fontId="15" fillId="104" borderId="51" applyNumberFormat="0" applyProtection="0">
      <alignment horizontal="left" vertical="center" indent="1"/>
    </xf>
    <xf numFmtId="0" fontId="15" fillId="104" borderId="51" applyNumberFormat="0" applyProtection="0">
      <alignment horizontal="left" vertical="center" indent="1"/>
    </xf>
    <xf numFmtId="0" fontId="15" fillId="3" borderId="44" applyNumberFormat="0" applyProtection="0">
      <alignment horizontal="left" vertical="center" indent="1"/>
    </xf>
    <xf numFmtId="0" fontId="15" fillId="104" borderId="51"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188" fontId="217" fillId="3" borderId="44" applyNumberFormat="0" applyProtection="0">
      <alignment horizontal="left" vertical="center" indent="1"/>
    </xf>
    <xf numFmtId="188" fontId="217" fillId="3" borderId="44" applyNumberFormat="0" applyProtection="0">
      <alignment horizontal="left" vertical="center" indent="1"/>
    </xf>
    <xf numFmtId="188" fontId="217" fillId="3" borderId="44" applyNumberFormat="0" applyProtection="0">
      <alignment horizontal="left" vertical="center" indent="1"/>
    </xf>
    <xf numFmtId="0" fontId="15" fillId="3" borderId="44" applyNumberFormat="0" applyProtection="0">
      <alignment horizontal="left" vertical="center" indent="1"/>
    </xf>
    <xf numFmtId="188"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15" fillId="104" borderId="51" applyNumberFormat="0" applyProtection="0">
      <alignment horizontal="left" vertical="top"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104" borderId="51" applyNumberFormat="0" applyProtection="0">
      <alignment horizontal="left" vertical="top" indent="1"/>
    </xf>
    <xf numFmtId="0" fontId="15" fillId="104" borderId="51" applyNumberFormat="0" applyProtection="0">
      <alignment horizontal="left" vertical="top"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104" borderId="51" applyNumberFormat="0" applyProtection="0">
      <alignment horizontal="left" vertical="top"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17" fillId="3" borderId="44" applyNumberFormat="0" applyProtection="0">
      <alignment horizontal="left" vertical="center" indent="1"/>
    </xf>
    <xf numFmtId="188" fontId="217"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188" fontId="217" fillId="3" borderId="44" applyNumberFormat="0" applyProtection="0">
      <alignment horizontal="left" vertical="center" indent="1"/>
    </xf>
    <xf numFmtId="188" fontId="217"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188" fontId="217"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17"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17"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4"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217"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217"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217"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217"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104" borderId="51" applyNumberFormat="0" applyProtection="0">
      <alignment horizontal="left" vertical="top" indent="1"/>
    </xf>
    <xf numFmtId="0" fontId="15" fillId="104" borderId="51" applyNumberFormat="0" applyProtection="0">
      <alignment horizontal="left" vertical="top" indent="1"/>
    </xf>
    <xf numFmtId="0" fontId="15" fillId="104" borderId="51" applyNumberFormat="0" applyProtection="0">
      <alignment horizontal="left" vertical="top" indent="1"/>
    </xf>
    <xf numFmtId="0" fontId="15" fillId="3" borderId="44" applyNumberFormat="0" applyProtection="0">
      <alignment horizontal="left" vertical="center" indent="1"/>
    </xf>
    <xf numFmtId="0" fontId="15" fillId="104" borderId="51" applyNumberFormat="0" applyProtection="0">
      <alignment horizontal="left" vertical="top"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3" borderId="44" applyNumberFormat="0" applyProtection="0">
      <alignment horizontal="left" vertical="center" indent="1"/>
    </xf>
    <xf numFmtId="0" fontId="15" fillId="90" borderId="44" applyNumberFormat="0" applyProtection="0">
      <alignment horizontal="left" vertical="center" indent="1"/>
    </xf>
    <xf numFmtId="188" fontId="217" fillId="90" borderId="44" applyNumberFormat="0" applyProtection="0">
      <alignment horizontal="left" vertical="center" indent="1"/>
    </xf>
    <xf numFmtId="188" fontId="217" fillId="90" borderId="44" applyNumberFormat="0" applyProtection="0">
      <alignment horizontal="left" vertical="center" indent="1"/>
    </xf>
    <xf numFmtId="188" fontId="217" fillId="90" borderId="44" applyNumberFormat="0" applyProtection="0">
      <alignment horizontal="left" vertical="center" indent="1"/>
    </xf>
    <xf numFmtId="0" fontId="15" fillId="90" borderId="44" applyNumberFormat="0" applyProtection="0">
      <alignment horizontal="left" vertical="center" indent="1"/>
    </xf>
    <xf numFmtId="188"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68" borderId="51"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68" borderId="51" applyNumberFormat="0" applyProtection="0">
      <alignment horizontal="left" vertical="center" indent="1"/>
    </xf>
    <xf numFmtId="0" fontId="15" fillId="68" borderId="51"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68" borderId="51"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188"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188" fontId="217" fillId="90" borderId="44" applyNumberFormat="0" applyProtection="0">
      <alignment horizontal="left" vertical="center" indent="1"/>
    </xf>
    <xf numFmtId="188"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188"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68" borderId="51" applyNumberFormat="0" applyProtection="0">
      <alignment horizontal="left" vertical="center" indent="1"/>
    </xf>
    <xf numFmtId="0" fontId="15" fillId="68" borderId="51" applyNumberFormat="0" applyProtection="0">
      <alignment horizontal="left" vertical="center" indent="1"/>
    </xf>
    <xf numFmtId="0" fontId="15" fillId="68" borderId="51" applyNumberFormat="0" applyProtection="0">
      <alignment horizontal="left" vertical="center" indent="1"/>
    </xf>
    <xf numFmtId="0" fontId="15" fillId="90" borderId="44" applyNumberFormat="0" applyProtection="0">
      <alignment horizontal="left" vertical="center" indent="1"/>
    </xf>
    <xf numFmtId="0" fontId="15" fillId="68" borderId="51"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188" fontId="217" fillId="90" borderId="44" applyNumberFormat="0" applyProtection="0">
      <alignment horizontal="left" vertical="center" indent="1"/>
    </xf>
    <xf numFmtId="188" fontId="217" fillId="90" borderId="44" applyNumberFormat="0" applyProtection="0">
      <alignment horizontal="left" vertical="center" indent="1"/>
    </xf>
    <xf numFmtId="188" fontId="217" fillId="90" borderId="44" applyNumberFormat="0" applyProtection="0">
      <alignment horizontal="left" vertical="center" indent="1"/>
    </xf>
    <xf numFmtId="0" fontId="15" fillId="90" borderId="44" applyNumberFormat="0" applyProtection="0">
      <alignment horizontal="left" vertical="center" indent="1"/>
    </xf>
    <xf numFmtId="188"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68" borderId="51" applyNumberFormat="0" applyProtection="0">
      <alignment horizontal="left" vertical="top"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68" borderId="51" applyNumberFormat="0" applyProtection="0">
      <alignment horizontal="left" vertical="top" indent="1"/>
    </xf>
    <xf numFmtId="0" fontId="15" fillId="68" borderId="51" applyNumberFormat="0" applyProtection="0">
      <alignment horizontal="left" vertical="top"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68" borderId="51" applyNumberFormat="0" applyProtection="0">
      <alignment horizontal="left" vertical="top"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188"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188" fontId="217" fillId="90" borderId="44" applyNumberFormat="0" applyProtection="0">
      <alignment horizontal="left" vertical="center" indent="1"/>
    </xf>
    <xf numFmtId="188"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188"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68" borderId="51" applyNumberFormat="0" applyProtection="0">
      <alignment horizontal="left" vertical="top" indent="1"/>
    </xf>
    <xf numFmtId="0" fontId="15" fillId="68" borderId="51" applyNumberFormat="0" applyProtection="0">
      <alignment horizontal="left" vertical="top" indent="1"/>
    </xf>
    <xf numFmtId="0" fontId="15" fillId="68" borderId="51" applyNumberFormat="0" applyProtection="0">
      <alignment horizontal="left" vertical="top" indent="1"/>
    </xf>
    <xf numFmtId="0" fontId="15" fillId="90" borderId="44" applyNumberFormat="0" applyProtection="0">
      <alignment horizontal="left" vertical="center" indent="1"/>
    </xf>
    <xf numFmtId="0" fontId="15" fillId="68" borderId="51" applyNumberFormat="0" applyProtection="0">
      <alignment horizontal="left" vertical="top"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7" fillId="0" borderId="0"/>
    <xf numFmtId="0" fontId="27" fillId="0" borderId="0"/>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27" fillId="0" borderId="0"/>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15" fillId="22" borderId="49" applyNumberFormat="0">
      <protection locked="0"/>
    </xf>
    <xf numFmtId="0" fontId="27" fillId="0" borderId="0"/>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27"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27" fillId="83" borderId="44" applyNumberFormat="0" applyProtection="0">
      <alignment vertical="center"/>
    </xf>
    <xf numFmtId="4" fontId="53" fillId="83" borderId="51"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51" applyNumberFormat="0" applyProtection="0">
      <alignment vertical="center"/>
    </xf>
    <xf numFmtId="4" fontId="53" fillId="83" borderId="51"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51"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27"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27"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27"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27"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27"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27"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53" fillId="83" borderId="44" applyNumberFormat="0" applyProtection="0">
      <alignment vertical="center"/>
    </xf>
    <xf numFmtId="4" fontId="27"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53" fillId="83" borderId="44" applyNumberFormat="0" applyProtection="0">
      <alignment vertical="center"/>
    </xf>
    <xf numFmtId="4" fontId="27"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53" fillId="83" borderId="44" applyNumberFormat="0" applyProtection="0">
      <alignment vertical="center"/>
    </xf>
    <xf numFmtId="4" fontId="27"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44" applyNumberFormat="0" applyProtection="0">
      <alignment vertical="center"/>
    </xf>
    <xf numFmtId="4" fontId="53" fillId="83" borderId="51" applyNumberFormat="0" applyProtection="0">
      <alignment vertical="center"/>
    </xf>
    <xf numFmtId="4" fontId="53" fillId="83" borderId="51" applyNumberFormat="0" applyProtection="0">
      <alignment vertical="center"/>
    </xf>
    <xf numFmtId="4" fontId="53" fillId="83" borderId="51" applyNumberFormat="0" applyProtection="0">
      <alignment vertical="center"/>
    </xf>
    <xf numFmtId="4" fontId="53" fillId="83" borderId="44" applyNumberFormat="0" applyProtection="0">
      <alignment vertical="center"/>
    </xf>
    <xf numFmtId="4" fontId="53" fillId="83" borderId="51" applyNumberFormat="0" applyProtection="0">
      <alignment vertical="center"/>
    </xf>
    <xf numFmtId="4" fontId="53"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7"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7" fillId="83" borderId="44" applyNumberFormat="0" applyProtection="0">
      <alignment vertical="center"/>
    </xf>
    <xf numFmtId="4" fontId="215" fillId="83" borderId="51"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51" applyNumberFormat="0" applyProtection="0">
      <alignment vertical="center"/>
    </xf>
    <xf numFmtId="4" fontId="215" fillId="83" borderId="51"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51"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7"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7"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7"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7"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7"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7"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215" fillId="83" borderId="44" applyNumberFormat="0" applyProtection="0">
      <alignment vertical="center"/>
    </xf>
    <xf numFmtId="4" fontId="27"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215" fillId="83" borderId="44" applyNumberFormat="0" applyProtection="0">
      <alignment vertical="center"/>
    </xf>
    <xf numFmtId="4" fontId="27"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27" fillId="83" borderId="44" applyNumberFormat="0" applyProtection="0">
      <alignment vertical="center"/>
    </xf>
    <xf numFmtId="4" fontId="215" fillId="83" borderId="44" applyNumberFormat="0" applyProtection="0">
      <alignment vertical="center"/>
    </xf>
    <xf numFmtId="4" fontId="27"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44" applyNumberFormat="0" applyProtection="0">
      <alignment vertical="center"/>
    </xf>
    <xf numFmtId="4" fontId="215" fillId="83" borderId="51" applyNumberFormat="0" applyProtection="0">
      <alignment vertical="center"/>
    </xf>
    <xf numFmtId="4" fontId="215" fillId="83" borderId="51" applyNumberFormat="0" applyProtection="0">
      <alignment vertical="center"/>
    </xf>
    <xf numFmtId="4" fontId="215" fillId="83" borderId="51" applyNumberFormat="0" applyProtection="0">
      <alignment vertical="center"/>
    </xf>
    <xf numFmtId="4" fontId="215" fillId="83" borderId="44" applyNumberFormat="0" applyProtection="0">
      <alignment vertical="center"/>
    </xf>
    <xf numFmtId="4" fontId="215" fillId="83" borderId="51" applyNumberFormat="0" applyProtection="0">
      <alignment vertical="center"/>
    </xf>
    <xf numFmtId="4" fontId="215" fillId="83" borderId="44" applyNumberFormat="0" applyProtection="0">
      <alignment vertical="center"/>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53" fillId="83" borderId="51"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51" applyNumberFormat="0" applyProtection="0">
      <alignment horizontal="left" vertical="center" indent="1"/>
    </xf>
    <xf numFmtId="4" fontId="53" fillId="83" borderId="51"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51"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51" applyNumberFormat="0" applyProtection="0">
      <alignment horizontal="left" vertical="center" indent="1"/>
    </xf>
    <xf numFmtId="4" fontId="53" fillId="83" borderId="51" applyNumberFormat="0" applyProtection="0">
      <alignment horizontal="left" vertical="center" indent="1"/>
    </xf>
    <xf numFmtId="4" fontId="53" fillId="83" borderId="51" applyNumberFormat="0" applyProtection="0">
      <alignment horizontal="left" vertical="center" indent="1"/>
    </xf>
    <xf numFmtId="4" fontId="53" fillId="83" borderId="44" applyNumberFormat="0" applyProtection="0">
      <alignment horizontal="left" vertical="center" indent="1"/>
    </xf>
    <xf numFmtId="4" fontId="53" fillId="83" borderId="51"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0" fontId="53" fillId="83" borderId="51" applyNumberFormat="0" applyProtection="0">
      <alignment horizontal="left" vertical="top"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0" fontId="53" fillId="83" borderId="51" applyNumberFormat="0" applyProtection="0">
      <alignment horizontal="left" vertical="top" indent="1"/>
    </xf>
    <xf numFmtId="0" fontId="53" fillId="83" borderId="51" applyNumberFormat="0" applyProtection="0">
      <alignment horizontal="left" vertical="top"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0" fontId="53" fillId="83" borderId="51" applyNumberFormat="0" applyProtection="0">
      <alignment horizontal="left" vertical="top"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27"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4" fontId="53" fillId="83" borderId="44" applyNumberFormat="0" applyProtection="0">
      <alignment horizontal="left" vertical="center" indent="1"/>
    </xf>
    <xf numFmtId="0" fontId="53" fillId="83" borderId="51" applyNumberFormat="0" applyProtection="0">
      <alignment horizontal="left" vertical="top" indent="1"/>
    </xf>
    <xf numFmtId="0" fontId="53" fillId="83" borderId="51" applyNumberFormat="0" applyProtection="0">
      <alignment horizontal="left" vertical="top" indent="1"/>
    </xf>
    <xf numFmtId="0" fontId="53" fillId="83" borderId="51" applyNumberFormat="0" applyProtection="0">
      <alignment horizontal="left" vertical="top" indent="1"/>
    </xf>
    <xf numFmtId="4" fontId="53" fillId="83" borderId="44" applyNumberFormat="0" applyProtection="0">
      <alignment horizontal="left" vertical="center" indent="1"/>
    </xf>
    <xf numFmtId="0" fontId="53" fillId="83" borderId="51" applyNumberFormat="0" applyProtection="0">
      <alignment horizontal="left" vertical="top" indent="1"/>
    </xf>
    <xf numFmtId="4" fontId="53" fillId="83" borderId="44" applyNumberFormat="0" applyProtection="0">
      <alignment horizontal="left" vertical="center" indent="1"/>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27"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27" fillId="101" borderId="44" applyNumberFormat="0" applyProtection="0">
      <alignment horizontal="right" vertical="center"/>
    </xf>
    <xf numFmtId="4" fontId="53" fillId="102" borderId="51"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2" borderId="51" applyNumberFormat="0" applyProtection="0">
      <alignment horizontal="right" vertical="center"/>
    </xf>
    <xf numFmtId="4" fontId="53" fillId="102" borderId="51"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2" borderId="51"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27"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27"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27"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27"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27"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27"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53" fillId="101" borderId="44" applyNumberFormat="0" applyProtection="0">
      <alignment horizontal="right" vertical="center"/>
    </xf>
    <xf numFmtId="4" fontId="27"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53" fillId="101" borderId="44" applyNumberFormat="0" applyProtection="0">
      <alignment horizontal="right" vertical="center"/>
    </xf>
    <xf numFmtId="4" fontId="27"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53" fillId="101" borderId="44" applyNumberFormat="0" applyProtection="0">
      <alignment horizontal="right" vertical="center"/>
    </xf>
    <xf numFmtId="4" fontId="27"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1" borderId="44" applyNumberFormat="0" applyProtection="0">
      <alignment horizontal="right" vertical="center"/>
    </xf>
    <xf numFmtId="4" fontId="53" fillId="102" borderId="51" applyNumberFormat="0" applyProtection="0">
      <alignment horizontal="right" vertical="center"/>
    </xf>
    <xf numFmtId="4" fontId="53" fillId="102" borderId="51" applyNumberFormat="0" applyProtection="0">
      <alignment horizontal="right" vertical="center"/>
    </xf>
    <xf numFmtId="4" fontId="53" fillId="102" borderId="51" applyNumberFormat="0" applyProtection="0">
      <alignment horizontal="right" vertical="center"/>
    </xf>
    <xf numFmtId="4" fontId="53" fillId="101" borderId="44" applyNumberFormat="0" applyProtection="0">
      <alignment horizontal="right" vertical="center"/>
    </xf>
    <xf numFmtId="4" fontId="53" fillId="102" borderId="51" applyNumberFormat="0" applyProtection="0">
      <alignment horizontal="right" vertical="center"/>
    </xf>
    <xf numFmtId="4" fontId="53"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7"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7" fillId="101" borderId="44" applyNumberFormat="0" applyProtection="0">
      <alignment horizontal="right" vertical="center"/>
    </xf>
    <xf numFmtId="4" fontId="215" fillId="102" borderId="51"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2" borderId="51" applyNumberFormat="0" applyProtection="0">
      <alignment horizontal="right" vertical="center"/>
    </xf>
    <xf numFmtId="4" fontId="215" fillId="102" borderId="51"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2" borderId="51"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7"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7"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7"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7"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7"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7"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15" fillId="101" borderId="44" applyNumberFormat="0" applyProtection="0">
      <alignment horizontal="right" vertical="center"/>
    </xf>
    <xf numFmtId="4" fontId="27"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15" fillId="101" borderId="44" applyNumberFormat="0" applyProtection="0">
      <alignment horizontal="right" vertical="center"/>
    </xf>
    <xf numFmtId="4" fontId="27"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15" fillId="101" borderId="44" applyNumberFormat="0" applyProtection="0">
      <alignment horizontal="right" vertical="center"/>
    </xf>
    <xf numFmtId="4" fontId="27"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1" borderId="44" applyNumberFormat="0" applyProtection="0">
      <alignment horizontal="right" vertical="center"/>
    </xf>
    <xf numFmtId="4" fontId="215" fillId="102" borderId="51" applyNumberFormat="0" applyProtection="0">
      <alignment horizontal="right" vertical="center"/>
    </xf>
    <xf numFmtId="4" fontId="215" fillId="102" borderId="51" applyNumberFormat="0" applyProtection="0">
      <alignment horizontal="right" vertical="center"/>
    </xf>
    <xf numFmtId="4" fontId="215" fillId="102" borderId="51" applyNumberFormat="0" applyProtection="0">
      <alignment horizontal="right" vertical="center"/>
    </xf>
    <xf numFmtId="4" fontId="215" fillId="101" borderId="44" applyNumberFormat="0" applyProtection="0">
      <alignment horizontal="right" vertical="center"/>
    </xf>
    <xf numFmtId="4" fontId="215" fillId="102" borderId="51" applyNumberFormat="0" applyProtection="0">
      <alignment horizontal="right" vertical="center"/>
    </xf>
    <xf numFmtId="4" fontId="215" fillId="101" borderId="44" applyNumberFormat="0" applyProtection="0">
      <alignment horizontal="right" vertical="center"/>
    </xf>
    <xf numFmtId="0" fontId="15" fillId="90" borderId="44" applyNumberFormat="0" applyProtection="0">
      <alignment horizontal="left" vertical="center" indent="1"/>
    </xf>
    <xf numFmtId="188" fontId="217" fillId="90" borderId="44" applyNumberFormat="0" applyProtection="0">
      <alignment horizontal="left" vertical="center" indent="1"/>
    </xf>
    <xf numFmtId="188" fontId="217" fillId="90" borderId="44" applyNumberFormat="0" applyProtection="0">
      <alignment horizontal="left" vertical="center" indent="1"/>
    </xf>
    <xf numFmtId="188" fontId="217" fillId="90" borderId="44" applyNumberFormat="0" applyProtection="0">
      <alignment horizontal="left" vertical="center" indent="1"/>
    </xf>
    <xf numFmtId="0" fontId="15" fillId="90" borderId="44" applyNumberFormat="0" applyProtection="0">
      <alignment horizontal="left" vertical="center" indent="1"/>
    </xf>
    <xf numFmtId="188"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4" fontId="53" fillId="103" borderId="51"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4" fontId="53" fillId="103" borderId="51" applyNumberFormat="0" applyProtection="0">
      <alignment horizontal="left" vertical="center" indent="1"/>
    </xf>
    <xf numFmtId="4" fontId="53" fillId="103" borderId="51"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4" fontId="53" fillId="103" borderId="51"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188"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188" fontId="217" fillId="90" borderId="44" applyNumberFormat="0" applyProtection="0">
      <alignment horizontal="left" vertical="center" indent="1"/>
    </xf>
    <xf numFmtId="188"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188"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4" fontId="53" fillId="103" borderId="51" applyNumberFormat="0" applyProtection="0">
      <alignment horizontal="left" vertical="center" indent="1"/>
    </xf>
    <xf numFmtId="4" fontId="53" fillId="103" borderId="51" applyNumberFormat="0" applyProtection="0">
      <alignment horizontal="left" vertical="center" indent="1"/>
    </xf>
    <xf numFmtId="4" fontId="53" fillId="103" borderId="51" applyNumberFormat="0" applyProtection="0">
      <alignment horizontal="left" vertical="center" indent="1"/>
    </xf>
    <xf numFmtId="0" fontId="15" fillId="90" borderId="44" applyNumberFormat="0" applyProtection="0">
      <alignment horizontal="left" vertical="center" indent="1"/>
    </xf>
    <xf numFmtId="4" fontId="53" fillId="103" borderId="51"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188" fontId="217" fillId="90" borderId="44" applyNumberFormat="0" applyProtection="0">
      <alignment horizontal="left" vertical="center" indent="1"/>
    </xf>
    <xf numFmtId="188" fontId="217" fillId="90" borderId="44" applyNumberFormat="0" applyProtection="0">
      <alignment horizontal="left" vertical="center" indent="1"/>
    </xf>
    <xf numFmtId="188" fontId="217" fillId="90" borderId="44" applyNumberFormat="0" applyProtection="0">
      <alignment horizontal="left" vertical="center" indent="1"/>
    </xf>
    <xf numFmtId="0" fontId="15" fillId="90" borderId="44" applyNumberFormat="0" applyProtection="0">
      <alignment horizontal="left" vertical="center" indent="1"/>
    </xf>
    <xf numFmtId="188"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53" fillId="91" borderId="51" applyNumberFormat="0" applyProtection="0">
      <alignment horizontal="left" vertical="top"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53" fillId="91" borderId="51" applyNumberFormat="0" applyProtection="0">
      <alignment horizontal="left" vertical="top" indent="1"/>
    </xf>
    <xf numFmtId="0" fontId="53" fillId="91" borderId="51" applyNumberFormat="0" applyProtection="0">
      <alignment horizontal="left" vertical="top"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53" fillId="91" borderId="51" applyNumberFormat="0" applyProtection="0">
      <alignment horizontal="left" vertical="top"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188"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188" fontId="217" fillId="90" borderId="44" applyNumberFormat="0" applyProtection="0">
      <alignment horizontal="left" vertical="center" indent="1"/>
    </xf>
    <xf numFmtId="188"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188"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4"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217"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53" fillId="91" borderId="51" applyNumberFormat="0" applyProtection="0">
      <alignment horizontal="left" vertical="top" indent="1"/>
    </xf>
    <xf numFmtId="0" fontId="53" fillId="91" borderId="51" applyNumberFormat="0" applyProtection="0">
      <alignment horizontal="left" vertical="top" indent="1"/>
    </xf>
    <xf numFmtId="0" fontId="53" fillId="91" borderId="51" applyNumberFormat="0" applyProtection="0">
      <alignment horizontal="left" vertical="top" indent="1"/>
    </xf>
    <xf numFmtId="0" fontId="15" fillId="90" borderId="44" applyNumberFormat="0" applyProtection="0">
      <alignment horizontal="left" vertical="center" indent="1"/>
    </xf>
    <xf numFmtId="0" fontId="53" fillId="91" borderId="51" applyNumberFormat="0" applyProtection="0">
      <alignment horizontal="left" vertical="top"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15" fillId="90" borderId="44" applyNumberFormat="0" applyProtection="0">
      <alignment horizontal="left" vertical="center" indent="1"/>
    </xf>
    <xf numFmtId="0" fontId="218" fillId="0" borderId="0"/>
    <xf numFmtId="0" fontId="27" fillId="0" borderId="0"/>
    <xf numFmtId="0" fontId="27" fillId="0" borderId="0"/>
    <xf numFmtId="0" fontId="218" fillId="0" borderId="0"/>
    <xf numFmtId="4" fontId="219" fillId="105" borderId="0" applyNumberFormat="0" applyProtection="0">
      <alignment horizontal="left" vertical="center" indent="1"/>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7"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7" fillId="101" borderId="44" applyNumberFormat="0" applyProtection="0">
      <alignment horizontal="right" vertical="center"/>
    </xf>
    <xf numFmtId="4" fontId="220" fillId="102" borderId="51"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2" borderId="51" applyNumberFormat="0" applyProtection="0">
      <alignment horizontal="right" vertical="center"/>
    </xf>
    <xf numFmtId="4" fontId="220" fillId="102" borderId="51"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2" borderId="51"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7"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7"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7"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7"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7"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7"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20" fillId="101" borderId="44" applyNumberFormat="0" applyProtection="0">
      <alignment horizontal="right" vertical="center"/>
    </xf>
    <xf numFmtId="4" fontId="27"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20" fillId="101" borderId="44" applyNumberFormat="0" applyProtection="0">
      <alignment horizontal="right" vertical="center"/>
    </xf>
    <xf numFmtId="4" fontId="27"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7" fillId="101" borderId="44" applyNumberFormat="0" applyProtection="0">
      <alignment horizontal="right" vertical="center"/>
    </xf>
    <xf numFmtId="4" fontId="220" fillId="101" borderId="44" applyNumberFormat="0" applyProtection="0">
      <alignment horizontal="right" vertical="center"/>
    </xf>
    <xf numFmtId="4" fontId="27"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1" borderId="44" applyNumberFormat="0" applyProtection="0">
      <alignment horizontal="right" vertical="center"/>
    </xf>
    <xf numFmtId="4" fontId="220" fillId="102" borderId="51" applyNumberFormat="0" applyProtection="0">
      <alignment horizontal="right" vertical="center"/>
    </xf>
    <xf numFmtId="4" fontId="220" fillId="102" borderId="51" applyNumberFormat="0" applyProtection="0">
      <alignment horizontal="right" vertical="center"/>
    </xf>
    <xf numFmtId="4" fontId="220" fillId="102" borderId="51" applyNumberFormat="0" applyProtection="0">
      <alignment horizontal="right" vertical="center"/>
    </xf>
    <xf numFmtId="4" fontId="220" fillId="101" borderId="44" applyNumberFormat="0" applyProtection="0">
      <alignment horizontal="right" vertical="center"/>
    </xf>
    <xf numFmtId="4" fontId="220" fillId="102" borderId="51" applyNumberFormat="0" applyProtection="0">
      <alignment horizontal="right" vertical="center"/>
    </xf>
    <xf numFmtId="4" fontId="220" fillId="101" borderId="44" applyNumberFormat="0" applyProtection="0">
      <alignment horizontal="right" vertical="center"/>
    </xf>
    <xf numFmtId="0" fontId="221" fillId="0" borderId="54"/>
    <xf numFmtId="0" fontId="222" fillId="106" borderId="0"/>
    <xf numFmtId="49" fontId="223" fillId="106" borderId="0"/>
    <xf numFmtId="49" fontId="224" fillId="106" borderId="55"/>
    <xf numFmtId="49" fontId="224" fillId="106" borderId="55"/>
    <xf numFmtId="49" fontId="224" fillId="106" borderId="55"/>
    <xf numFmtId="49" fontId="224" fillId="106" borderId="55"/>
    <xf numFmtId="49" fontId="224" fillId="106" borderId="55"/>
    <xf numFmtId="49" fontId="224" fillId="106" borderId="55"/>
    <xf numFmtId="49" fontId="224" fillId="106" borderId="55"/>
    <xf numFmtId="49" fontId="224" fillId="106" borderId="55"/>
    <xf numFmtId="49" fontId="224" fillId="106" borderId="55"/>
    <xf numFmtId="49" fontId="224" fillId="106" borderId="55"/>
    <xf numFmtId="49" fontId="224" fillId="106" borderId="55"/>
    <xf numFmtId="49" fontId="224" fillId="106" borderId="55"/>
    <xf numFmtId="49" fontId="224" fillId="106" borderId="0"/>
    <xf numFmtId="0" fontId="222" fillId="8" borderId="55">
      <protection locked="0"/>
    </xf>
    <xf numFmtId="0" fontId="222" fillId="8" borderId="55">
      <protection locked="0"/>
    </xf>
    <xf numFmtId="0" fontId="222" fillId="8" borderId="55">
      <protection locked="0"/>
    </xf>
    <xf numFmtId="0" fontId="222" fillId="8" borderId="55">
      <protection locked="0"/>
    </xf>
    <xf numFmtId="0" fontId="222" fillId="8" borderId="55">
      <protection locked="0"/>
    </xf>
    <xf numFmtId="0" fontId="222" fillId="8" borderId="55">
      <protection locked="0"/>
    </xf>
    <xf numFmtId="0" fontId="222" fillId="8" borderId="55">
      <protection locked="0"/>
    </xf>
    <xf numFmtId="0" fontId="222" fillId="8" borderId="55">
      <protection locked="0"/>
    </xf>
    <xf numFmtId="0" fontId="222" fillId="8" borderId="55">
      <protection locked="0"/>
    </xf>
    <xf numFmtId="0" fontId="222" fillId="8" borderId="55">
      <protection locked="0"/>
    </xf>
    <xf numFmtId="0" fontId="222" fillId="8" borderId="55">
      <protection locked="0"/>
    </xf>
    <xf numFmtId="0" fontId="222" fillId="8" borderId="55">
      <protection locked="0"/>
    </xf>
    <xf numFmtId="0" fontId="222" fillId="106" borderId="0"/>
    <xf numFmtId="0" fontId="224" fillId="107" borderId="0"/>
    <xf numFmtId="0" fontId="224" fillId="77" borderId="0"/>
    <xf numFmtId="0" fontId="224" fillId="94" borderId="0"/>
    <xf numFmtId="0" fontId="225" fillId="0" borderId="0" applyNumberFormat="0" applyFill="0" applyBorder="0" applyAlignment="0" applyProtection="0"/>
    <xf numFmtId="258" fontId="24" fillId="0" borderId="0" applyFont="0" applyFill="0" applyBorder="0" applyAlignment="0" applyProtection="0"/>
    <xf numFmtId="259" fontId="15" fillId="65" borderId="49">
      <alignment vertical="center"/>
    </xf>
    <xf numFmtId="0" fontId="93" fillId="0" borderId="0" applyFill="0" applyBorder="0" applyAlignment="0" applyProtection="0"/>
    <xf numFmtId="0" fontId="24" fillId="0" borderId="28"/>
    <xf numFmtId="0" fontId="24" fillId="0" borderId="28"/>
    <xf numFmtId="0" fontId="24" fillId="0" borderId="28"/>
    <xf numFmtId="0" fontId="24" fillId="0" borderId="28"/>
    <xf numFmtId="0" fontId="24" fillId="0" borderId="28"/>
    <xf numFmtId="0" fontId="24" fillId="0" borderId="28"/>
    <xf numFmtId="0" fontId="73" fillId="0" borderId="0" applyNumberFormat="0" applyFill="0" applyBorder="0" applyAlignment="0" applyProtection="0">
      <alignment horizontal="center"/>
    </xf>
    <xf numFmtId="0" fontId="226" fillId="0" borderId="0">
      <alignment horizontal="left" vertical="center" wrapText="1"/>
    </xf>
    <xf numFmtId="260" fontId="227" fillId="0" borderId="49">
      <alignment horizontal="left" vertical="center"/>
      <protection locked="0"/>
    </xf>
    <xf numFmtId="0" fontId="15" fillId="108" borderId="0"/>
    <xf numFmtId="0" fontId="18" fillId="0" borderId="0"/>
    <xf numFmtId="0" fontId="19" fillId="0" borderId="0"/>
    <xf numFmtId="0" fontId="46" fillId="0" borderId="0"/>
    <xf numFmtId="0" fontId="46" fillId="0" borderId="0"/>
    <xf numFmtId="0" fontId="46" fillId="0" borderId="0"/>
    <xf numFmtId="0" fontId="31" fillId="0" borderId="0"/>
    <xf numFmtId="0" fontId="31" fillId="0" borderId="0"/>
    <xf numFmtId="0" fontId="31" fillId="0" borderId="0"/>
    <xf numFmtId="0" fontId="24" fillId="0" borderId="56"/>
    <xf numFmtId="0" fontId="157" fillId="0" borderId="0"/>
    <xf numFmtId="38" fontId="228" fillId="0" borderId="57" applyBorder="0">
      <alignment horizontal="right"/>
      <protection locked="0"/>
    </xf>
    <xf numFmtId="203" fontId="15" fillId="8" borderId="58" applyNumberFormat="0" applyFont="0" applyAlignment="0">
      <alignment horizontal="left"/>
    </xf>
    <xf numFmtId="0" fontId="229" fillId="0" borderId="0" applyBorder="0" applyProtection="0">
      <alignment vertical="center"/>
    </xf>
    <xf numFmtId="0" fontId="229" fillId="0" borderId="18" applyBorder="0" applyProtection="0">
      <alignment horizontal="right" vertical="center"/>
    </xf>
    <xf numFmtId="0" fontId="230" fillId="109" borderId="0" applyBorder="0" applyProtection="0">
      <alignment horizontal="centerContinuous" vertical="center"/>
    </xf>
    <xf numFmtId="0" fontId="230" fillId="110" borderId="18" applyBorder="0" applyProtection="0">
      <alignment horizontal="centerContinuous" vertical="center"/>
    </xf>
    <xf numFmtId="0" fontId="231" fillId="0" borderId="0"/>
    <xf numFmtId="38" fontId="232" fillId="111" borderId="0">
      <alignment horizontal="right" vertical="top"/>
    </xf>
    <xf numFmtId="38" fontId="232" fillId="111" borderId="0">
      <alignment horizontal="right" vertical="top"/>
    </xf>
    <xf numFmtId="38" fontId="232" fillId="111" borderId="0">
      <alignment horizontal="right" vertical="top"/>
    </xf>
    <xf numFmtId="38" fontId="232" fillId="111" borderId="0">
      <alignment horizontal="right" vertical="top"/>
    </xf>
    <xf numFmtId="0" fontId="186" fillId="0" borderId="0"/>
    <xf numFmtId="0" fontId="233" fillId="0" borderId="0" applyFill="0" applyBorder="0" applyProtection="0">
      <alignment horizontal="left"/>
    </xf>
    <xf numFmtId="0" fontId="132" fillId="0" borderId="57" applyFill="0" applyBorder="0" applyProtection="0">
      <alignment horizontal="left" vertical="top"/>
    </xf>
    <xf numFmtId="0" fontId="234" fillId="0" borderId="0">
      <alignment horizontal="centerContinuous"/>
    </xf>
    <xf numFmtId="0" fontId="24" fillId="0" borderId="0"/>
    <xf numFmtId="0" fontId="235" fillId="0" borderId="57" applyFill="0" applyBorder="0" applyProtection="0"/>
    <xf numFmtId="0" fontId="235" fillId="0" borderId="0"/>
    <xf numFmtId="0" fontId="236" fillId="0" borderId="0" applyFill="0" applyBorder="0" applyProtection="0"/>
    <xf numFmtId="0" fontId="237" fillId="0" borderId="0"/>
    <xf numFmtId="49" fontId="53" fillId="0" borderId="0" applyFill="0" applyBorder="0" applyAlignment="0"/>
    <xf numFmtId="253" fontId="59" fillId="0" borderId="0" applyFill="0" applyBorder="0" applyAlignment="0"/>
    <xf numFmtId="261" fontId="59" fillId="0" borderId="0" applyFill="0" applyBorder="0" applyAlignment="0"/>
    <xf numFmtId="0" fontId="238" fillId="0" borderId="0" applyNumberFormat="0" applyFill="0" applyBorder="0" applyAlignment="0" applyProtection="0"/>
    <xf numFmtId="0" fontId="174" fillId="0" borderId="0" applyNumberFormat="0" applyFill="0" applyBorder="0" applyAlignment="0" applyProtection="0"/>
    <xf numFmtId="0" fontId="239" fillId="0" borderId="0" applyNumberFormat="0" applyFill="0" applyBorder="0" applyAlignment="0" applyProtection="0"/>
    <xf numFmtId="0" fontId="240" fillId="0" borderId="0"/>
    <xf numFmtId="49" fontId="117" fillId="3" borderId="49" applyNumberFormat="0" applyBorder="0">
      <alignment horizontal="center" vertical="center" wrapText="1"/>
    </xf>
    <xf numFmtId="223" fontId="220" fillId="0" borderId="0" applyNumberFormat="0" applyFill="0" applyBorder="0" applyAlignment="0" applyProtection="0"/>
    <xf numFmtId="0" fontId="110" fillId="0" borderId="59" applyNumberFormat="0" applyFont="0" applyFill="0" applyAlignment="0" applyProtection="0"/>
    <xf numFmtId="0" fontId="110" fillId="0" borderId="59" applyNumberFormat="0" applyFon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110" fillId="0" borderId="59" applyNumberFormat="0" applyFon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110" fillId="0" borderId="59" applyNumberFormat="0" applyFont="0" applyFill="0" applyAlignment="0" applyProtection="0"/>
    <xf numFmtId="0" fontId="242" fillId="0" borderId="59" applyNumberFormat="0" applyFont="0" applyFill="0" applyAlignment="0" applyProtection="0"/>
    <xf numFmtId="0" fontId="242" fillId="0" borderId="59" applyNumberFormat="0" applyFont="0" applyFill="0" applyAlignment="0" applyProtection="0"/>
    <xf numFmtId="0" fontId="110" fillId="0" borderId="59" applyNumberFormat="0" applyFont="0" applyFill="0" applyAlignment="0" applyProtection="0"/>
    <xf numFmtId="0" fontId="241" fillId="0" borderId="60" applyNumberFormat="0" applyFill="0" applyAlignment="0" applyProtection="0"/>
    <xf numFmtId="0" fontId="110" fillId="0" borderId="59" applyNumberFormat="0" applyFont="0" applyFill="0" applyAlignment="0" applyProtection="0"/>
    <xf numFmtId="0" fontId="152" fillId="0" borderId="27" applyFill="0" applyBorder="0" applyProtection="0">
      <alignment vertical="center"/>
    </xf>
    <xf numFmtId="0" fontId="24" fillId="0" borderId="0"/>
    <xf numFmtId="49" fontId="136" fillId="5" borderId="61">
      <alignment horizontal="left"/>
    </xf>
    <xf numFmtId="0" fontId="243" fillId="0" borderId="0">
      <alignment horizontal="fill"/>
    </xf>
    <xf numFmtId="0" fontId="24" fillId="0" borderId="0"/>
    <xf numFmtId="0" fontId="24" fillId="0" borderId="0"/>
    <xf numFmtId="262" fontId="24" fillId="3" borderId="0" applyFill="0"/>
    <xf numFmtId="203" fontId="244" fillId="70" borderId="62">
      <alignment horizontal="center" vertical="center"/>
    </xf>
    <xf numFmtId="0" fontId="158" fillId="0" borderId="0"/>
    <xf numFmtId="0" fontId="24" fillId="0" borderId="0"/>
    <xf numFmtId="263" fontId="15" fillId="0" borderId="0" applyFont="0" applyFill="0" applyBorder="0" applyAlignment="0" applyProtection="0"/>
    <xf numFmtId="264" fontId="15" fillId="0" borderId="0" applyFont="0" applyFill="0" applyBorder="0" applyAlignment="0" applyProtection="0"/>
    <xf numFmtId="0" fontId="24" fillId="0" borderId="0">
      <alignment horizontal="center" textRotation="180"/>
    </xf>
    <xf numFmtId="0" fontId="158" fillId="0" borderId="0"/>
    <xf numFmtId="200" fontId="15" fillId="0" borderId="0" applyFont="0" applyFill="0" applyBorder="0" applyAlignment="0" applyProtection="0"/>
    <xf numFmtId="199" fontId="15" fillId="0" borderId="0" applyFont="0" applyFill="0" applyBorder="0" applyAlignment="0" applyProtection="0"/>
    <xf numFmtId="218" fontId="59" fillId="0" borderId="0" applyFont="0" applyFill="0" applyBorder="0" applyAlignment="0" applyProtection="0"/>
    <xf numFmtId="265" fontId="59" fillId="0" borderId="0" applyFont="0" applyFill="0" applyBorder="0" applyAlignment="0" applyProtection="0"/>
    <xf numFmtId="0" fontId="245" fillId="0" borderId="0" applyNumberFormat="0" applyFill="0" applyBorder="0" applyAlignment="0" applyProtection="0"/>
    <xf numFmtId="0" fontId="246" fillId="0" borderId="0" applyNumberFormat="0" applyFill="0" applyBorder="0" applyAlignment="0" applyProtection="0"/>
    <xf numFmtId="0" fontId="24" fillId="79" borderId="13">
      <alignment vertical="center"/>
      <protection locked="0"/>
    </xf>
    <xf numFmtId="0" fontId="24" fillId="31" borderId="0" applyNumberFormat="0" applyBorder="0" applyAlignment="0" applyProtection="0"/>
    <xf numFmtId="266" fontId="15" fillId="0" borderId="0" applyFont="0" applyFill="0" applyBorder="0" applyAlignment="0" applyProtection="0"/>
    <xf numFmtId="267" fontId="15" fillId="0" borderId="0" applyFont="0" applyFill="0" applyBorder="0" applyAlignment="0" applyProtection="0"/>
    <xf numFmtId="0" fontId="247" fillId="0" borderId="18" applyBorder="0" applyProtection="0">
      <alignment horizontal="right"/>
    </xf>
    <xf numFmtId="268" fontId="114" fillId="0" borderId="25" applyFont="0" applyFill="0" applyBorder="0" applyAlignment="0">
      <alignment horizontal="centerContinuous"/>
    </xf>
    <xf numFmtId="269" fontId="248" fillId="0" borderId="25" applyFont="0" applyFill="0" applyBorder="0" applyAlignment="0">
      <alignment horizontal="centerContinuous"/>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24"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03" fontId="15" fillId="112" borderId="49" applyNumberFormat="0" applyFill="0" applyBorder="0" applyProtection="0">
      <alignment vertical="center"/>
      <protection locked="0"/>
    </xf>
    <xf numFmtId="270" fontId="93" fillId="0" borderId="0" applyFont="0" applyFill="0" applyBorder="0" applyAlignment="0" applyProtection="0"/>
    <xf numFmtId="271" fontId="24" fillId="0" borderId="0" applyFont="0" applyFill="0" applyBorder="0" applyAlignment="0" applyProtection="0"/>
    <xf numFmtId="0" fontId="71" fillId="46" borderId="0" applyNumberFormat="0" applyBorder="0" applyAlignment="0" applyProtection="0"/>
    <xf numFmtId="0" fontId="71" fillId="46" borderId="0" applyNumberFormat="0" applyBorder="0" applyAlignment="0" applyProtection="0"/>
    <xf numFmtId="188" fontId="27" fillId="113" borderId="0" applyNumberFormat="0" applyBorder="0" applyAlignment="0" applyProtection="0"/>
    <xf numFmtId="188" fontId="27" fillId="46" borderId="0" applyNumberFormat="0" applyBorder="0" applyAlignment="0" applyProtection="0"/>
    <xf numFmtId="0" fontId="27"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188" fontId="27" fillId="46" borderId="0" applyNumberFormat="0" applyBorder="0" applyAlignment="0" applyProtection="0"/>
    <xf numFmtId="188" fontId="27" fillId="46" borderId="0" applyNumberFormat="0" applyBorder="0" applyAlignment="0" applyProtection="0"/>
    <xf numFmtId="0" fontId="27"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188" fontId="27" fillId="46" borderId="0" applyNumberFormat="0" applyBorder="0" applyAlignment="0" applyProtection="0"/>
    <xf numFmtId="188" fontId="27" fillId="46" borderId="0" applyNumberFormat="0" applyBorder="0" applyAlignment="0" applyProtection="0"/>
    <xf numFmtId="0" fontId="27" fillId="46" borderId="0" applyNumberFormat="0" applyBorder="0" applyAlignment="0" applyProtection="0"/>
    <xf numFmtId="0" fontId="58" fillId="46" borderId="0" applyNumberFormat="0" applyBorder="0" applyAlignment="0" applyProtection="0"/>
    <xf numFmtId="188" fontId="27" fillId="46" borderId="0" applyNumberFormat="0" applyBorder="0" applyAlignment="0" applyProtection="0"/>
    <xf numFmtId="188" fontId="27" fillId="46" borderId="0" applyNumberFormat="0" applyBorder="0" applyAlignment="0" applyProtection="0"/>
    <xf numFmtId="0" fontId="27" fillId="46" borderId="0" applyNumberFormat="0" applyBorder="0" applyAlignment="0" applyProtection="0"/>
    <xf numFmtId="0" fontId="58" fillId="46" borderId="0" applyNumberFormat="0" applyBorder="0" applyAlignment="0" applyProtection="0"/>
    <xf numFmtId="188" fontId="27" fillId="46" borderId="0" applyNumberFormat="0" applyBorder="0" applyAlignment="0" applyProtection="0"/>
    <xf numFmtId="0" fontId="27" fillId="113" borderId="0" applyNumberFormat="0" applyBorder="0" applyAlignment="0" applyProtection="0"/>
    <xf numFmtId="0" fontId="71" fillId="113" borderId="0" applyNumberFormat="0" applyBorder="0" applyAlignment="0" applyProtection="0"/>
    <xf numFmtId="0" fontId="71" fillId="113" borderId="0" applyNumberFormat="0" applyBorder="0" applyAlignment="0" applyProtection="0"/>
    <xf numFmtId="0" fontId="71" fillId="113"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58"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188" fontId="27" fillId="114" borderId="0" applyNumberFormat="0" applyBorder="0" applyAlignment="0" applyProtection="0"/>
    <xf numFmtId="188" fontId="27" fillId="51" borderId="0" applyNumberFormat="0" applyBorder="0" applyAlignment="0" applyProtection="0"/>
    <xf numFmtId="0" fontId="27"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188" fontId="27" fillId="51" borderId="0" applyNumberFormat="0" applyBorder="0" applyAlignment="0" applyProtection="0"/>
    <xf numFmtId="188" fontId="27" fillId="51" borderId="0" applyNumberFormat="0" applyBorder="0" applyAlignment="0" applyProtection="0"/>
    <xf numFmtId="0" fontId="27"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188" fontId="27" fillId="51" borderId="0" applyNumberFormat="0" applyBorder="0" applyAlignment="0" applyProtection="0"/>
    <xf numFmtId="188" fontId="27" fillId="51" borderId="0" applyNumberFormat="0" applyBorder="0" applyAlignment="0" applyProtection="0"/>
    <xf numFmtId="0" fontId="27" fillId="51" borderId="0" applyNumberFormat="0" applyBorder="0" applyAlignment="0" applyProtection="0"/>
    <xf numFmtId="0" fontId="58" fillId="51" borderId="0" applyNumberFormat="0" applyBorder="0" applyAlignment="0" applyProtection="0"/>
    <xf numFmtId="188" fontId="27" fillId="51" borderId="0" applyNumberFormat="0" applyBorder="0" applyAlignment="0" applyProtection="0"/>
    <xf numFmtId="188" fontId="27" fillId="51" borderId="0" applyNumberFormat="0" applyBorder="0" applyAlignment="0" applyProtection="0"/>
    <xf numFmtId="0" fontId="27" fillId="51" borderId="0" applyNumberFormat="0" applyBorder="0" applyAlignment="0" applyProtection="0"/>
    <xf numFmtId="0" fontId="58" fillId="51" borderId="0" applyNumberFormat="0" applyBorder="0" applyAlignment="0" applyProtection="0"/>
    <xf numFmtId="188" fontId="27" fillId="51" borderId="0" applyNumberFormat="0" applyBorder="0" applyAlignment="0" applyProtection="0"/>
    <xf numFmtId="0" fontId="27" fillId="114" borderId="0" applyNumberFormat="0" applyBorder="0" applyAlignment="0" applyProtection="0"/>
    <xf numFmtId="0" fontId="71" fillId="114" borderId="0" applyNumberFormat="0" applyBorder="0" applyAlignment="0" applyProtection="0"/>
    <xf numFmtId="0" fontId="71" fillId="114" borderId="0" applyNumberFormat="0" applyBorder="0" applyAlignment="0" applyProtection="0"/>
    <xf numFmtId="0" fontId="71" fillId="114"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58"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188" fontId="27" fillId="115" borderId="0" applyNumberFormat="0" applyBorder="0" applyAlignment="0" applyProtection="0"/>
    <xf numFmtId="188" fontId="27" fillId="56" borderId="0" applyNumberFormat="0" applyBorder="0" applyAlignment="0" applyProtection="0"/>
    <xf numFmtId="0" fontId="27"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188" fontId="27" fillId="56" borderId="0" applyNumberFormat="0" applyBorder="0" applyAlignment="0" applyProtection="0"/>
    <xf numFmtId="188" fontId="27" fillId="56" borderId="0" applyNumberFormat="0" applyBorder="0" applyAlignment="0" applyProtection="0"/>
    <xf numFmtId="0" fontId="27"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188" fontId="27" fillId="56" borderId="0" applyNumberFormat="0" applyBorder="0" applyAlignment="0" applyProtection="0"/>
    <xf numFmtId="188" fontId="27" fillId="56" borderId="0" applyNumberFormat="0" applyBorder="0" applyAlignment="0" applyProtection="0"/>
    <xf numFmtId="0" fontId="27" fillId="56" borderId="0" applyNumberFormat="0" applyBorder="0" applyAlignment="0" applyProtection="0"/>
    <xf numFmtId="0" fontId="58" fillId="56" borderId="0" applyNumberFormat="0" applyBorder="0" applyAlignment="0" applyProtection="0"/>
    <xf numFmtId="188" fontId="27" fillId="56" borderId="0" applyNumberFormat="0" applyBorder="0" applyAlignment="0" applyProtection="0"/>
    <xf numFmtId="188" fontId="27" fillId="56" borderId="0" applyNumberFormat="0" applyBorder="0" applyAlignment="0" applyProtection="0"/>
    <xf numFmtId="0" fontId="27" fillId="56" borderId="0" applyNumberFormat="0" applyBorder="0" applyAlignment="0" applyProtection="0"/>
    <xf numFmtId="0" fontId="58" fillId="56" borderId="0" applyNumberFormat="0" applyBorder="0" applyAlignment="0" applyProtection="0"/>
    <xf numFmtId="188" fontId="27" fillId="56" borderId="0" applyNumberFormat="0" applyBorder="0" applyAlignment="0" applyProtection="0"/>
    <xf numFmtId="0" fontId="27" fillId="115" borderId="0" applyNumberFormat="0" applyBorder="0" applyAlignment="0" applyProtection="0"/>
    <xf numFmtId="0" fontId="71" fillId="115" borderId="0" applyNumberFormat="0" applyBorder="0" applyAlignment="0" applyProtection="0"/>
    <xf numFmtId="0" fontId="71" fillId="115" borderId="0" applyNumberFormat="0" applyBorder="0" applyAlignment="0" applyProtection="0"/>
    <xf numFmtId="0" fontId="71" fillId="115"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58"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188" fontId="27" fillId="43" borderId="0" applyNumberFormat="0" applyBorder="0" applyAlignment="0" applyProtection="0"/>
    <xf numFmtId="188" fontId="27" fillId="39" borderId="0" applyNumberFormat="0" applyBorder="0" applyAlignment="0" applyProtection="0"/>
    <xf numFmtId="0" fontId="27"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188" fontId="27" fillId="39" borderId="0" applyNumberFormat="0" applyBorder="0" applyAlignment="0" applyProtection="0"/>
    <xf numFmtId="188" fontId="27" fillId="39" borderId="0" applyNumberFormat="0" applyBorder="0" applyAlignment="0" applyProtection="0"/>
    <xf numFmtId="0" fontId="27"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188" fontId="27" fillId="39" borderId="0" applyNumberFormat="0" applyBorder="0" applyAlignment="0" applyProtection="0"/>
    <xf numFmtId="188" fontId="27" fillId="39" borderId="0" applyNumberFormat="0" applyBorder="0" applyAlignment="0" applyProtection="0"/>
    <xf numFmtId="0" fontId="27" fillId="39" borderId="0" applyNumberFormat="0" applyBorder="0" applyAlignment="0" applyProtection="0"/>
    <xf numFmtId="0" fontId="58" fillId="39" borderId="0" applyNumberFormat="0" applyBorder="0" applyAlignment="0" applyProtection="0"/>
    <xf numFmtId="188" fontId="27" fillId="39" borderId="0" applyNumberFormat="0" applyBorder="0" applyAlignment="0" applyProtection="0"/>
    <xf numFmtId="188" fontId="27" fillId="39" borderId="0" applyNumberFormat="0" applyBorder="0" applyAlignment="0" applyProtection="0"/>
    <xf numFmtId="0" fontId="27" fillId="39" borderId="0" applyNumberFormat="0" applyBorder="0" applyAlignment="0" applyProtection="0"/>
    <xf numFmtId="0" fontId="58" fillId="39" borderId="0" applyNumberFormat="0" applyBorder="0" applyAlignment="0" applyProtection="0"/>
    <xf numFmtId="188" fontId="27" fillId="39" borderId="0" applyNumberFormat="0" applyBorder="0" applyAlignment="0" applyProtection="0"/>
    <xf numFmtId="0" fontId="27"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58"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188" fontId="27" fillId="44" borderId="0" applyNumberFormat="0" applyBorder="0" applyAlignment="0" applyProtection="0"/>
    <xf numFmtId="188" fontId="27" fillId="40" borderId="0" applyNumberFormat="0" applyBorder="0" applyAlignment="0" applyProtection="0"/>
    <xf numFmtId="0" fontId="27"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188" fontId="27" fillId="40" borderId="0" applyNumberFormat="0" applyBorder="0" applyAlignment="0" applyProtection="0"/>
    <xf numFmtId="188" fontId="27" fillId="40" borderId="0" applyNumberFormat="0" applyBorder="0" applyAlignment="0" applyProtection="0"/>
    <xf numFmtId="0" fontId="27"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188" fontId="27" fillId="40" borderId="0" applyNumberFormat="0" applyBorder="0" applyAlignment="0" applyProtection="0"/>
    <xf numFmtId="188" fontId="27" fillId="40" borderId="0" applyNumberFormat="0" applyBorder="0" applyAlignment="0" applyProtection="0"/>
    <xf numFmtId="0" fontId="27" fillId="40" borderId="0" applyNumberFormat="0" applyBorder="0" applyAlignment="0" applyProtection="0"/>
    <xf numFmtId="0" fontId="58" fillId="40" borderId="0" applyNumberFormat="0" applyBorder="0" applyAlignment="0" applyProtection="0"/>
    <xf numFmtId="188" fontId="27" fillId="40" borderId="0" applyNumberFormat="0" applyBorder="0" applyAlignment="0" applyProtection="0"/>
    <xf numFmtId="188" fontId="27" fillId="40" borderId="0" applyNumberFormat="0" applyBorder="0" applyAlignment="0" applyProtection="0"/>
    <xf numFmtId="0" fontId="27" fillId="40" borderId="0" applyNumberFormat="0" applyBorder="0" applyAlignment="0" applyProtection="0"/>
    <xf numFmtId="0" fontId="58" fillId="40" borderId="0" applyNumberFormat="0" applyBorder="0" applyAlignment="0" applyProtection="0"/>
    <xf numFmtId="188" fontId="27" fillId="40" borderId="0" applyNumberFormat="0" applyBorder="0" applyAlignment="0" applyProtection="0"/>
    <xf numFmtId="0" fontId="27"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58"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188" fontId="27" fillId="116" borderId="0" applyNumberFormat="0" applyBorder="0" applyAlignment="0" applyProtection="0"/>
    <xf numFmtId="188" fontId="27" fillId="61" borderId="0" applyNumberFormat="0" applyBorder="0" applyAlignment="0" applyProtection="0"/>
    <xf numFmtId="0" fontId="27" fillId="61" borderId="0" applyNumberFormat="0" applyBorder="0" applyAlignment="0" applyProtection="0"/>
    <xf numFmtId="0" fontId="58" fillId="61" borderId="0" applyNumberFormat="0" applyBorder="0" applyAlignment="0" applyProtection="0"/>
    <xf numFmtId="0" fontId="58" fillId="61" borderId="0" applyNumberFormat="0" applyBorder="0" applyAlignment="0" applyProtection="0"/>
    <xf numFmtId="188" fontId="27" fillId="61" borderId="0" applyNumberFormat="0" applyBorder="0" applyAlignment="0" applyProtection="0"/>
    <xf numFmtId="188" fontId="27" fillId="61" borderId="0" applyNumberFormat="0" applyBorder="0" applyAlignment="0" applyProtection="0"/>
    <xf numFmtId="0" fontId="27" fillId="61" borderId="0" applyNumberFormat="0" applyBorder="0" applyAlignment="0" applyProtection="0"/>
    <xf numFmtId="0" fontId="58" fillId="61" borderId="0" applyNumberFormat="0" applyBorder="0" applyAlignment="0" applyProtection="0"/>
    <xf numFmtId="0" fontId="58" fillId="61" borderId="0" applyNumberFormat="0" applyBorder="0" applyAlignment="0" applyProtection="0"/>
    <xf numFmtId="188" fontId="27" fillId="61" borderId="0" applyNumberFormat="0" applyBorder="0" applyAlignment="0" applyProtection="0"/>
    <xf numFmtId="188" fontId="27" fillId="61" borderId="0" applyNumberFormat="0" applyBorder="0" applyAlignment="0" applyProtection="0"/>
    <xf numFmtId="0" fontId="27" fillId="61" borderId="0" applyNumberFormat="0" applyBorder="0" applyAlignment="0" applyProtection="0"/>
    <xf numFmtId="0" fontId="58" fillId="61" borderId="0" applyNumberFormat="0" applyBorder="0" applyAlignment="0" applyProtection="0"/>
    <xf numFmtId="188" fontId="27" fillId="61" borderId="0" applyNumberFormat="0" applyBorder="0" applyAlignment="0" applyProtection="0"/>
    <xf numFmtId="188" fontId="27" fillId="61" borderId="0" applyNumberFormat="0" applyBorder="0" applyAlignment="0" applyProtection="0"/>
    <xf numFmtId="0" fontId="27" fillId="61" borderId="0" applyNumberFormat="0" applyBorder="0" applyAlignment="0" applyProtection="0"/>
    <xf numFmtId="0" fontId="58" fillId="61" borderId="0" applyNumberFormat="0" applyBorder="0" applyAlignment="0" applyProtection="0"/>
    <xf numFmtId="188" fontId="27" fillId="61" borderId="0" applyNumberFormat="0" applyBorder="0" applyAlignment="0" applyProtection="0"/>
    <xf numFmtId="0" fontId="27" fillId="116" borderId="0" applyNumberFormat="0" applyBorder="0" applyAlignment="0" applyProtection="0"/>
    <xf numFmtId="0" fontId="71" fillId="116" borderId="0" applyNumberFormat="0" applyBorder="0" applyAlignment="0" applyProtection="0"/>
    <xf numFmtId="0" fontId="71" fillId="116" borderId="0" applyNumberFormat="0" applyBorder="0" applyAlignment="0" applyProtection="0"/>
    <xf numFmtId="0" fontId="71" fillId="11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58"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176" fontId="29" fillId="0" borderId="9">
      <protection locked="0"/>
    </xf>
    <xf numFmtId="176" fontId="29" fillId="0" borderId="9">
      <protection locked="0"/>
    </xf>
    <xf numFmtId="0" fontId="164" fillId="20" borderId="63" applyNumberFormat="0" applyAlignment="0" applyProtection="0"/>
    <xf numFmtId="0" fontId="164" fillId="20" borderId="63" applyNumberFormat="0" applyAlignment="0" applyProtection="0"/>
    <xf numFmtId="188" fontId="27" fillId="28" borderId="63" applyNumberFormat="0" applyAlignment="0" applyProtection="0"/>
    <xf numFmtId="0" fontId="27" fillId="28" borderId="63" applyNumberFormat="0" applyAlignment="0" applyProtection="0"/>
    <xf numFmtId="0" fontId="27" fillId="28" borderId="63" applyNumberFormat="0" applyAlignment="0" applyProtection="0"/>
    <xf numFmtId="0" fontId="27" fillId="28" borderId="63" applyNumberFormat="0" applyAlignment="0" applyProtection="0"/>
    <xf numFmtId="0" fontId="164" fillId="20" borderId="63" applyNumberFormat="0" applyAlignment="0" applyProtection="0"/>
    <xf numFmtId="0" fontId="27" fillId="28" borderId="63" applyNumberFormat="0" applyAlignment="0" applyProtection="0"/>
    <xf numFmtId="0" fontId="27" fillId="28" borderId="63" applyNumberFormat="0" applyAlignment="0" applyProtection="0"/>
    <xf numFmtId="0" fontId="27" fillId="28" borderId="63" applyNumberFormat="0" applyAlignment="0" applyProtection="0"/>
    <xf numFmtId="0" fontId="27" fillId="28" borderId="63" applyNumberFormat="0" applyAlignment="0" applyProtection="0"/>
    <xf numFmtId="0" fontId="164" fillId="20" borderId="63" applyNumberFormat="0" applyAlignment="0" applyProtection="0"/>
    <xf numFmtId="0" fontId="27" fillId="28" borderId="63" applyNumberFormat="0" applyAlignment="0" applyProtection="0"/>
    <xf numFmtId="0" fontId="27" fillId="28" borderId="63" applyNumberFormat="0" applyAlignment="0" applyProtection="0"/>
    <xf numFmtId="0" fontId="27" fillId="28" borderId="63" applyNumberFormat="0" applyAlignment="0" applyProtection="0"/>
    <xf numFmtId="0" fontId="27" fillId="28" borderId="63" applyNumberFormat="0" applyAlignment="0" applyProtection="0"/>
    <xf numFmtId="0" fontId="164" fillId="20" borderId="63" applyNumberFormat="0" applyAlignment="0" applyProtection="0"/>
    <xf numFmtId="0" fontId="27" fillId="28" borderId="63" applyNumberFormat="0" applyAlignment="0" applyProtection="0"/>
    <xf numFmtId="0" fontId="164" fillId="28" borderId="63" applyNumberFormat="0" applyAlignment="0" applyProtection="0"/>
    <xf numFmtId="0" fontId="164" fillId="28" borderId="63" applyNumberFormat="0" applyAlignment="0" applyProtection="0"/>
    <xf numFmtId="0" fontId="164" fillId="28" borderId="63" applyNumberFormat="0" applyAlignment="0" applyProtection="0"/>
    <xf numFmtId="0" fontId="164" fillId="20" borderId="63" applyNumberFormat="0" applyAlignment="0" applyProtection="0"/>
    <xf numFmtId="0" fontId="164" fillId="28" borderId="63" applyNumberFormat="0" applyAlignment="0" applyProtection="0"/>
    <xf numFmtId="188" fontId="27" fillId="28" borderId="63" applyNumberFormat="0" applyAlignment="0" applyProtection="0"/>
    <xf numFmtId="188" fontId="27" fillId="28" borderId="63" applyNumberFormat="0" applyAlignment="0" applyProtection="0"/>
    <xf numFmtId="188" fontId="27" fillId="28" borderId="63" applyNumberFormat="0" applyAlignment="0" applyProtection="0"/>
    <xf numFmtId="0" fontId="164" fillId="20" borderId="63" applyNumberFormat="0" applyAlignment="0" applyProtection="0"/>
    <xf numFmtId="188" fontId="27" fillId="28" borderId="63" applyNumberFormat="0" applyAlignment="0" applyProtection="0"/>
    <xf numFmtId="188" fontId="27" fillId="28" borderId="63" applyNumberFormat="0" applyAlignment="0" applyProtection="0"/>
    <xf numFmtId="188" fontId="27" fillId="28" borderId="63" applyNumberFormat="0" applyAlignment="0" applyProtection="0"/>
    <xf numFmtId="0" fontId="217" fillId="20" borderId="63" applyNumberFormat="0" applyAlignment="0" applyProtection="0"/>
    <xf numFmtId="188" fontId="27" fillId="28" borderId="63" applyNumberFormat="0" applyAlignment="0" applyProtection="0"/>
    <xf numFmtId="188" fontId="27" fillId="20" borderId="63" applyNumberFormat="0" applyAlignment="0" applyProtection="0"/>
    <xf numFmtId="188" fontId="27" fillId="20" borderId="63" applyNumberFormat="0" applyAlignment="0" applyProtection="0"/>
    <xf numFmtId="188" fontId="27" fillId="20" borderId="63" applyNumberFormat="0" applyAlignment="0" applyProtection="0"/>
    <xf numFmtId="188" fontId="27" fillId="20" borderId="63" applyNumberFormat="0" applyAlignment="0" applyProtection="0"/>
    <xf numFmtId="0" fontId="164" fillId="20" borderId="63" applyNumberFormat="0" applyAlignment="0" applyProtection="0"/>
    <xf numFmtId="188" fontId="27" fillId="20" borderId="63" applyNumberFormat="0" applyAlignment="0" applyProtection="0"/>
    <xf numFmtId="188" fontId="27" fillId="20" borderId="63" applyNumberFormat="0" applyAlignment="0" applyProtection="0"/>
    <xf numFmtId="0" fontId="164" fillId="20" borderId="63" applyNumberFormat="0" applyAlignment="0" applyProtection="0"/>
    <xf numFmtId="188" fontId="27" fillId="20" borderId="63" applyNumberFormat="0" applyAlignment="0" applyProtection="0"/>
    <xf numFmtId="188" fontId="27" fillId="20" borderId="63" applyNumberFormat="0" applyAlignment="0" applyProtection="0"/>
    <xf numFmtId="0" fontId="164" fillId="20" borderId="63" applyNumberFormat="0" applyAlignment="0" applyProtection="0"/>
    <xf numFmtId="188" fontId="27" fillId="20" borderId="63" applyNumberFormat="0" applyAlignment="0" applyProtection="0"/>
    <xf numFmtId="0" fontId="217" fillId="20" borderId="63" applyNumberFormat="0" applyAlignment="0" applyProtection="0"/>
    <xf numFmtId="188"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188" fontId="27" fillId="20" borderId="63" applyNumberFormat="0" applyAlignment="0" applyProtection="0"/>
    <xf numFmtId="188" fontId="27" fillId="20" borderId="63" applyNumberFormat="0" applyAlignment="0" applyProtection="0"/>
    <xf numFmtId="188" fontId="27" fillId="20" borderId="63" applyNumberFormat="0" applyAlignment="0" applyProtection="0"/>
    <xf numFmtId="0" fontId="164" fillId="20" borderId="63" applyNumberFormat="0" applyAlignment="0" applyProtection="0"/>
    <xf numFmtId="188"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17" fillId="20" borderId="63" applyNumberFormat="0" applyAlignment="0" applyProtection="0"/>
    <xf numFmtId="0" fontId="217" fillId="20" borderId="63" applyNumberFormat="0" applyAlignment="0" applyProtection="0"/>
    <xf numFmtId="0" fontId="217" fillId="20" borderId="63" applyNumberFormat="0" applyAlignment="0" applyProtection="0"/>
    <xf numFmtId="0" fontId="164" fillId="20" borderId="63" applyNumberFormat="0" applyAlignment="0" applyProtection="0"/>
    <xf numFmtId="0" fontId="217" fillId="20" borderId="63" applyNumberFormat="0" applyAlignment="0" applyProtection="0"/>
    <xf numFmtId="188" fontId="27" fillId="20" borderId="63" applyNumberFormat="0" applyAlignment="0" applyProtection="0"/>
    <xf numFmtId="188" fontId="27" fillId="20" borderId="63" applyNumberFormat="0" applyAlignment="0" applyProtection="0"/>
    <xf numFmtId="188" fontId="27" fillId="20" borderId="63" applyNumberFormat="0" applyAlignment="0" applyProtection="0"/>
    <xf numFmtId="188" fontId="27" fillId="20" borderId="63" applyNumberFormat="0" applyAlignment="0" applyProtection="0"/>
    <xf numFmtId="0" fontId="164" fillId="20" borderId="63" applyNumberFormat="0" applyAlignment="0" applyProtection="0"/>
    <xf numFmtId="188" fontId="27" fillId="20" borderId="63" applyNumberFormat="0" applyAlignment="0" applyProtection="0"/>
    <xf numFmtId="188" fontId="27" fillId="20" borderId="63" applyNumberFormat="0" applyAlignment="0" applyProtection="0"/>
    <xf numFmtId="0" fontId="164" fillId="20" borderId="63" applyNumberFormat="0" applyAlignment="0" applyProtection="0"/>
    <xf numFmtId="188" fontId="27" fillId="20" borderId="63" applyNumberFormat="0" applyAlignment="0" applyProtection="0"/>
    <xf numFmtId="188" fontId="27" fillId="20" borderId="63" applyNumberFormat="0" applyAlignment="0" applyProtection="0"/>
    <xf numFmtId="0" fontId="164" fillId="20" borderId="63" applyNumberFormat="0" applyAlignment="0" applyProtection="0"/>
    <xf numFmtId="188" fontId="27" fillId="20" borderId="63" applyNumberFormat="0" applyAlignment="0" applyProtection="0"/>
    <xf numFmtId="0" fontId="217" fillId="20" borderId="63" applyNumberFormat="0" applyAlignment="0" applyProtection="0"/>
    <xf numFmtId="188"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188" fontId="27" fillId="20" borderId="63" applyNumberFormat="0" applyAlignment="0" applyProtection="0"/>
    <xf numFmtId="188" fontId="27" fillId="20" borderId="63" applyNumberFormat="0" applyAlignment="0" applyProtection="0"/>
    <xf numFmtId="188" fontId="27" fillId="20" borderId="63" applyNumberFormat="0" applyAlignment="0" applyProtection="0"/>
    <xf numFmtId="0" fontId="164" fillId="20" borderId="63" applyNumberFormat="0" applyAlignment="0" applyProtection="0"/>
    <xf numFmtId="188"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17" fillId="20" borderId="63" applyNumberFormat="0" applyAlignment="0" applyProtection="0"/>
    <xf numFmtId="0" fontId="217" fillId="20" borderId="63" applyNumberFormat="0" applyAlignment="0" applyProtection="0"/>
    <xf numFmtId="0" fontId="217" fillId="20" borderId="63" applyNumberFormat="0" applyAlignment="0" applyProtection="0"/>
    <xf numFmtId="0" fontId="164" fillId="20" borderId="63" applyNumberFormat="0" applyAlignment="0" applyProtection="0"/>
    <xf numFmtId="0" fontId="217" fillId="20" borderId="63" applyNumberFormat="0" applyAlignment="0" applyProtection="0"/>
    <xf numFmtId="188" fontId="27" fillId="20" borderId="63" applyNumberFormat="0" applyAlignment="0" applyProtection="0"/>
    <xf numFmtId="188" fontId="27" fillId="20" borderId="63" applyNumberFormat="0" applyAlignment="0" applyProtection="0"/>
    <xf numFmtId="188" fontId="27" fillId="20" borderId="63" applyNumberFormat="0" applyAlignment="0" applyProtection="0"/>
    <xf numFmtId="188" fontId="27" fillId="20" borderId="63" applyNumberFormat="0" applyAlignment="0" applyProtection="0"/>
    <xf numFmtId="0" fontId="164" fillId="20" borderId="63" applyNumberFormat="0" applyAlignment="0" applyProtection="0"/>
    <xf numFmtId="188" fontId="27" fillId="20" borderId="63" applyNumberFormat="0" applyAlignment="0" applyProtection="0"/>
    <xf numFmtId="188" fontId="27" fillId="20" borderId="63" applyNumberFormat="0" applyAlignment="0" applyProtection="0"/>
    <xf numFmtId="0" fontId="164" fillId="20" borderId="63" applyNumberFormat="0" applyAlignment="0" applyProtection="0"/>
    <xf numFmtId="188" fontId="27" fillId="20" borderId="63" applyNumberFormat="0" applyAlignment="0" applyProtection="0"/>
    <xf numFmtId="188" fontId="27" fillId="20" borderId="63" applyNumberFormat="0" applyAlignment="0" applyProtection="0"/>
    <xf numFmtId="0" fontId="164" fillId="20" borderId="63" applyNumberFormat="0" applyAlignment="0" applyProtection="0"/>
    <xf numFmtId="188"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17" fillId="20" borderId="63" applyNumberFormat="0" applyAlignment="0" applyProtection="0"/>
    <xf numFmtId="188"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188" fontId="27" fillId="20" borderId="63" applyNumberFormat="0" applyAlignment="0" applyProtection="0"/>
    <xf numFmtId="188" fontId="27" fillId="20" borderId="63" applyNumberFormat="0" applyAlignment="0" applyProtection="0"/>
    <xf numFmtId="188" fontId="27" fillId="20" borderId="63" applyNumberFormat="0" applyAlignment="0" applyProtection="0"/>
    <xf numFmtId="0" fontId="164" fillId="20" borderId="63" applyNumberFormat="0" applyAlignment="0" applyProtection="0"/>
    <xf numFmtId="188"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17" fillId="20" borderId="63" applyNumberFormat="0" applyAlignment="0" applyProtection="0"/>
    <xf numFmtId="0" fontId="217" fillId="20" borderId="63" applyNumberFormat="0" applyAlignment="0" applyProtection="0"/>
    <xf numFmtId="0" fontId="217" fillId="20" borderId="63" applyNumberFormat="0" applyAlignment="0" applyProtection="0"/>
    <xf numFmtId="0" fontId="164" fillId="20" borderId="63" applyNumberFormat="0" applyAlignment="0" applyProtection="0"/>
    <xf numFmtId="0" fontId="217" fillId="20" borderId="63" applyNumberFormat="0" applyAlignment="0" applyProtection="0"/>
    <xf numFmtId="188" fontId="27" fillId="20" borderId="63" applyNumberFormat="0" applyAlignment="0" applyProtection="0"/>
    <xf numFmtId="188" fontId="27" fillId="20" borderId="63" applyNumberFormat="0" applyAlignment="0" applyProtection="0"/>
    <xf numFmtId="188" fontId="27" fillId="20" borderId="63" applyNumberFormat="0" applyAlignment="0" applyProtection="0"/>
    <xf numFmtId="188" fontId="27" fillId="20" borderId="63" applyNumberFormat="0" applyAlignment="0" applyProtection="0"/>
    <xf numFmtId="0" fontId="164" fillId="20" borderId="63" applyNumberFormat="0" applyAlignment="0" applyProtection="0"/>
    <xf numFmtId="188" fontId="27" fillId="20" borderId="63" applyNumberFormat="0" applyAlignment="0" applyProtection="0"/>
    <xf numFmtId="188" fontId="27" fillId="20" borderId="63" applyNumberFormat="0" applyAlignment="0" applyProtection="0"/>
    <xf numFmtId="0" fontId="164" fillId="20" borderId="63" applyNumberFormat="0" applyAlignment="0" applyProtection="0"/>
    <xf numFmtId="188" fontId="27" fillId="20" borderId="63" applyNumberFormat="0" applyAlignment="0" applyProtection="0"/>
    <xf numFmtId="188" fontId="27" fillId="20" borderId="63" applyNumberFormat="0" applyAlignment="0" applyProtection="0"/>
    <xf numFmtId="0" fontId="164" fillId="20" borderId="63" applyNumberFormat="0" applyAlignment="0" applyProtection="0"/>
    <xf numFmtId="188" fontId="27" fillId="20" borderId="63" applyNumberFormat="0" applyAlignment="0" applyProtection="0"/>
    <xf numFmtId="0" fontId="217" fillId="20" borderId="63" applyNumberFormat="0" applyAlignment="0" applyProtection="0"/>
    <xf numFmtId="188"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188" fontId="27" fillId="20" borderId="63" applyNumberFormat="0" applyAlignment="0" applyProtection="0"/>
    <xf numFmtId="188" fontId="27" fillId="20" borderId="63" applyNumberFormat="0" applyAlignment="0" applyProtection="0"/>
    <xf numFmtId="188" fontId="27" fillId="20" borderId="63" applyNumberFormat="0" applyAlignment="0" applyProtection="0"/>
    <xf numFmtId="0" fontId="164" fillId="20" borderId="63" applyNumberFormat="0" applyAlignment="0" applyProtection="0"/>
    <xf numFmtId="188"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27" fillId="20" borderId="63" applyNumberFormat="0" applyAlignment="0" applyProtection="0"/>
    <xf numFmtId="0" fontId="164" fillId="20" borderId="63" applyNumberFormat="0" applyAlignment="0" applyProtection="0"/>
    <xf numFmtId="0" fontId="27" fillId="20" borderId="63" applyNumberFormat="0" applyAlignment="0" applyProtection="0"/>
    <xf numFmtId="0" fontId="217" fillId="20" borderId="63" applyNumberFormat="0" applyAlignment="0" applyProtection="0"/>
    <xf numFmtId="0" fontId="217" fillId="20" borderId="63" applyNumberFormat="0" applyAlignment="0" applyProtection="0"/>
    <xf numFmtId="0" fontId="217" fillId="20" borderId="63" applyNumberFormat="0" applyAlignment="0" applyProtection="0"/>
    <xf numFmtId="0" fontId="164" fillId="20" borderId="63" applyNumberFormat="0" applyAlignment="0" applyProtection="0"/>
    <xf numFmtId="0" fontId="217" fillId="20" borderId="63" applyNumberFormat="0" applyAlignment="0" applyProtection="0"/>
    <xf numFmtId="0" fontId="27" fillId="28" borderId="63" applyNumberFormat="0" applyAlignment="0" applyProtection="0"/>
    <xf numFmtId="0" fontId="164" fillId="28" borderId="63" applyNumberFormat="0" applyAlignment="0" applyProtection="0"/>
    <xf numFmtId="0" fontId="27" fillId="28" borderId="63" applyNumberFormat="0" applyAlignment="0" applyProtection="0"/>
    <xf numFmtId="0" fontId="164" fillId="28" borderId="63" applyNumberFormat="0" applyAlignment="0" applyProtection="0"/>
    <xf numFmtId="0" fontId="164" fillId="28" borderId="63" applyNumberFormat="0" applyAlignment="0" applyProtection="0"/>
    <xf numFmtId="0" fontId="164" fillId="28" borderId="63" applyNumberFormat="0" applyAlignment="0" applyProtection="0"/>
    <xf numFmtId="0" fontId="164" fillId="20" borderId="63" applyNumberFormat="0" applyAlignment="0" applyProtection="0"/>
    <xf numFmtId="0" fontId="164" fillId="28" borderId="63" applyNumberFormat="0" applyAlignment="0" applyProtection="0"/>
    <xf numFmtId="0" fontId="27" fillId="28" borderId="63" applyNumberFormat="0" applyAlignment="0" applyProtection="0"/>
    <xf numFmtId="0" fontId="164" fillId="20" borderId="63" applyNumberFormat="0" applyAlignment="0" applyProtection="0"/>
    <xf numFmtId="0" fontId="27" fillId="28"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8" borderId="63" applyNumberFormat="0" applyAlignment="0" applyProtection="0"/>
    <xf numFmtId="0" fontId="27" fillId="28" borderId="63" applyNumberFormat="0" applyAlignment="0" applyProtection="0"/>
    <xf numFmtId="0" fontId="27" fillId="28" borderId="63" applyNumberFormat="0" applyAlignment="0" applyProtection="0"/>
    <xf numFmtId="0" fontId="164" fillId="20" borderId="63" applyNumberFormat="0" applyAlignment="0" applyProtection="0"/>
    <xf numFmtId="0" fontId="27" fillId="28"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8" borderId="63" applyNumberFormat="0" applyAlignment="0" applyProtection="0"/>
    <xf numFmtId="0" fontId="27" fillId="28" borderId="63" applyNumberFormat="0" applyAlignment="0" applyProtection="0"/>
    <xf numFmtId="188" fontId="27" fillId="28" borderId="63" applyNumberFormat="0" applyAlignment="0" applyProtection="0"/>
    <xf numFmtId="188" fontId="27" fillId="28" borderId="63" applyNumberFormat="0" applyAlignment="0" applyProtection="0"/>
    <xf numFmtId="188" fontId="27" fillId="28" borderId="63" applyNumberFormat="0" applyAlignment="0" applyProtection="0"/>
    <xf numFmtId="0" fontId="164" fillId="20" borderId="63" applyNumberFormat="0" applyAlignment="0" applyProtection="0"/>
    <xf numFmtId="188" fontId="27" fillId="28" borderId="63" applyNumberFormat="0" applyAlignment="0" applyProtection="0"/>
    <xf numFmtId="0" fontId="27" fillId="28" borderId="63" applyNumberFormat="0" applyAlignment="0" applyProtection="0"/>
    <xf numFmtId="0" fontId="164" fillId="20" borderId="63" applyNumberFormat="0" applyAlignment="0" applyProtection="0"/>
    <xf numFmtId="0" fontId="27" fillId="28"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27" fillId="28" borderId="63" applyNumberFormat="0" applyAlignment="0" applyProtection="0"/>
    <xf numFmtId="0" fontId="27" fillId="28" borderId="63" applyNumberFormat="0" applyAlignment="0" applyProtection="0"/>
    <xf numFmtId="0" fontId="27" fillId="28" borderId="63" applyNumberFormat="0" applyAlignment="0" applyProtection="0"/>
    <xf numFmtId="0" fontId="164" fillId="20" borderId="63" applyNumberFormat="0" applyAlignment="0" applyProtection="0"/>
    <xf numFmtId="0" fontId="27" fillId="28"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188"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188" fontId="164" fillId="20" borderId="63" applyNumberFormat="0" applyAlignment="0" applyProtection="0"/>
    <xf numFmtId="188"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188"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188"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188"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188"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0" fontId="164" fillId="20" borderId="63" applyNumberFormat="0" applyAlignment="0" applyProtection="0"/>
    <xf numFmtId="3" fontId="249" fillId="0" borderId="0">
      <alignment horizontal="center" vertical="center" textRotation="90" wrapText="1"/>
    </xf>
    <xf numFmtId="272" fontId="29" fillId="0" borderId="49">
      <alignment vertical="top" wrapText="1"/>
    </xf>
    <xf numFmtId="3" fontId="250" fillId="0" borderId="38" applyFill="0" applyBorder="0">
      <alignment vertical="center"/>
    </xf>
    <xf numFmtId="0" fontId="190" fillId="34" borderId="44" applyNumberFormat="0" applyAlignment="0" applyProtection="0"/>
    <xf numFmtId="0" fontId="190" fillId="34" borderId="44" applyNumberFormat="0" applyAlignment="0" applyProtection="0"/>
    <xf numFmtId="188" fontId="27" fillId="117" borderId="44" applyNumberFormat="0" applyAlignment="0" applyProtection="0"/>
    <xf numFmtId="0" fontId="27" fillId="117" borderId="44" applyNumberFormat="0" applyAlignment="0" applyProtection="0"/>
    <xf numFmtId="0" fontId="27" fillId="117" borderId="44" applyNumberFormat="0" applyAlignment="0" applyProtection="0"/>
    <xf numFmtId="0" fontId="27" fillId="117" borderId="44" applyNumberFormat="0" applyAlignment="0" applyProtection="0"/>
    <xf numFmtId="0" fontId="190" fillId="34" borderId="44" applyNumberFormat="0" applyAlignment="0" applyProtection="0"/>
    <xf numFmtId="0" fontId="27" fillId="117" borderId="44" applyNumberFormat="0" applyAlignment="0" applyProtection="0"/>
    <xf numFmtId="0" fontId="27" fillId="117" borderId="44" applyNumberFormat="0" applyAlignment="0" applyProtection="0"/>
    <xf numFmtId="0" fontId="27" fillId="117" borderId="44" applyNumberFormat="0" applyAlignment="0" applyProtection="0"/>
    <xf numFmtId="0" fontId="27" fillId="117" borderId="44" applyNumberFormat="0" applyAlignment="0" applyProtection="0"/>
    <xf numFmtId="0" fontId="190" fillId="34" borderId="44" applyNumberFormat="0" applyAlignment="0" applyProtection="0"/>
    <xf numFmtId="0" fontId="27" fillId="117" borderId="44" applyNumberFormat="0" applyAlignment="0" applyProtection="0"/>
    <xf numFmtId="0" fontId="27" fillId="117" borderId="44" applyNumberFormat="0" applyAlignment="0" applyProtection="0"/>
    <xf numFmtId="0" fontId="27" fillId="117" borderId="44" applyNumberFormat="0" applyAlignment="0" applyProtection="0"/>
    <xf numFmtId="0" fontId="27" fillId="117" borderId="44" applyNumberFormat="0" applyAlignment="0" applyProtection="0"/>
    <xf numFmtId="0" fontId="190" fillId="34" borderId="44" applyNumberFormat="0" applyAlignment="0" applyProtection="0"/>
    <xf numFmtId="0" fontId="27" fillId="117" borderId="44" applyNumberFormat="0" applyAlignment="0" applyProtection="0"/>
    <xf numFmtId="0" fontId="190" fillId="117" borderId="44" applyNumberFormat="0" applyAlignment="0" applyProtection="0"/>
    <xf numFmtId="0" fontId="190" fillId="117" borderId="44" applyNumberFormat="0" applyAlignment="0" applyProtection="0"/>
    <xf numFmtId="0" fontId="190" fillId="117" borderId="44" applyNumberFormat="0" applyAlignment="0" applyProtection="0"/>
    <xf numFmtId="0" fontId="190" fillId="34" borderId="44" applyNumberFormat="0" applyAlignment="0" applyProtection="0"/>
    <xf numFmtId="0" fontId="190" fillId="117" borderId="44" applyNumberFormat="0" applyAlignment="0" applyProtection="0"/>
    <xf numFmtId="188" fontId="27" fillId="117" borderId="44" applyNumberFormat="0" applyAlignment="0" applyProtection="0"/>
    <xf numFmtId="188" fontId="27" fillId="117" borderId="44" applyNumberFormat="0" applyAlignment="0" applyProtection="0"/>
    <xf numFmtId="188" fontId="27" fillId="117" borderId="44" applyNumberFormat="0" applyAlignment="0" applyProtection="0"/>
    <xf numFmtId="0" fontId="190" fillId="34" borderId="44" applyNumberFormat="0" applyAlignment="0" applyProtection="0"/>
    <xf numFmtId="188" fontId="27" fillId="117" borderId="44" applyNumberFormat="0" applyAlignment="0" applyProtection="0"/>
    <xf numFmtId="188" fontId="27" fillId="117" borderId="44" applyNumberFormat="0" applyAlignment="0" applyProtection="0"/>
    <xf numFmtId="0" fontId="190" fillId="34" borderId="44" applyNumberFormat="0" applyAlignment="0" applyProtection="0"/>
    <xf numFmtId="188" fontId="27" fillId="117" borderId="44" applyNumberFormat="0" applyAlignment="0" applyProtection="0"/>
    <xf numFmtId="0" fontId="190" fillId="34" borderId="44" applyNumberFormat="0" applyAlignment="0" applyProtection="0"/>
    <xf numFmtId="0" fontId="185" fillId="34" borderId="44" applyNumberFormat="0" applyAlignment="0" applyProtection="0"/>
    <xf numFmtId="188" fontId="27" fillId="117" borderId="44" applyNumberFormat="0" applyAlignment="0" applyProtection="0"/>
    <xf numFmtId="188" fontId="27" fillId="34" borderId="44" applyNumberFormat="0" applyAlignment="0" applyProtection="0"/>
    <xf numFmtId="188" fontId="27" fillId="34" borderId="44" applyNumberFormat="0" applyAlignment="0" applyProtection="0"/>
    <xf numFmtId="188" fontId="27" fillId="34" borderId="44" applyNumberFormat="0" applyAlignment="0" applyProtection="0"/>
    <xf numFmtId="188" fontId="27" fillId="34" borderId="44" applyNumberFormat="0" applyAlignment="0" applyProtection="0"/>
    <xf numFmtId="0" fontId="190" fillId="34" borderId="44" applyNumberFormat="0" applyAlignment="0" applyProtection="0"/>
    <xf numFmtId="188" fontId="27" fillId="34" borderId="44" applyNumberFormat="0" applyAlignment="0" applyProtection="0"/>
    <xf numFmtId="188" fontId="27" fillId="34" borderId="44" applyNumberFormat="0" applyAlignment="0" applyProtection="0"/>
    <xf numFmtId="0" fontId="190" fillId="34" borderId="44" applyNumberFormat="0" applyAlignment="0" applyProtection="0"/>
    <xf numFmtId="188" fontId="27" fillId="34" borderId="44" applyNumberFormat="0" applyAlignment="0" applyProtection="0"/>
    <xf numFmtId="188" fontId="27" fillId="34" borderId="44" applyNumberFormat="0" applyAlignment="0" applyProtection="0"/>
    <xf numFmtId="0" fontId="190" fillId="34" borderId="44" applyNumberFormat="0" applyAlignment="0" applyProtection="0"/>
    <xf numFmtId="188"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85" fillId="34" borderId="44" applyNumberFormat="0" applyAlignment="0" applyProtection="0"/>
    <xf numFmtId="188"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188" fontId="27" fillId="34" borderId="44" applyNumberFormat="0" applyAlignment="0" applyProtection="0"/>
    <xf numFmtId="188" fontId="27" fillId="34" borderId="44" applyNumberFormat="0" applyAlignment="0" applyProtection="0"/>
    <xf numFmtId="188" fontId="27" fillId="34" borderId="44" applyNumberFormat="0" applyAlignment="0" applyProtection="0"/>
    <xf numFmtId="0" fontId="190" fillId="34" borderId="44" applyNumberFormat="0" applyAlignment="0" applyProtection="0"/>
    <xf numFmtId="188"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185" fillId="34" borderId="44" applyNumberFormat="0" applyAlignment="0" applyProtection="0"/>
    <xf numFmtId="0" fontId="185" fillId="34" borderId="44" applyNumberFormat="0" applyAlignment="0" applyProtection="0"/>
    <xf numFmtId="0" fontId="185" fillId="34" borderId="44" applyNumberFormat="0" applyAlignment="0" applyProtection="0"/>
    <xf numFmtId="0" fontId="190" fillId="34" borderId="44" applyNumberFormat="0" applyAlignment="0" applyProtection="0"/>
    <xf numFmtId="0" fontId="185" fillId="34" borderId="44" applyNumberFormat="0" applyAlignment="0" applyProtection="0"/>
    <xf numFmtId="188" fontId="27" fillId="34" borderId="44" applyNumberFormat="0" applyAlignment="0" applyProtection="0"/>
    <xf numFmtId="188" fontId="27" fillId="34" borderId="44" applyNumberFormat="0" applyAlignment="0" applyProtection="0"/>
    <xf numFmtId="188" fontId="27" fillId="34" borderId="44" applyNumberFormat="0" applyAlignment="0" applyProtection="0"/>
    <xf numFmtId="188" fontId="27" fillId="34" borderId="44" applyNumberFormat="0" applyAlignment="0" applyProtection="0"/>
    <xf numFmtId="0" fontId="190" fillId="34" borderId="44" applyNumberFormat="0" applyAlignment="0" applyProtection="0"/>
    <xf numFmtId="188" fontId="27" fillId="34" borderId="44" applyNumberFormat="0" applyAlignment="0" applyProtection="0"/>
    <xf numFmtId="188" fontId="27" fillId="34" borderId="44" applyNumberFormat="0" applyAlignment="0" applyProtection="0"/>
    <xf numFmtId="0" fontId="190" fillId="34" borderId="44" applyNumberFormat="0" applyAlignment="0" applyProtection="0"/>
    <xf numFmtId="188" fontId="27" fillId="34" borderId="44" applyNumberFormat="0" applyAlignment="0" applyProtection="0"/>
    <xf numFmtId="188" fontId="27" fillId="34" borderId="44" applyNumberFormat="0" applyAlignment="0" applyProtection="0"/>
    <xf numFmtId="0" fontId="190" fillId="34" borderId="44" applyNumberFormat="0" applyAlignment="0" applyProtection="0"/>
    <xf numFmtId="188"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85" fillId="34" borderId="44" applyNumberFormat="0" applyAlignment="0" applyProtection="0"/>
    <xf numFmtId="188"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188" fontId="27" fillId="34" borderId="44" applyNumberFormat="0" applyAlignment="0" applyProtection="0"/>
    <xf numFmtId="188" fontId="27" fillId="34" borderId="44" applyNumberFormat="0" applyAlignment="0" applyProtection="0"/>
    <xf numFmtId="188" fontId="27" fillId="34" borderId="44" applyNumberFormat="0" applyAlignment="0" applyProtection="0"/>
    <xf numFmtId="0" fontId="190" fillId="34" borderId="44" applyNumberFormat="0" applyAlignment="0" applyProtection="0"/>
    <xf numFmtId="188"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185" fillId="34" borderId="44" applyNumberFormat="0" applyAlignment="0" applyProtection="0"/>
    <xf numFmtId="0" fontId="185" fillId="34" borderId="44" applyNumberFormat="0" applyAlignment="0" applyProtection="0"/>
    <xf numFmtId="0" fontId="185" fillId="34" borderId="44" applyNumberFormat="0" applyAlignment="0" applyProtection="0"/>
    <xf numFmtId="0" fontId="190" fillId="34" borderId="44" applyNumberFormat="0" applyAlignment="0" applyProtection="0"/>
    <xf numFmtId="0" fontId="185" fillId="34" borderId="44" applyNumberFormat="0" applyAlignment="0" applyProtection="0"/>
    <xf numFmtId="188" fontId="27" fillId="34" borderId="44" applyNumberFormat="0" applyAlignment="0" applyProtection="0"/>
    <xf numFmtId="188" fontId="27" fillId="34" borderId="44" applyNumberFormat="0" applyAlignment="0" applyProtection="0"/>
    <xf numFmtId="188" fontId="27" fillId="34" borderId="44" applyNumberFormat="0" applyAlignment="0" applyProtection="0"/>
    <xf numFmtId="188" fontId="27" fillId="34" borderId="44" applyNumberFormat="0" applyAlignment="0" applyProtection="0"/>
    <xf numFmtId="0" fontId="190" fillId="34" borderId="44" applyNumberFormat="0" applyAlignment="0" applyProtection="0"/>
    <xf numFmtId="188" fontId="27" fillId="34" borderId="44" applyNumberFormat="0" applyAlignment="0" applyProtection="0"/>
    <xf numFmtId="188" fontId="27" fillId="34" borderId="44" applyNumberFormat="0" applyAlignment="0" applyProtection="0"/>
    <xf numFmtId="0" fontId="190" fillId="34" borderId="44" applyNumberFormat="0" applyAlignment="0" applyProtection="0"/>
    <xf numFmtId="188" fontId="27" fillId="34" borderId="44" applyNumberFormat="0" applyAlignment="0" applyProtection="0"/>
    <xf numFmtId="188" fontId="27" fillId="34" borderId="44" applyNumberFormat="0" applyAlignment="0" applyProtection="0"/>
    <xf numFmtId="0" fontId="190" fillId="34" borderId="44" applyNumberFormat="0" applyAlignment="0" applyProtection="0"/>
    <xf numFmtId="188"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85" fillId="34" borderId="44" applyNumberFormat="0" applyAlignment="0" applyProtection="0"/>
    <xf numFmtId="188"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188" fontId="27" fillId="34" borderId="44" applyNumberFormat="0" applyAlignment="0" applyProtection="0"/>
    <xf numFmtId="188" fontId="27" fillId="34" borderId="44" applyNumberFormat="0" applyAlignment="0" applyProtection="0"/>
    <xf numFmtId="188" fontId="27" fillId="34" borderId="44" applyNumberFormat="0" applyAlignment="0" applyProtection="0"/>
    <xf numFmtId="0" fontId="190" fillId="34" borderId="44" applyNumberFormat="0" applyAlignment="0" applyProtection="0"/>
    <xf numFmtId="188"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185" fillId="34" borderId="44" applyNumberFormat="0" applyAlignment="0" applyProtection="0"/>
    <xf numFmtId="0" fontId="185" fillId="34" borderId="44" applyNumberFormat="0" applyAlignment="0" applyProtection="0"/>
    <xf numFmtId="0" fontId="185" fillId="34" borderId="44" applyNumberFormat="0" applyAlignment="0" applyProtection="0"/>
    <xf numFmtId="0" fontId="190" fillId="34" borderId="44" applyNumberFormat="0" applyAlignment="0" applyProtection="0"/>
    <xf numFmtId="0" fontId="185" fillId="34" borderId="44" applyNumberFormat="0" applyAlignment="0" applyProtection="0"/>
    <xf numFmtId="188" fontId="27" fillId="34" borderId="44" applyNumberFormat="0" applyAlignment="0" applyProtection="0"/>
    <xf numFmtId="188" fontId="27" fillId="34" borderId="44" applyNumberFormat="0" applyAlignment="0" applyProtection="0"/>
    <xf numFmtId="188" fontId="27" fillId="34" borderId="44" applyNumberFormat="0" applyAlignment="0" applyProtection="0"/>
    <xf numFmtId="188" fontId="27" fillId="34" borderId="44" applyNumberFormat="0" applyAlignment="0" applyProtection="0"/>
    <xf numFmtId="0" fontId="190" fillId="34" borderId="44" applyNumberFormat="0" applyAlignment="0" applyProtection="0"/>
    <xf numFmtId="188" fontId="27" fillId="34" borderId="44" applyNumberFormat="0" applyAlignment="0" applyProtection="0"/>
    <xf numFmtId="188" fontId="27" fillId="34" borderId="44" applyNumberFormat="0" applyAlignment="0" applyProtection="0"/>
    <xf numFmtId="0" fontId="190" fillId="34" borderId="44" applyNumberFormat="0" applyAlignment="0" applyProtection="0"/>
    <xf numFmtId="188" fontId="27" fillId="34" borderId="44" applyNumberFormat="0" applyAlignment="0" applyProtection="0"/>
    <xf numFmtId="188" fontId="27" fillId="34" borderId="44" applyNumberFormat="0" applyAlignment="0" applyProtection="0"/>
    <xf numFmtId="0" fontId="190" fillId="34" borderId="44" applyNumberFormat="0" applyAlignment="0" applyProtection="0"/>
    <xf numFmtId="188" fontId="27" fillId="34" borderId="44" applyNumberFormat="0" applyAlignment="0" applyProtection="0"/>
    <xf numFmtId="0" fontId="185" fillId="34" borderId="44" applyNumberFormat="0" applyAlignment="0" applyProtection="0"/>
    <xf numFmtId="188"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188" fontId="27" fillId="34" borderId="44" applyNumberFormat="0" applyAlignment="0" applyProtection="0"/>
    <xf numFmtId="188" fontId="27" fillId="34" borderId="44" applyNumberFormat="0" applyAlignment="0" applyProtection="0"/>
    <xf numFmtId="188" fontId="27" fillId="34" borderId="44" applyNumberFormat="0" applyAlignment="0" applyProtection="0"/>
    <xf numFmtId="0" fontId="190" fillId="34" borderId="44" applyNumberFormat="0" applyAlignment="0" applyProtection="0"/>
    <xf numFmtId="188"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27" fillId="34" borderId="44" applyNumberFormat="0" applyAlignment="0" applyProtection="0"/>
    <xf numFmtId="0" fontId="190" fillId="34" borderId="44" applyNumberFormat="0" applyAlignment="0" applyProtection="0"/>
    <xf numFmtId="0" fontId="27" fillId="34" borderId="44" applyNumberFormat="0" applyAlignment="0" applyProtection="0"/>
    <xf numFmtId="0" fontId="185" fillId="34" borderId="44" applyNumberFormat="0" applyAlignment="0" applyProtection="0"/>
    <xf numFmtId="0" fontId="185" fillId="34" borderId="44" applyNumberFormat="0" applyAlignment="0" applyProtection="0"/>
    <xf numFmtId="0" fontId="185" fillId="34" borderId="44" applyNumberFormat="0" applyAlignment="0" applyProtection="0"/>
    <xf numFmtId="0" fontId="190" fillId="34" borderId="44" applyNumberFormat="0" applyAlignment="0" applyProtection="0"/>
    <xf numFmtId="0" fontId="185" fillId="34" borderId="44" applyNumberFormat="0" applyAlignment="0" applyProtection="0"/>
    <xf numFmtId="0" fontId="27" fillId="117" borderId="44" applyNumberFormat="0" applyAlignment="0" applyProtection="0"/>
    <xf numFmtId="0" fontId="190" fillId="117" borderId="44" applyNumberFormat="0" applyAlignment="0" applyProtection="0"/>
    <xf numFmtId="0" fontId="27" fillId="117" borderId="44" applyNumberFormat="0" applyAlignment="0" applyProtection="0"/>
    <xf numFmtId="0" fontId="190" fillId="117" borderId="44" applyNumberFormat="0" applyAlignment="0" applyProtection="0"/>
    <xf numFmtId="0" fontId="190" fillId="117" borderId="44" applyNumberFormat="0" applyAlignment="0" applyProtection="0"/>
    <xf numFmtId="0" fontId="190" fillId="117" borderId="44" applyNumberFormat="0" applyAlignment="0" applyProtection="0"/>
    <xf numFmtId="0" fontId="190" fillId="34" borderId="44" applyNumberFormat="0" applyAlignment="0" applyProtection="0"/>
    <xf numFmtId="0" fontId="190" fillId="117" borderId="44" applyNumberFormat="0" applyAlignment="0" applyProtection="0"/>
    <xf numFmtId="0" fontId="27" fillId="117" borderId="44" applyNumberFormat="0" applyAlignment="0" applyProtection="0"/>
    <xf numFmtId="0" fontId="190" fillId="34" borderId="44" applyNumberFormat="0" applyAlignment="0" applyProtection="0"/>
    <xf numFmtId="0" fontId="27" fillId="117"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117" borderId="44" applyNumberFormat="0" applyAlignment="0" applyProtection="0"/>
    <xf numFmtId="0" fontId="27" fillId="117" borderId="44" applyNumberFormat="0" applyAlignment="0" applyProtection="0"/>
    <xf numFmtId="0" fontId="27" fillId="117" borderId="44" applyNumberFormat="0" applyAlignment="0" applyProtection="0"/>
    <xf numFmtId="0" fontId="190" fillId="34" borderId="44" applyNumberFormat="0" applyAlignment="0" applyProtection="0"/>
    <xf numFmtId="0" fontId="27" fillId="117"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117" borderId="44" applyNumberFormat="0" applyAlignment="0" applyProtection="0"/>
    <xf numFmtId="0" fontId="27" fillId="117" borderId="44" applyNumberFormat="0" applyAlignment="0" applyProtection="0"/>
    <xf numFmtId="188" fontId="27" fillId="117" borderId="44" applyNumberFormat="0" applyAlignment="0" applyProtection="0"/>
    <xf numFmtId="188" fontId="27" fillId="117" borderId="44" applyNumberFormat="0" applyAlignment="0" applyProtection="0"/>
    <xf numFmtId="188" fontId="27" fillId="117" borderId="44" applyNumberFormat="0" applyAlignment="0" applyProtection="0"/>
    <xf numFmtId="0" fontId="190" fillId="34" borderId="44" applyNumberFormat="0" applyAlignment="0" applyProtection="0"/>
    <xf numFmtId="188" fontId="27" fillId="117" borderId="44" applyNumberFormat="0" applyAlignment="0" applyProtection="0"/>
    <xf numFmtId="0" fontId="27" fillId="117" borderId="44" applyNumberFormat="0" applyAlignment="0" applyProtection="0"/>
    <xf numFmtId="0" fontId="190" fillId="34" borderId="44" applyNumberFormat="0" applyAlignment="0" applyProtection="0"/>
    <xf numFmtId="0" fontId="27" fillId="117"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27" fillId="117" borderId="44" applyNumberFormat="0" applyAlignment="0" applyProtection="0"/>
    <xf numFmtId="0" fontId="27" fillId="117" borderId="44" applyNumberFormat="0" applyAlignment="0" applyProtection="0"/>
    <xf numFmtId="0" fontId="27" fillId="117" borderId="44" applyNumberFormat="0" applyAlignment="0" applyProtection="0"/>
    <xf numFmtId="0" fontId="190" fillId="34" borderId="44" applyNumberFormat="0" applyAlignment="0" applyProtection="0"/>
    <xf numFmtId="0" fontId="27" fillId="117"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188"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188" fontId="190" fillId="34" borderId="44" applyNumberFormat="0" applyAlignment="0" applyProtection="0"/>
    <xf numFmtId="188"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188"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188"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188"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188"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190" fillId="34" borderId="44" applyNumberFormat="0" applyAlignment="0" applyProtection="0"/>
    <xf numFmtId="0" fontId="97" fillId="34" borderId="63" applyNumberFormat="0" applyAlignment="0" applyProtection="0"/>
    <xf numFmtId="0" fontId="97" fillId="34" borderId="63" applyNumberFormat="0" applyAlignment="0" applyProtection="0"/>
    <xf numFmtId="188" fontId="27" fillId="117" borderId="63" applyNumberFormat="0" applyAlignment="0" applyProtection="0"/>
    <xf numFmtId="0" fontId="27" fillId="117" borderId="63" applyNumberFormat="0" applyAlignment="0" applyProtection="0"/>
    <xf numFmtId="0" fontId="27" fillId="117" borderId="63" applyNumberFormat="0" applyAlignment="0" applyProtection="0"/>
    <xf numFmtId="0" fontId="27" fillId="117" borderId="63" applyNumberFormat="0" applyAlignment="0" applyProtection="0"/>
    <xf numFmtId="0" fontId="97" fillId="34" borderId="63" applyNumberFormat="0" applyAlignment="0" applyProtection="0"/>
    <xf numFmtId="0" fontId="27" fillId="117" borderId="63" applyNumberFormat="0" applyAlignment="0" applyProtection="0"/>
    <xf numFmtId="0" fontId="27" fillId="117" borderId="63" applyNumberFormat="0" applyAlignment="0" applyProtection="0"/>
    <xf numFmtId="0" fontId="27" fillId="117" borderId="63" applyNumberFormat="0" applyAlignment="0" applyProtection="0"/>
    <xf numFmtId="0" fontId="27" fillId="117" borderId="63" applyNumberFormat="0" applyAlignment="0" applyProtection="0"/>
    <xf numFmtId="0" fontId="97" fillId="34" borderId="63" applyNumberFormat="0" applyAlignment="0" applyProtection="0"/>
    <xf numFmtId="0" fontId="27" fillId="117" borderId="63" applyNumberFormat="0" applyAlignment="0" applyProtection="0"/>
    <xf numFmtId="0" fontId="27" fillId="117" borderId="63" applyNumberFormat="0" applyAlignment="0" applyProtection="0"/>
    <xf numFmtId="0" fontId="27" fillId="117" borderId="63" applyNumberFormat="0" applyAlignment="0" applyProtection="0"/>
    <xf numFmtId="0" fontId="27" fillId="117" borderId="63" applyNumberFormat="0" applyAlignment="0" applyProtection="0"/>
    <xf numFmtId="0" fontId="97" fillId="34" borderId="63" applyNumberFormat="0" applyAlignment="0" applyProtection="0"/>
    <xf numFmtId="0" fontId="27" fillId="117" borderId="63" applyNumberFormat="0" applyAlignment="0" applyProtection="0"/>
    <xf numFmtId="0" fontId="97" fillId="117" borderId="63" applyNumberFormat="0" applyAlignment="0" applyProtection="0"/>
    <xf numFmtId="0" fontId="97" fillId="117" borderId="63" applyNumberFormat="0" applyAlignment="0" applyProtection="0"/>
    <xf numFmtId="0" fontId="97" fillId="117" borderId="63" applyNumberFormat="0" applyAlignment="0" applyProtection="0"/>
    <xf numFmtId="0" fontId="97" fillId="34" borderId="63" applyNumberFormat="0" applyAlignment="0" applyProtection="0"/>
    <xf numFmtId="0" fontId="97" fillId="117" borderId="63" applyNumberFormat="0" applyAlignment="0" applyProtection="0"/>
    <xf numFmtId="188" fontId="27" fillId="117" borderId="63" applyNumberFormat="0" applyAlignment="0" applyProtection="0"/>
    <xf numFmtId="188" fontId="27" fillId="117" borderId="63" applyNumberFormat="0" applyAlignment="0" applyProtection="0"/>
    <xf numFmtId="188" fontId="27" fillId="117" borderId="63" applyNumberFormat="0" applyAlignment="0" applyProtection="0"/>
    <xf numFmtId="0" fontId="97" fillId="34" borderId="63" applyNumberFormat="0" applyAlignment="0" applyProtection="0"/>
    <xf numFmtId="188" fontId="27" fillId="117" borderId="63" applyNumberFormat="0" applyAlignment="0" applyProtection="0"/>
    <xf numFmtId="188" fontId="27" fillId="117" borderId="63" applyNumberFormat="0" applyAlignment="0" applyProtection="0"/>
    <xf numFmtId="188" fontId="27" fillId="117" borderId="63" applyNumberFormat="0" applyAlignment="0" applyProtection="0"/>
    <xf numFmtId="0" fontId="251" fillId="34" borderId="63" applyNumberFormat="0" applyAlignment="0" applyProtection="0"/>
    <xf numFmtId="188" fontId="27" fillId="117" borderId="63" applyNumberFormat="0" applyAlignment="0" applyProtection="0"/>
    <xf numFmtId="188" fontId="27" fillId="34" borderId="63" applyNumberFormat="0" applyAlignment="0" applyProtection="0"/>
    <xf numFmtId="188" fontId="27" fillId="34" borderId="63" applyNumberFormat="0" applyAlignment="0" applyProtection="0"/>
    <xf numFmtId="188" fontId="27" fillId="34" borderId="63" applyNumberFormat="0" applyAlignment="0" applyProtection="0"/>
    <xf numFmtId="188" fontId="27" fillId="34" borderId="63" applyNumberFormat="0" applyAlignment="0" applyProtection="0"/>
    <xf numFmtId="0" fontId="97" fillId="34" borderId="63" applyNumberFormat="0" applyAlignment="0" applyProtection="0"/>
    <xf numFmtId="188" fontId="27" fillId="34" borderId="63" applyNumberFormat="0" applyAlignment="0" applyProtection="0"/>
    <xf numFmtId="188" fontId="27" fillId="34" borderId="63" applyNumberFormat="0" applyAlignment="0" applyProtection="0"/>
    <xf numFmtId="0" fontId="97" fillId="34" borderId="63" applyNumberFormat="0" applyAlignment="0" applyProtection="0"/>
    <xf numFmtId="188" fontId="27" fillId="34" borderId="63" applyNumberFormat="0" applyAlignment="0" applyProtection="0"/>
    <xf numFmtId="188" fontId="27" fillId="34" borderId="63" applyNumberFormat="0" applyAlignment="0" applyProtection="0"/>
    <xf numFmtId="0" fontId="97" fillId="34" borderId="63" applyNumberFormat="0" applyAlignment="0" applyProtection="0"/>
    <xf numFmtId="188" fontId="27" fillId="34" borderId="63" applyNumberFormat="0" applyAlignment="0" applyProtection="0"/>
    <xf numFmtId="0" fontId="251" fillId="34" borderId="63" applyNumberFormat="0" applyAlignment="0" applyProtection="0"/>
    <xf numFmtId="188"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188" fontId="27" fillId="34" borderId="63" applyNumberFormat="0" applyAlignment="0" applyProtection="0"/>
    <xf numFmtId="188" fontId="27" fillId="34" borderId="63" applyNumberFormat="0" applyAlignment="0" applyProtection="0"/>
    <xf numFmtId="188" fontId="27" fillId="34" borderId="63" applyNumberFormat="0" applyAlignment="0" applyProtection="0"/>
    <xf numFmtId="0" fontId="97" fillId="34" borderId="63" applyNumberFormat="0" applyAlignment="0" applyProtection="0"/>
    <xf numFmtId="188"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51" fillId="34" borderId="63" applyNumberFormat="0" applyAlignment="0" applyProtection="0"/>
    <xf numFmtId="0" fontId="251" fillId="34" borderId="63" applyNumberFormat="0" applyAlignment="0" applyProtection="0"/>
    <xf numFmtId="0" fontId="251" fillId="34" borderId="63" applyNumberFormat="0" applyAlignment="0" applyProtection="0"/>
    <xf numFmtId="0" fontId="97" fillId="34" borderId="63" applyNumberFormat="0" applyAlignment="0" applyProtection="0"/>
    <xf numFmtId="0" fontId="251" fillId="34" borderId="63" applyNumberFormat="0" applyAlignment="0" applyProtection="0"/>
    <xf numFmtId="188" fontId="27" fillId="34" borderId="63" applyNumberFormat="0" applyAlignment="0" applyProtection="0"/>
    <xf numFmtId="188" fontId="27" fillId="34" borderId="63" applyNumberFormat="0" applyAlignment="0" applyProtection="0"/>
    <xf numFmtId="188" fontId="27" fillId="34" borderId="63" applyNumberFormat="0" applyAlignment="0" applyProtection="0"/>
    <xf numFmtId="188" fontId="27" fillId="34" borderId="63" applyNumberFormat="0" applyAlignment="0" applyProtection="0"/>
    <xf numFmtId="0" fontId="97" fillId="34" borderId="63" applyNumberFormat="0" applyAlignment="0" applyProtection="0"/>
    <xf numFmtId="188" fontId="27" fillId="34" borderId="63" applyNumberFormat="0" applyAlignment="0" applyProtection="0"/>
    <xf numFmtId="188" fontId="27" fillId="34" borderId="63" applyNumberFormat="0" applyAlignment="0" applyProtection="0"/>
    <xf numFmtId="0" fontId="97" fillId="34" borderId="63" applyNumberFormat="0" applyAlignment="0" applyProtection="0"/>
    <xf numFmtId="188" fontId="27" fillId="34" borderId="63" applyNumberFormat="0" applyAlignment="0" applyProtection="0"/>
    <xf numFmtId="188" fontId="27" fillId="34" borderId="63" applyNumberFormat="0" applyAlignment="0" applyProtection="0"/>
    <xf numFmtId="0" fontId="97" fillId="34" borderId="63" applyNumberFormat="0" applyAlignment="0" applyProtection="0"/>
    <xf numFmtId="188" fontId="27" fillId="34" borderId="63" applyNumberFormat="0" applyAlignment="0" applyProtection="0"/>
    <xf numFmtId="0" fontId="251" fillId="34" borderId="63" applyNumberFormat="0" applyAlignment="0" applyProtection="0"/>
    <xf numFmtId="188"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188" fontId="27" fillId="34" borderId="63" applyNumberFormat="0" applyAlignment="0" applyProtection="0"/>
    <xf numFmtId="188" fontId="27" fillId="34" borderId="63" applyNumberFormat="0" applyAlignment="0" applyProtection="0"/>
    <xf numFmtId="188" fontId="27" fillId="34" borderId="63" applyNumberFormat="0" applyAlignment="0" applyProtection="0"/>
    <xf numFmtId="0" fontId="97" fillId="34" borderId="63" applyNumberFormat="0" applyAlignment="0" applyProtection="0"/>
    <xf numFmtId="188"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51" fillId="34" borderId="63" applyNumberFormat="0" applyAlignment="0" applyProtection="0"/>
    <xf numFmtId="0" fontId="251" fillId="34" borderId="63" applyNumberFormat="0" applyAlignment="0" applyProtection="0"/>
    <xf numFmtId="0" fontId="251" fillId="34" borderId="63" applyNumberFormat="0" applyAlignment="0" applyProtection="0"/>
    <xf numFmtId="0" fontId="97" fillId="34" borderId="63" applyNumberFormat="0" applyAlignment="0" applyProtection="0"/>
    <xf numFmtId="0" fontId="251" fillId="34" borderId="63" applyNumberFormat="0" applyAlignment="0" applyProtection="0"/>
    <xf numFmtId="188" fontId="27" fillId="34" borderId="63" applyNumberFormat="0" applyAlignment="0" applyProtection="0"/>
    <xf numFmtId="188" fontId="27" fillId="34" borderId="63" applyNumberFormat="0" applyAlignment="0" applyProtection="0"/>
    <xf numFmtId="188" fontId="27" fillId="34" borderId="63" applyNumberFormat="0" applyAlignment="0" applyProtection="0"/>
    <xf numFmtId="188" fontId="27" fillId="34" borderId="63" applyNumberFormat="0" applyAlignment="0" applyProtection="0"/>
    <xf numFmtId="0" fontId="97" fillId="34" borderId="63" applyNumberFormat="0" applyAlignment="0" applyProtection="0"/>
    <xf numFmtId="188" fontId="27" fillId="34" borderId="63" applyNumberFormat="0" applyAlignment="0" applyProtection="0"/>
    <xf numFmtId="188" fontId="27" fillId="34" borderId="63" applyNumberFormat="0" applyAlignment="0" applyProtection="0"/>
    <xf numFmtId="0" fontId="97" fillId="34" borderId="63" applyNumberFormat="0" applyAlignment="0" applyProtection="0"/>
    <xf numFmtId="188" fontId="27" fillId="34" borderId="63" applyNumberFormat="0" applyAlignment="0" applyProtection="0"/>
    <xf numFmtId="188" fontId="27" fillId="34" borderId="63" applyNumberFormat="0" applyAlignment="0" applyProtection="0"/>
    <xf numFmtId="0" fontId="97" fillId="34" borderId="63" applyNumberFormat="0" applyAlignment="0" applyProtection="0"/>
    <xf numFmtId="188"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51" fillId="34" borderId="63" applyNumberFormat="0" applyAlignment="0" applyProtection="0"/>
    <xf numFmtId="188"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188" fontId="27" fillId="34" borderId="63" applyNumberFormat="0" applyAlignment="0" applyProtection="0"/>
    <xf numFmtId="188" fontId="27" fillId="34" borderId="63" applyNumberFormat="0" applyAlignment="0" applyProtection="0"/>
    <xf numFmtId="188" fontId="27" fillId="34" borderId="63" applyNumberFormat="0" applyAlignment="0" applyProtection="0"/>
    <xf numFmtId="0" fontId="97" fillId="34" borderId="63" applyNumberFormat="0" applyAlignment="0" applyProtection="0"/>
    <xf numFmtId="188"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51" fillId="34" borderId="63" applyNumberFormat="0" applyAlignment="0" applyProtection="0"/>
    <xf numFmtId="0" fontId="251" fillId="34" borderId="63" applyNumberFormat="0" applyAlignment="0" applyProtection="0"/>
    <xf numFmtId="0" fontId="251" fillId="34" borderId="63" applyNumberFormat="0" applyAlignment="0" applyProtection="0"/>
    <xf numFmtId="0" fontId="97" fillId="34" borderId="63" applyNumberFormat="0" applyAlignment="0" applyProtection="0"/>
    <xf numFmtId="0" fontId="251" fillId="34" borderId="63" applyNumberFormat="0" applyAlignment="0" applyProtection="0"/>
    <xf numFmtId="188" fontId="27" fillId="34" borderId="63" applyNumberFormat="0" applyAlignment="0" applyProtection="0"/>
    <xf numFmtId="188" fontId="27" fillId="34" borderId="63" applyNumberFormat="0" applyAlignment="0" applyProtection="0"/>
    <xf numFmtId="188" fontId="27" fillId="34" borderId="63" applyNumberFormat="0" applyAlignment="0" applyProtection="0"/>
    <xf numFmtId="188" fontId="27" fillId="34" borderId="63" applyNumberFormat="0" applyAlignment="0" applyProtection="0"/>
    <xf numFmtId="0" fontId="97" fillId="34" borderId="63" applyNumberFormat="0" applyAlignment="0" applyProtection="0"/>
    <xf numFmtId="188" fontId="27" fillId="34" borderId="63" applyNumberFormat="0" applyAlignment="0" applyProtection="0"/>
    <xf numFmtId="188" fontId="27" fillId="34" borderId="63" applyNumberFormat="0" applyAlignment="0" applyProtection="0"/>
    <xf numFmtId="0" fontId="97" fillId="34" borderId="63" applyNumberFormat="0" applyAlignment="0" applyProtection="0"/>
    <xf numFmtId="188" fontId="27" fillId="34" borderId="63" applyNumberFormat="0" applyAlignment="0" applyProtection="0"/>
    <xf numFmtId="188" fontId="27" fillId="34" borderId="63" applyNumberFormat="0" applyAlignment="0" applyProtection="0"/>
    <xf numFmtId="0" fontId="97" fillId="34" borderId="63" applyNumberFormat="0" applyAlignment="0" applyProtection="0"/>
    <xf numFmtId="188" fontId="27" fillId="34" borderId="63" applyNumberFormat="0" applyAlignment="0" applyProtection="0"/>
    <xf numFmtId="0" fontId="251" fillId="34" borderId="63" applyNumberFormat="0" applyAlignment="0" applyProtection="0"/>
    <xf numFmtId="188"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188" fontId="27" fillId="34" borderId="63" applyNumberFormat="0" applyAlignment="0" applyProtection="0"/>
    <xf numFmtId="188" fontId="27" fillId="34" borderId="63" applyNumberFormat="0" applyAlignment="0" applyProtection="0"/>
    <xf numFmtId="188" fontId="27" fillId="34" borderId="63" applyNumberFormat="0" applyAlignment="0" applyProtection="0"/>
    <xf numFmtId="0" fontId="97" fillId="34" borderId="63" applyNumberFormat="0" applyAlignment="0" applyProtection="0"/>
    <xf numFmtId="188"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27" fillId="34" borderId="63" applyNumberFormat="0" applyAlignment="0" applyProtection="0"/>
    <xf numFmtId="0" fontId="97" fillId="34" borderId="63" applyNumberFormat="0" applyAlignment="0" applyProtection="0"/>
    <xf numFmtId="0" fontId="27" fillId="34" borderId="63" applyNumberFormat="0" applyAlignment="0" applyProtection="0"/>
    <xf numFmtId="0" fontId="251" fillId="34" borderId="63" applyNumberFormat="0" applyAlignment="0" applyProtection="0"/>
    <xf numFmtId="0" fontId="251" fillId="34" borderId="63" applyNumberFormat="0" applyAlignment="0" applyProtection="0"/>
    <xf numFmtId="0" fontId="251" fillId="34" borderId="63" applyNumberFormat="0" applyAlignment="0" applyProtection="0"/>
    <xf numFmtId="0" fontId="97" fillId="34" borderId="63" applyNumberFormat="0" applyAlignment="0" applyProtection="0"/>
    <xf numFmtId="0" fontId="251" fillId="34" borderId="63" applyNumberFormat="0" applyAlignment="0" applyProtection="0"/>
    <xf numFmtId="0" fontId="27" fillId="117" borderId="63" applyNumberFormat="0" applyAlignment="0" applyProtection="0"/>
    <xf numFmtId="0" fontId="97" fillId="117" borderId="63" applyNumberFormat="0" applyAlignment="0" applyProtection="0"/>
    <xf numFmtId="0" fontId="27" fillId="117" borderId="63" applyNumberFormat="0" applyAlignment="0" applyProtection="0"/>
    <xf numFmtId="0" fontId="97" fillId="117" borderId="63" applyNumberFormat="0" applyAlignment="0" applyProtection="0"/>
    <xf numFmtId="0" fontId="97" fillId="117" borderId="63" applyNumberFormat="0" applyAlignment="0" applyProtection="0"/>
    <xf numFmtId="0" fontId="97" fillId="117" borderId="63" applyNumberFormat="0" applyAlignment="0" applyProtection="0"/>
    <xf numFmtId="0" fontId="97" fillId="34" borderId="63" applyNumberFormat="0" applyAlignment="0" applyProtection="0"/>
    <xf numFmtId="0" fontId="97" fillId="117" borderId="63" applyNumberFormat="0" applyAlignment="0" applyProtection="0"/>
    <xf numFmtId="0" fontId="27" fillId="117" borderId="63" applyNumberFormat="0" applyAlignment="0" applyProtection="0"/>
    <xf numFmtId="0" fontId="97" fillId="34" borderId="63" applyNumberFormat="0" applyAlignment="0" applyProtection="0"/>
    <xf numFmtId="0" fontId="27" fillId="117"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117" borderId="63" applyNumberFormat="0" applyAlignment="0" applyProtection="0"/>
    <xf numFmtId="0" fontId="27" fillId="117" borderId="63" applyNumberFormat="0" applyAlignment="0" applyProtection="0"/>
    <xf numFmtId="0" fontId="27" fillId="117" borderId="63" applyNumberFormat="0" applyAlignment="0" applyProtection="0"/>
    <xf numFmtId="0" fontId="97" fillId="34" borderId="63" applyNumberFormat="0" applyAlignment="0" applyProtection="0"/>
    <xf numFmtId="0" fontId="27" fillId="117"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117" borderId="63" applyNumberFormat="0" applyAlignment="0" applyProtection="0"/>
    <xf numFmtId="0" fontId="27" fillId="117" borderId="63" applyNumberFormat="0" applyAlignment="0" applyProtection="0"/>
    <xf numFmtId="188" fontId="27" fillId="117" borderId="63" applyNumberFormat="0" applyAlignment="0" applyProtection="0"/>
    <xf numFmtId="188" fontId="27" fillId="117" borderId="63" applyNumberFormat="0" applyAlignment="0" applyProtection="0"/>
    <xf numFmtId="188" fontId="27" fillId="117" borderId="63" applyNumberFormat="0" applyAlignment="0" applyProtection="0"/>
    <xf numFmtId="0" fontId="97" fillId="34" borderId="63" applyNumberFormat="0" applyAlignment="0" applyProtection="0"/>
    <xf numFmtId="188" fontId="27" fillId="117" borderId="63" applyNumberFormat="0" applyAlignment="0" applyProtection="0"/>
    <xf numFmtId="0" fontId="27" fillId="117" borderId="63" applyNumberFormat="0" applyAlignment="0" applyProtection="0"/>
    <xf numFmtId="0" fontId="97" fillId="34" borderId="63" applyNumberFormat="0" applyAlignment="0" applyProtection="0"/>
    <xf numFmtId="0" fontId="27" fillId="117"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27" fillId="117" borderId="63" applyNumberFormat="0" applyAlignment="0" applyProtection="0"/>
    <xf numFmtId="0" fontId="27" fillId="117" borderId="63" applyNumberFormat="0" applyAlignment="0" applyProtection="0"/>
    <xf numFmtId="0" fontId="27" fillId="117" borderId="63" applyNumberFormat="0" applyAlignment="0" applyProtection="0"/>
    <xf numFmtId="0" fontId="97" fillId="34" borderId="63" applyNumberFormat="0" applyAlignment="0" applyProtection="0"/>
    <xf numFmtId="0" fontId="27" fillId="117"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188"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188" fontId="97" fillId="34" borderId="63" applyNumberFormat="0" applyAlignment="0" applyProtection="0"/>
    <xf numFmtId="188"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188"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188"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188"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188"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97" fillId="34" borderId="63" applyNumberFormat="0" applyAlignment="0" applyProtection="0"/>
    <xf numFmtId="0" fontId="121"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273" fontId="255" fillId="0" borderId="49">
      <alignment vertical="top" wrapText="1"/>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alignment horizontal="left" vertical="center"/>
    </xf>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4" fontId="256" fillId="0" borderId="49"/>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4" fontId="256" fillId="91" borderId="49"/>
    <xf numFmtId="273" fontId="255" fillId="0" borderId="49">
      <alignment vertical="top" wrapText="1"/>
    </xf>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256" fillId="11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114" fillId="68"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7" fillId="3" borderId="49"/>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4" fontId="258" fillId="0" borderId="49">
      <alignment horizontal="center" wrapText="1"/>
    </xf>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6" fillId="0" borderId="49"/>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horizontal="center" vertical="center"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273" fontId="255" fillId="0" borderId="49">
      <alignment vertical="top"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42" fontId="28" fillId="0" borderId="0" applyFont="0" applyFill="0" applyBorder="0" applyAlignment="0" applyProtection="0"/>
    <xf numFmtId="42" fontId="28"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8"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8" fillId="0" borderId="0" applyFont="0" applyFill="0" applyBorder="0" applyAlignment="0" applyProtection="0"/>
    <xf numFmtId="0" fontId="259" fillId="0" borderId="0" applyBorder="0">
      <alignment horizontal="center" vertical="center" wrapText="1"/>
    </xf>
    <xf numFmtId="0" fontId="260"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188" fontId="27" fillId="0" borderId="33" applyNumberFormat="0" applyFill="0" applyAlignment="0" applyProtection="0"/>
    <xf numFmtId="188" fontId="27" fillId="0" borderId="33" applyNumberFormat="0" applyFill="0" applyAlignment="0" applyProtection="0"/>
    <xf numFmtId="0" fontId="27" fillId="0" borderId="33" applyNumberFormat="0" applyFill="0" applyAlignment="0" applyProtection="0"/>
    <xf numFmtId="0" fontId="143" fillId="0" borderId="33" applyNumberFormat="0" applyFill="0" applyAlignment="0" applyProtection="0"/>
    <xf numFmtId="0" fontId="261" fillId="0" borderId="33" applyNumberFormat="0" applyFill="0" applyAlignment="0" applyProtection="0"/>
    <xf numFmtId="0" fontId="143" fillId="0" borderId="33" applyNumberFormat="0" applyFill="0" applyAlignment="0" applyProtection="0"/>
    <xf numFmtId="188" fontId="27" fillId="0" borderId="33" applyNumberFormat="0" applyFill="0" applyAlignment="0" applyProtection="0"/>
    <xf numFmtId="188" fontId="27" fillId="0" borderId="33" applyNumberFormat="0" applyFill="0" applyAlignment="0" applyProtection="0"/>
    <xf numFmtId="0" fontId="27" fillId="0" borderId="33" applyNumberFormat="0" applyFill="0" applyAlignment="0" applyProtection="0"/>
    <xf numFmtId="0" fontId="143" fillId="0" borderId="33" applyNumberFormat="0" applyFill="0" applyAlignment="0" applyProtection="0"/>
    <xf numFmtId="0" fontId="261" fillId="0" borderId="33" applyNumberFormat="0" applyFill="0" applyAlignment="0" applyProtection="0"/>
    <xf numFmtId="0" fontId="143" fillId="0" borderId="33" applyNumberFormat="0" applyFill="0" applyAlignment="0" applyProtection="0"/>
    <xf numFmtId="188" fontId="27" fillId="0" borderId="33" applyNumberFormat="0" applyFill="0" applyAlignment="0" applyProtection="0"/>
    <xf numFmtId="188" fontId="27" fillId="0" borderId="33" applyNumberFormat="0" applyFill="0" applyAlignment="0" applyProtection="0"/>
    <xf numFmtId="0" fontId="27" fillId="0" borderId="33" applyNumberFormat="0" applyFill="0" applyAlignment="0" applyProtection="0"/>
    <xf numFmtId="0" fontId="261" fillId="0" borderId="33" applyNumberFormat="0" applyFill="0" applyAlignment="0" applyProtection="0"/>
    <xf numFmtId="188" fontId="27" fillId="0" borderId="33" applyNumberFormat="0" applyFill="0" applyAlignment="0" applyProtection="0"/>
    <xf numFmtId="188" fontId="27" fillId="0" borderId="33" applyNumberFormat="0" applyFill="0" applyAlignment="0" applyProtection="0"/>
    <xf numFmtId="0" fontId="27" fillId="0" borderId="33" applyNumberFormat="0" applyFill="0" applyAlignment="0" applyProtection="0"/>
    <xf numFmtId="0" fontId="261" fillId="0" borderId="33" applyNumberFormat="0" applyFill="0" applyAlignment="0" applyProtection="0"/>
    <xf numFmtId="188" fontId="27" fillId="0" borderId="33" applyNumberFormat="0" applyFill="0" applyAlignment="0" applyProtection="0"/>
    <xf numFmtId="0" fontId="27"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188" fontId="262" fillId="0" borderId="34" applyNumberFormat="0" applyFill="0" applyAlignment="0" applyProtection="0"/>
    <xf numFmtId="188" fontId="27" fillId="0" borderId="34" applyNumberFormat="0" applyFill="0" applyAlignment="0" applyProtection="0"/>
    <xf numFmtId="0" fontId="27" fillId="0" borderId="34" applyNumberFormat="0" applyFill="0" applyAlignment="0" applyProtection="0"/>
    <xf numFmtId="0" fontId="147" fillId="0" borderId="34" applyNumberFormat="0" applyFill="0" applyAlignment="0" applyProtection="0"/>
    <xf numFmtId="0" fontId="263" fillId="0" borderId="34" applyNumberFormat="0" applyFill="0" applyAlignment="0" applyProtection="0"/>
    <xf numFmtId="0" fontId="147" fillId="0" borderId="34" applyNumberFormat="0" applyFill="0" applyAlignment="0" applyProtection="0"/>
    <xf numFmtId="188" fontId="27" fillId="0" borderId="34" applyNumberFormat="0" applyFill="0" applyAlignment="0" applyProtection="0"/>
    <xf numFmtId="188" fontId="27" fillId="0" borderId="34" applyNumberFormat="0" applyFill="0" applyAlignment="0" applyProtection="0"/>
    <xf numFmtId="0" fontId="27" fillId="0" borderId="34" applyNumberFormat="0" applyFill="0" applyAlignment="0" applyProtection="0"/>
    <xf numFmtId="0" fontId="147" fillId="0" borderId="34" applyNumberFormat="0" applyFill="0" applyAlignment="0" applyProtection="0"/>
    <xf numFmtId="0" fontId="263" fillId="0" borderId="34" applyNumberFormat="0" applyFill="0" applyAlignment="0" applyProtection="0"/>
    <xf numFmtId="0" fontId="147" fillId="0" borderId="34" applyNumberFormat="0" applyFill="0" applyAlignment="0" applyProtection="0"/>
    <xf numFmtId="188" fontId="27" fillId="0" borderId="34" applyNumberFormat="0" applyFill="0" applyAlignment="0" applyProtection="0"/>
    <xf numFmtId="188" fontId="27" fillId="0" borderId="34" applyNumberFormat="0" applyFill="0" applyAlignment="0" applyProtection="0"/>
    <xf numFmtId="0" fontId="27" fillId="0" borderId="34" applyNumberFormat="0" applyFill="0" applyAlignment="0" applyProtection="0"/>
    <xf numFmtId="0" fontId="263" fillId="0" borderId="34" applyNumberFormat="0" applyFill="0" applyAlignment="0" applyProtection="0"/>
    <xf numFmtId="188" fontId="27" fillId="0" borderId="34" applyNumberFormat="0" applyFill="0" applyAlignment="0" applyProtection="0"/>
    <xf numFmtId="188" fontId="27" fillId="0" borderId="34" applyNumberFormat="0" applyFill="0" applyAlignment="0" applyProtection="0"/>
    <xf numFmtId="0" fontId="27" fillId="0" borderId="34" applyNumberFormat="0" applyFill="0" applyAlignment="0" applyProtection="0"/>
    <xf numFmtId="0" fontId="263" fillId="0" borderId="34" applyNumberFormat="0" applyFill="0" applyAlignment="0" applyProtection="0"/>
    <xf numFmtId="188" fontId="27" fillId="0" borderId="34" applyNumberFormat="0" applyFill="0" applyAlignment="0" applyProtection="0"/>
    <xf numFmtId="0" fontId="262"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7" fillId="0" borderId="34"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188" fontId="27" fillId="0" borderId="35" applyNumberFormat="0" applyFill="0" applyAlignment="0" applyProtection="0"/>
    <xf numFmtId="188" fontId="27" fillId="0" borderId="35" applyNumberFormat="0" applyFill="0" applyAlignment="0" applyProtection="0"/>
    <xf numFmtId="0" fontId="27" fillId="0" borderId="35" applyNumberFormat="0" applyFill="0" applyAlignment="0" applyProtection="0"/>
    <xf numFmtId="0" fontId="264" fillId="0" borderId="35" applyNumberFormat="0" applyFill="0" applyAlignment="0" applyProtection="0"/>
    <xf numFmtId="0" fontId="264" fillId="0" borderId="35" applyNumberFormat="0" applyFill="0" applyAlignment="0" applyProtection="0"/>
    <xf numFmtId="188" fontId="27" fillId="0" borderId="35" applyNumberFormat="0" applyFill="0" applyAlignment="0" applyProtection="0"/>
    <xf numFmtId="188" fontId="27" fillId="0" borderId="35" applyNumberFormat="0" applyFill="0" applyAlignment="0" applyProtection="0"/>
    <xf numFmtId="0" fontId="27" fillId="0" borderId="35" applyNumberFormat="0" applyFill="0" applyAlignment="0" applyProtection="0"/>
    <xf numFmtId="0" fontId="264" fillId="0" borderId="35" applyNumberFormat="0" applyFill="0" applyAlignment="0" applyProtection="0"/>
    <xf numFmtId="0" fontId="264" fillId="0" borderId="35" applyNumberFormat="0" applyFill="0" applyAlignment="0" applyProtection="0"/>
    <xf numFmtId="188" fontId="27" fillId="0" borderId="35" applyNumberFormat="0" applyFill="0" applyAlignment="0" applyProtection="0"/>
    <xf numFmtId="188" fontId="27" fillId="0" borderId="35" applyNumberFormat="0" applyFill="0" applyAlignment="0" applyProtection="0"/>
    <xf numFmtId="0" fontId="27" fillId="0" borderId="35" applyNumberFormat="0" applyFill="0" applyAlignment="0" applyProtection="0"/>
    <xf numFmtId="0" fontId="264" fillId="0" borderId="35" applyNumberFormat="0" applyFill="0" applyAlignment="0" applyProtection="0"/>
    <xf numFmtId="188" fontId="27" fillId="0" borderId="35" applyNumberFormat="0" applyFill="0" applyAlignment="0" applyProtection="0"/>
    <xf numFmtId="188" fontId="27" fillId="0" borderId="35" applyNumberFormat="0" applyFill="0" applyAlignment="0" applyProtection="0"/>
    <xf numFmtId="0" fontId="27" fillId="0" borderId="35" applyNumberFormat="0" applyFill="0" applyAlignment="0" applyProtection="0"/>
    <xf numFmtId="0" fontId="264" fillId="0" borderId="35" applyNumberFormat="0" applyFill="0" applyAlignment="0" applyProtection="0"/>
    <xf numFmtId="188" fontId="27" fillId="0" borderId="35" applyNumberFormat="0" applyFill="0" applyAlignment="0" applyProtection="0"/>
    <xf numFmtId="0" fontId="27"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35" applyNumberFormat="0" applyFill="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188" fontId="27" fillId="0" borderId="0" applyNumberFormat="0" applyFill="0" applyBorder="0" applyAlignment="0" applyProtection="0"/>
    <xf numFmtId="188" fontId="27" fillId="0" borderId="0" applyNumberFormat="0" applyFill="0" applyBorder="0" applyAlignment="0" applyProtection="0"/>
    <xf numFmtId="0" fontId="27"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188" fontId="27" fillId="0" borderId="0" applyNumberFormat="0" applyFill="0" applyBorder="0" applyAlignment="0" applyProtection="0"/>
    <xf numFmtId="188" fontId="27" fillId="0" borderId="0" applyNumberFormat="0" applyFill="0" applyBorder="0" applyAlignment="0" applyProtection="0"/>
    <xf numFmtId="0" fontId="27"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188" fontId="27" fillId="0" borderId="0" applyNumberFormat="0" applyFill="0" applyBorder="0" applyAlignment="0" applyProtection="0"/>
    <xf numFmtId="188" fontId="27" fillId="0" borderId="0" applyNumberFormat="0" applyFill="0" applyBorder="0" applyAlignment="0" applyProtection="0"/>
    <xf numFmtId="0" fontId="27" fillId="0" borderId="0" applyNumberFormat="0" applyFill="0" applyBorder="0" applyAlignment="0" applyProtection="0"/>
    <xf numFmtId="0" fontId="264" fillId="0" borderId="0" applyNumberFormat="0" applyFill="0" applyBorder="0" applyAlignment="0" applyProtection="0"/>
    <xf numFmtId="188" fontId="27" fillId="0" borderId="0" applyNumberFormat="0" applyFill="0" applyBorder="0" applyAlignment="0" applyProtection="0"/>
    <xf numFmtId="188" fontId="27" fillId="0" borderId="0" applyNumberFormat="0" applyFill="0" applyBorder="0" applyAlignment="0" applyProtection="0"/>
    <xf numFmtId="0" fontId="27" fillId="0" borderId="0" applyNumberFormat="0" applyFill="0" applyBorder="0" applyAlignment="0" applyProtection="0"/>
    <xf numFmtId="0" fontId="264" fillId="0" borderId="0" applyNumberFormat="0" applyFill="0" applyBorder="0" applyAlignment="0" applyProtection="0"/>
    <xf numFmtId="188" fontId="27" fillId="0" borderId="0" applyNumberFormat="0" applyFill="0" applyBorder="0" applyAlignment="0" applyProtection="0"/>
    <xf numFmtId="0" fontId="27"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263" fillId="0" borderId="0" applyBorder="0">
      <alignment horizontal="center" vertical="center" wrapText="1"/>
    </xf>
    <xf numFmtId="260" fontId="265" fillId="0" borderId="0" applyProtection="0">
      <alignment horizontal="center"/>
    </xf>
    <xf numFmtId="260" fontId="265" fillId="0" borderId="0" applyProtection="0">
      <alignment horizontal="center"/>
    </xf>
    <xf numFmtId="260" fontId="265" fillId="0" borderId="0" applyProtection="0">
      <alignment horizontal="center"/>
    </xf>
    <xf numFmtId="0" fontId="259" fillId="0" borderId="0" applyBorder="0">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7" fillId="0" borderId="49">
      <alignment horizontal="center" vertical="center" wrapText="1"/>
    </xf>
    <xf numFmtId="0" fontId="266" fillId="0" borderId="0" applyNumberFormat="0" applyFill="0" applyBorder="0" applyAlignment="0" applyProtection="0"/>
    <xf numFmtId="0" fontId="56" fillId="0" borderId="0" applyNumberFormat="0" applyFill="0" applyBorder="0" applyAlignment="0" applyProtection="0"/>
    <xf numFmtId="0" fontId="267" fillId="0" borderId="64" applyBorder="0">
      <alignment horizontal="center" vertical="center" wrapText="1"/>
    </xf>
    <xf numFmtId="0" fontId="267" fillId="0" borderId="64" applyBorder="0">
      <alignment horizontal="center" vertical="center" wrapText="1"/>
    </xf>
    <xf numFmtId="0" fontId="267" fillId="0" borderId="64" applyBorder="0">
      <alignment horizontal="center" vertical="center" wrapText="1"/>
    </xf>
    <xf numFmtId="188" fontId="264" fillId="0" borderId="64" applyBorder="0">
      <alignment horizontal="center" vertical="center" wrapText="1"/>
    </xf>
    <xf numFmtId="188" fontId="264" fillId="0" borderId="64" applyBorder="0">
      <alignment horizontal="center" vertical="center" wrapText="1"/>
    </xf>
    <xf numFmtId="0" fontId="267" fillId="0" borderId="64" applyBorder="0">
      <alignment horizontal="center" vertical="center" wrapText="1"/>
    </xf>
    <xf numFmtId="0" fontId="267" fillId="0" borderId="64" applyBorder="0">
      <alignment horizontal="center" vertical="center" wrapText="1"/>
    </xf>
    <xf numFmtId="188" fontId="264" fillId="0" borderId="64" applyBorder="0">
      <alignment horizontal="center" vertical="center" wrapText="1"/>
    </xf>
    <xf numFmtId="188" fontId="264" fillId="0" borderId="64" applyBorder="0">
      <alignment horizontal="center" vertical="center" wrapText="1"/>
    </xf>
    <xf numFmtId="0" fontId="267"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7" fillId="0" borderId="64" applyBorder="0">
      <alignment horizontal="center" vertical="center" wrapText="1"/>
    </xf>
    <xf numFmtId="0" fontId="267" fillId="0" borderId="64" applyBorder="0">
      <alignment horizontal="center" vertical="center" wrapText="1"/>
    </xf>
    <xf numFmtId="0" fontId="264" fillId="0" borderId="64" applyBorder="0">
      <alignment horizontal="center" vertical="center" wrapText="1"/>
    </xf>
    <xf numFmtId="0" fontId="267" fillId="0" borderId="64" applyBorder="0">
      <alignment horizontal="center" vertical="center" wrapText="1"/>
    </xf>
    <xf numFmtId="0" fontId="267" fillId="0" borderId="64" applyBorder="0">
      <alignment horizontal="center" vertical="center" wrapText="1"/>
    </xf>
    <xf numFmtId="0" fontId="268"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7" fillId="0" borderId="64" applyBorder="0">
      <alignment horizontal="center" vertical="center" wrapText="1"/>
    </xf>
    <xf numFmtId="0" fontId="267" fillId="0" borderId="64" applyBorder="0">
      <alignment horizontal="center" vertical="center" wrapText="1"/>
    </xf>
    <xf numFmtId="0" fontId="264" fillId="0" borderId="64" applyBorder="0">
      <alignment horizontal="center" vertical="center" wrapText="1"/>
    </xf>
    <xf numFmtId="0" fontId="267" fillId="0" borderId="64" applyBorder="0">
      <alignment horizontal="center" vertical="center" wrapText="1"/>
    </xf>
    <xf numFmtId="0" fontId="267" fillId="0" borderId="64" applyBorder="0">
      <alignment horizontal="center" vertical="center" wrapText="1"/>
    </xf>
    <xf numFmtId="0" fontId="268"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8"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7" fillId="0" borderId="64" applyBorder="0">
      <alignment horizontal="center" vertical="center" wrapText="1"/>
    </xf>
    <xf numFmtId="0" fontId="267" fillId="0" borderId="64" applyBorder="0">
      <alignment horizontal="center" vertical="center" wrapText="1"/>
    </xf>
    <xf numFmtId="0" fontId="267" fillId="0" borderId="64" applyBorder="0">
      <alignment horizontal="center" vertical="center" wrapText="1"/>
    </xf>
    <xf numFmtId="0" fontId="267" fillId="0" borderId="64" applyBorder="0">
      <alignment horizontal="center" vertical="center" wrapText="1"/>
    </xf>
    <xf numFmtId="0" fontId="267" fillId="0" borderId="64" applyBorder="0">
      <alignment horizontal="center" vertical="center" wrapText="1"/>
    </xf>
    <xf numFmtId="0" fontId="267" fillId="0" borderId="64" applyBorder="0">
      <alignment horizontal="center" vertical="center" wrapText="1"/>
    </xf>
    <xf numFmtId="0" fontId="264" fillId="0" borderId="64" applyBorder="0">
      <alignment horizontal="center" vertical="center" wrapText="1"/>
    </xf>
    <xf numFmtId="0" fontId="267" fillId="0" borderId="64" applyBorder="0">
      <alignment horizontal="center" vertical="center" wrapText="1"/>
    </xf>
    <xf numFmtId="0" fontId="267" fillId="0" borderId="64" applyBorder="0">
      <alignment horizontal="center" vertical="center" wrapText="1"/>
    </xf>
    <xf numFmtId="0" fontId="267" fillId="0" borderId="64" applyBorder="0">
      <alignment horizontal="center" vertical="center" wrapText="1"/>
    </xf>
    <xf numFmtId="0" fontId="267" fillId="0" borderId="64" applyBorder="0">
      <alignment horizontal="center" vertical="center" wrapText="1"/>
    </xf>
    <xf numFmtId="0" fontId="267" fillId="0" borderId="64" applyBorder="0">
      <alignment horizontal="center" vertical="center" wrapText="1"/>
    </xf>
    <xf numFmtId="0" fontId="267"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188" fontId="264" fillId="0" borderId="64" applyBorder="0">
      <alignment horizontal="center" vertical="center" wrapText="1"/>
    </xf>
    <xf numFmtId="188" fontId="264" fillId="0" borderId="64" applyBorder="0">
      <alignment horizontal="center" vertical="center" wrapText="1"/>
    </xf>
    <xf numFmtId="0" fontId="264" fillId="0" borderId="64" applyBorder="0">
      <alignment horizontal="center" vertical="center" wrapText="1"/>
    </xf>
    <xf numFmtId="188" fontId="264" fillId="0" borderId="64" applyBorder="0">
      <alignment horizontal="center" vertical="center" wrapText="1"/>
    </xf>
    <xf numFmtId="188" fontId="264" fillId="0" borderId="64" applyBorder="0">
      <alignment horizontal="center" vertical="center" wrapText="1"/>
    </xf>
    <xf numFmtId="0" fontId="267"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188" fontId="264" fillId="0" borderId="64" applyBorder="0">
      <alignment horizontal="center" vertical="center" wrapText="1"/>
    </xf>
    <xf numFmtId="188" fontId="264" fillId="0" borderId="64" applyBorder="0">
      <alignment horizontal="center" vertical="center" wrapText="1"/>
    </xf>
    <xf numFmtId="0" fontId="264" fillId="0" borderId="64" applyBorder="0">
      <alignment horizontal="center" vertical="center" wrapText="1"/>
    </xf>
    <xf numFmtId="188" fontId="264" fillId="0" borderId="64" applyBorder="0">
      <alignment horizontal="center" vertical="center" wrapText="1"/>
    </xf>
    <xf numFmtId="188"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4" fillId="0" borderId="64" applyBorder="0">
      <alignment horizontal="center" vertical="center" wrapText="1"/>
    </xf>
    <xf numFmtId="0" fontId="267" fillId="0" borderId="64" applyBorder="0">
      <alignment horizontal="center" vertical="center" wrapText="1"/>
    </xf>
    <xf numFmtId="0" fontId="267" fillId="0" borderId="64" applyBorder="0">
      <alignment horizontal="center" vertical="center" wrapText="1"/>
    </xf>
    <xf numFmtId="0" fontId="267" fillId="0" borderId="64" applyBorder="0">
      <alignment horizontal="center" vertical="center" wrapText="1"/>
    </xf>
    <xf numFmtId="176" fontId="26" fillId="5" borderId="9"/>
    <xf numFmtId="176" fontId="26" fillId="5" borderId="9"/>
    <xf numFmtId="4" fontId="45" fillId="7" borderId="49" applyBorder="0">
      <alignment horizontal="right"/>
    </xf>
    <xf numFmtId="4" fontId="269" fillId="7" borderId="49" applyBorder="0">
      <alignment horizontal="right"/>
    </xf>
    <xf numFmtId="4" fontId="269" fillId="7" borderId="49" applyBorder="0">
      <alignment horizontal="right"/>
    </xf>
    <xf numFmtId="4" fontId="45" fillId="7" borderId="49" applyBorder="0">
      <alignment horizontal="right"/>
    </xf>
    <xf numFmtId="4" fontId="269"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269"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69"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69"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69"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45"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45"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45" fillId="7" borderId="49" applyBorder="0">
      <alignment horizontal="right"/>
    </xf>
    <xf numFmtId="4" fontId="45" fillId="7" borderId="49" applyBorder="0">
      <alignment horizontal="right"/>
    </xf>
    <xf numFmtId="4" fontId="270" fillId="7" borderId="49" applyBorder="0">
      <alignment horizontal="right"/>
    </xf>
    <xf numFmtId="4" fontId="45"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45" fillId="7" borderId="49" applyBorder="0">
      <alignment horizontal="right"/>
    </xf>
    <xf numFmtId="4" fontId="45"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45"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45"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45"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45"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45"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69"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69"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69"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69"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69" fillId="7" borderId="49" applyBorder="0">
      <alignment horizontal="right"/>
    </xf>
    <xf numFmtId="4" fontId="269" fillId="7" borderId="49" applyBorder="0">
      <alignment horizontal="right"/>
    </xf>
    <xf numFmtId="4" fontId="270" fillId="7" borderId="49" applyBorder="0">
      <alignment horizontal="right"/>
    </xf>
    <xf numFmtId="4" fontId="269"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69" fillId="7" borderId="49" applyBorder="0">
      <alignment horizontal="right"/>
    </xf>
    <xf numFmtId="4" fontId="269"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69"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69"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69"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69"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69"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70" fillId="7" borderId="49" applyBorder="0">
      <alignment horizontal="right"/>
    </xf>
    <xf numFmtId="4" fontId="269"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269" fillId="7" borderId="49" applyBorder="0">
      <alignment horizontal="right"/>
    </xf>
    <xf numFmtId="4" fontId="269" fillId="7" borderId="49" applyBorder="0">
      <alignment horizontal="right"/>
    </xf>
    <xf numFmtId="4" fontId="45" fillId="7" borderId="49" applyBorder="0">
      <alignment horizontal="right"/>
    </xf>
    <xf numFmtId="4" fontId="269"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269" fillId="7" borderId="49" applyBorder="0">
      <alignment horizontal="right"/>
    </xf>
    <xf numFmtId="4" fontId="269"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269"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269" fillId="7" borderId="49" applyBorder="0">
      <alignment horizontal="right"/>
    </xf>
    <xf numFmtId="4" fontId="269"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269" fillId="7" borderId="49" applyBorder="0">
      <alignment horizontal="right"/>
    </xf>
    <xf numFmtId="4" fontId="269" fillId="7" borderId="49" applyBorder="0">
      <alignment horizontal="right"/>
    </xf>
    <xf numFmtId="4" fontId="45" fillId="7" borderId="49" applyBorder="0">
      <alignment horizontal="right"/>
    </xf>
    <xf numFmtId="4" fontId="269"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 fontId="45" fillId="7" borderId="49" applyBorder="0">
      <alignment horizontal="right"/>
    </xf>
    <xf numFmtId="49" fontId="271" fillId="0" borderId="0" applyBorder="0">
      <alignment vertical="center"/>
    </xf>
    <xf numFmtId="0" fontId="272" fillId="0" borderId="0">
      <alignment horizontal="left"/>
    </xf>
    <xf numFmtId="0" fontId="273" fillId="3" borderId="0"/>
    <xf numFmtId="0" fontId="241" fillId="0" borderId="60" applyNumberFormat="0" applyFill="0" applyAlignment="0" applyProtection="0"/>
    <xf numFmtId="0" fontId="241" fillId="0" borderId="60" applyNumberFormat="0" applyFill="0" applyAlignment="0" applyProtection="0"/>
    <xf numFmtId="188"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0" fontId="274"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4" fillId="0" borderId="60" applyNumberFormat="0" applyFill="0" applyAlignment="0" applyProtection="0"/>
    <xf numFmtId="188"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4" fillId="0" borderId="60" applyNumberFormat="0" applyFill="0" applyAlignment="0" applyProtection="0"/>
    <xf numFmtId="0" fontId="274" fillId="0" borderId="60" applyNumberFormat="0" applyFill="0" applyAlignment="0" applyProtection="0"/>
    <xf numFmtId="0" fontId="274" fillId="0" borderId="60" applyNumberFormat="0" applyFill="0" applyAlignment="0" applyProtection="0"/>
    <xf numFmtId="0" fontId="241" fillId="0" borderId="60" applyNumberFormat="0" applyFill="0" applyAlignment="0" applyProtection="0"/>
    <xf numFmtId="0" fontId="274"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4" fillId="0" borderId="60" applyNumberFormat="0" applyFill="0" applyAlignment="0" applyProtection="0"/>
    <xf numFmtId="188"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4" fillId="0" borderId="60" applyNumberFormat="0" applyFill="0" applyAlignment="0" applyProtection="0"/>
    <xf numFmtId="0" fontId="274" fillId="0" borderId="60" applyNumberFormat="0" applyFill="0" applyAlignment="0" applyProtection="0"/>
    <xf numFmtId="0" fontId="274" fillId="0" borderId="60" applyNumberFormat="0" applyFill="0" applyAlignment="0" applyProtection="0"/>
    <xf numFmtId="0" fontId="241" fillId="0" borderId="60" applyNumberFormat="0" applyFill="0" applyAlignment="0" applyProtection="0"/>
    <xf numFmtId="0" fontId="274"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4" fillId="0" borderId="60" applyNumberFormat="0" applyFill="0" applyAlignment="0" applyProtection="0"/>
    <xf numFmtId="188"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188"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4" fillId="0" borderId="60" applyNumberFormat="0" applyFill="0" applyAlignment="0" applyProtection="0"/>
    <xf numFmtId="0" fontId="274" fillId="0" borderId="60" applyNumberFormat="0" applyFill="0" applyAlignment="0" applyProtection="0"/>
    <xf numFmtId="0" fontId="274" fillId="0" borderId="60" applyNumberFormat="0" applyFill="0" applyAlignment="0" applyProtection="0"/>
    <xf numFmtId="0" fontId="241" fillId="0" borderId="60" applyNumberFormat="0" applyFill="0" applyAlignment="0" applyProtection="0"/>
    <xf numFmtId="0" fontId="274"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188" fontId="27" fillId="0" borderId="60" applyNumberFormat="0" applyFill="0" applyAlignment="0" applyProtection="0"/>
    <xf numFmtId="0" fontId="274" fillId="0" borderId="60" applyNumberFormat="0" applyFill="0" applyAlignment="0" applyProtection="0"/>
    <xf numFmtId="188"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188"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4" fillId="0" borderId="60" applyNumberFormat="0" applyFill="0" applyAlignment="0" applyProtection="0"/>
    <xf numFmtId="0" fontId="274" fillId="0" borderId="60" applyNumberFormat="0" applyFill="0" applyAlignment="0" applyProtection="0"/>
    <xf numFmtId="0" fontId="274" fillId="0" borderId="60" applyNumberFormat="0" applyFill="0" applyAlignment="0" applyProtection="0"/>
    <xf numFmtId="0" fontId="241" fillId="0" borderId="60" applyNumberFormat="0" applyFill="0" applyAlignment="0" applyProtection="0"/>
    <xf numFmtId="0" fontId="274"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188" fontId="27" fillId="0" borderId="60" applyNumberFormat="0" applyFill="0" applyAlignment="0" applyProtection="0"/>
    <xf numFmtId="0" fontId="241" fillId="0" borderId="60" applyNumberFormat="0" applyFill="0" applyAlignment="0" applyProtection="0"/>
    <xf numFmtId="188"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7"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188"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188" fontId="241" fillId="0" borderId="60" applyNumberFormat="0" applyFill="0" applyAlignment="0" applyProtection="0"/>
    <xf numFmtId="188"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188"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188"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188"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188"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74"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74" fillId="0" borderId="49" applyBorder="0">
      <alignment vertical="center"/>
    </xf>
    <xf numFmtId="3" fontId="274"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74" fillId="0" borderId="49" applyBorder="0">
      <alignment vertical="center"/>
    </xf>
    <xf numFmtId="3" fontId="274" fillId="0" borderId="49" applyBorder="0">
      <alignment vertical="center"/>
    </xf>
    <xf numFmtId="3" fontId="274" fillId="0" borderId="49" applyBorder="0">
      <alignment vertical="center"/>
    </xf>
    <xf numFmtId="3" fontId="274" fillId="0" borderId="49" applyBorder="0">
      <alignment vertical="center"/>
    </xf>
    <xf numFmtId="3" fontId="26" fillId="0" borderId="49" applyBorder="0">
      <alignment vertical="center"/>
    </xf>
    <xf numFmtId="3" fontId="274"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74" fillId="0" borderId="49" applyBorder="0">
      <alignment vertical="center"/>
    </xf>
    <xf numFmtId="3" fontId="274"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74"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74"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74"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74" fillId="0" borderId="49" applyBorder="0">
      <alignment vertical="center"/>
    </xf>
    <xf numFmtId="3" fontId="274"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74"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74"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74" fillId="0" borderId="49" applyBorder="0">
      <alignment vertical="center"/>
    </xf>
    <xf numFmtId="3" fontId="274" fillId="0" borderId="49" applyBorder="0">
      <alignment vertical="center"/>
    </xf>
    <xf numFmtId="3" fontId="274"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74"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74" fillId="0" borderId="49" applyBorder="0">
      <alignment vertical="center"/>
    </xf>
    <xf numFmtId="3" fontId="274" fillId="0" borderId="49" applyBorder="0">
      <alignment vertical="center"/>
    </xf>
    <xf numFmtId="3" fontId="274"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74" fillId="0" borderId="49" applyBorder="0">
      <alignment vertical="center"/>
    </xf>
    <xf numFmtId="3" fontId="274" fillId="0" borderId="49" applyBorder="0">
      <alignment vertical="center"/>
    </xf>
    <xf numFmtId="3" fontId="274" fillId="0" borderId="49" applyBorder="0">
      <alignment vertical="center"/>
    </xf>
    <xf numFmtId="3" fontId="274" fillId="0" borderId="49" applyBorder="0">
      <alignment vertical="center"/>
    </xf>
    <xf numFmtId="3" fontId="274" fillId="0" borderId="49" applyBorder="0">
      <alignment vertical="center"/>
    </xf>
    <xf numFmtId="3" fontId="26" fillId="0" borderId="49" applyBorder="0">
      <alignment vertical="center"/>
    </xf>
    <xf numFmtId="3" fontId="274" fillId="0" borderId="49" applyBorder="0">
      <alignment vertical="center"/>
    </xf>
    <xf numFmtId="3" fontId="274" fillId="0" borderId="49" applyBorder="0">
      <alignment vertical="center"/>
    </xf>
    <xf numFmtId="3" fontId="26" fillId="0" borderId="49" applyBorder="0">
      <alignment vertical="center"/>
    </xf>
    <xf numFmtId="3" fontId="274"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74" fillId="0" borderId="49" applyBorder="0">
      <alignment vertical="center"/>
    </xf>
    <xf numFmtId="3" fontId="274" fillId="0" borderId="49" applyBorder="0">
      <alignment vertical="center"/>
    </xf>
    <xf numFmtId="3" fontId="274" fillId="0" borderId="49" applyBorder="0">
      <alignment vertical="center"/>
    </xf>
    <xf numFmtId="3" fontId="26" fillId="0" borderId="49" applyBorder="0">
      <alignment vertical="center"/>
    </xf>
    <xf numFmtId="3" fontId="274"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74" fillId="0" borderId="49" applyBorder="0">
      <alignment vertical="center"/>
    </xf>
    <xf numFmtId="3" fontId="274" fillId="0" borderId="49" applyBorder="0">
      <alignment vertical="center"/>
    </xf>
    <xf numFmtId="3" fontId="274" fillId="0" borderId="49" applyBorder="0">
      <alignment vertical="center"/>
    </xf>
    <xf numFmtId="3" fontId="26" fillId="0" borderId="49" applyBorder="0">
      <alignment vertical="center"/>
    </xf>
    <xf numFmtId="3" fontId="274"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6" fillId="0" borderId="49" applyBorder="0">
      <alignment vertical="center"/>
    </xf>
    <xf numFmtId="3" fontId="274" fillId="0" borderId="49" applyBorder="0">
      <alignment vertical="center"/>
    </xf>
    <xf numFmtId="3" fontId="274" fillId="0" borderId="49" applyBorder="0">
      <alignment vertical="center"/>
    </xf>
    <xf numFmtId="3" fontId="274" fillId="0" borderId="49" applyBorder="0">
      <alignment vertical="center"/>
    </xf>
    <xf numFmtId="3" fontId="26" fillId="0" borderId="49" applyBorder="0">
      <alignment vertical="center"/>
    </xf>
    <xf numFmtId="3" fontId="274" fillId="0" borderId="49" applyBorder="0">
      <alignment vertical="center"/>
    </xf>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6" fillId="0" borderId="14" applyNumberFormat="0" applyFill="0" applyAlignment="0" applyProtection="0"/>
    <xf numFmtId="0" fontId="102" fillId="71" borderId="22" applyNumberFormat="0" applyAlignment="0" applyProtection="0"/>
    <xf numFmtId="0" fontId="102" fillId="71" borderId="22" applyNumberFormat="0" applyAlignment="0" applyProtection="0"/>
    <xf numFmtId="188" fontId="27" fillId="119" borderId="22" applyNumberFormat="0" applyAlignment="0" applyProtection="0"/>
    <xf numFmtId="188" fontId="27" fillId="71" borderId="22" applyNumberFormat="0" applyAlignment="0" applyProtection="0"/>
    <xf numFmtId="0" fontId="27" fillId="71" borderId="22" applyNumberFormat="0" applyAlignment="0" applyProtection="0"/>
    <xf numFmtId="0" fontId="269" fillId="71" borderId="22" applyNumberFormat="0" applyAlignment="0" applyProtection="0"/>
    <xf numFmtId="0" fontId="269" fillId="71" borderId="22" applyNumberFormat="0" applyAlignment="0" applyProtection="0"/>
    <xf numFmtId="188" fontId="27" fillId="71" borderId="22" applyNumberFormat="0" applyAlignment="0" applyProtection="0"/>
    <xf numFmtId="188" fontId="27" fillId="71" borderId="22" applyNumberFormat="0" applyAlignment="0" applyProtection="0"/>
    <xf numFmtId="0" fontId="27" fillId="71" borderId="22" applyNumberFormat="0" applyAlignment="0" applyProtection="0"/>
    <xf numFmtId="0" fontId="269" fillId="71" borderId="22" applyNumberFormat="0" applyAlignment="0" applyProtection="0"/>
    <xf numFmtId="0" fontId="269" fillId="71" borderId="22" applyNumberFormat="0" applyAlignment="0" applyProtection="0"/>
    <xf numFmtId="188" fontId="27" fillId="71" borderId="22" applyNumberFormat="0" applyAlignment="0" applyProtection="0"/>
    <xf numFmtId="188" fontId="27" fillId="71" borderId="22" applyNumberFormat="0" applyAlignment="0" applyProtection="0"/>
    <xf numFmtId="0" fontId="27" fillId="71" borderId="22" applyNumberFormat="0" applyAlignment="0" applyProtection="0"/>
    <xf numFmtId="0" fontId="269" fillId="71" borderId="22" applyNumberFormat="0" applyAlignment="0" applyProtection="0"/>
    <xf numFmtId="188" fontId="27" fillId="71" borderId="22" applyNumberFormat="0" applyAlignment="0" applyProtection="0"/>
    <xf numFmtId="188" fontId="27" fillId="71" borderId="22" applyNumberFormat="0" applyAlignment="0" applyProtection="0"/>
    <xf numFmtId="0" fontId="27" fillId="71" borderId="22" applyNumberFormat="0" applyAlignment="0" applyProtection="0"/>
    <xf numFmtId="0" fontId="269" fillId="71" borderId="22" applyNumberFormat="0" applyAlignment="0" applyProtection="0"/>
    <xf numFmtId="188" fontId="27" fillId="71" borderId="22" applyNumberFormat="0" applyAlignment="0" applyProtection="0"/>
    <xf numFmtId="0" fontId="27" fillId="119" borderId="22" applyNumberFormat="0" applyAlignment="0" applyProtection="0"/>
    <xf numFmtId="0" fontId="102" fillId="119" borderId="22" applyNumberFormat="0" applyAlignment="0" applyProtection="0"/>
    <xf numFmtId="0" fontId="102" fillId="119" borderId="22" applyNumberFormat="0" applyAlignment="0" applyProtection="0"/>
    <xf numFmtId="0" fontId="102" fillId="71" borderId="22" applyNumberFormat="0" applyAlignment="0" applyProtection="0"/>
    <xf numFmtId="0" fontId="102" fillId="71" borderId="22" applyNumberFormat="0" applyAlignment="0" applyProtection="0"/>
    <xf numFmtId="0" fontId="102" fillId="71" borderId="22" applyNumberFormat="0" applyAlignment="0" applyProtection="0"/>
    <xf numFmtId="0" fontId="269" fillId="71" borderId="22" applyNumberFormat="0" applyAlignment="0" applyProtection="0"/>
    <xf numFmtId="0" fontId="102" fillId="71" borderId="22" applyNumberFormat="0" applyAlignment="0" applyProtection="0"/>
    <xf numFmtId="0" fontId="102" fillId="71" borderId="22" applyNumberFormat="0" applyAlignment="0" applyProtection="0"/>
    <xf numFmtId="0" fontId="102" fillId="71" borderId="22" applyNumberFormat="0" applyAlignment="0" applyProtection="0"/>
    <xf numFmtId="0" fontId="102" fillId="71" borderId="22" applyNumberFormat="0" applyAlignment="0" applyProtection="0"/>
    <xf numFmtId="0" fontId="102" fillId="71" borderId="22" applyNumberFormat="0" applyAlignment="0" applyProtection="0"/>
    <xf numFmtId="0" fontId="102" fillId="71" borderId="22" applyNumberFormat="0" applyAlignment="0" applyProtection="0"/>
    <xf numFmtId="0" fontId="102" fillId="71" borderId="22" applyNumberFormat="0" applyAlignment="0" applyProtection="0"/>
    <xf numFmtId="0" fontId="102" fillId="71" borderId="22" applyNumberFormat="0" applyAlignment="0" applyProtection="0"/>
    <xf numFmtId="0" fontId="102" fillId="71" borderId="22" applyNumberFormat="0" applyAlignment="0" applyProtection="0"/>
    <xf numFmtId="0" fontId="102" fillId="71" borderId="22" applyNumberFormat="0" applyAlignment="0" applyProtection="0"/>
    <xf numFmtId="0" fontId="102" fillId="71" borderId="22" applyNumberFormat="0" applyAlignment="0" applyProtection="0"/>
    <xf numFmtId="0" fontId="102" fillId="71" borderId="22" applyNumberFormat="0" applyAlignment="0" applyProtection="0"/>
    <xf numFmtId="0" fontId="102" fillId="71" borderId="22" applyNumberFormat="0" applyAlignment="0" applyProtection="0"/>
    <xf numFmtId="0" fontId="102" fillId="71" borderId="22" applyNumberFormat="0" applyAlignment="0" applyProtection="0"/>
    <xf numFmtId="0" fontId="102" fillId="71" borderId="22" applyNumberFormat="0" applyAlignment="0" applyProtection="0"/>
    <xf numFmtId="0" fontId="102" fillId="71" borderId="22" applyNumberFormat="0" applyAlignment="0" applyProtection="0"/>
    <xf numFmtId="0" fontId="102" fillId="71" borderId="22" applyNumberFormat="0" applyAlignment="0" applyProtection="0"/>
    <xf numFmtId="0" fontId="102" fillId="71" borderId="22" applyNumberFormat="0" applyAlignment="0" applyProtection="0"/>
    <xf numFmtId="0" fontId="102" fillId="71" borderId="22" applyNumberFormat="0" applyAlignment="0" applyProtection="0"/>
    <xf numFmtId="0" fontId="27" fillId="0" borderId="0">
      <alignment wrapText="1"/>
    </xf>
    <xf numFmtId="0" fontId="56" fillId="0" borderId="0">
      <alignment horizontal="center" vertical="top" wrapText="1"/>
    </xf>
    <xf numFmtId="0" fontId="275" fillId="0" borderId="0">
      <alignment horizontal="center" vertical="top" wrapText="1"/>
    </xf>
    <xf numFmtId="0" fontId="276" fillId="0" borderId="0">
      <alignment horizontal="centerContinuous" vertical="center" wrapText="1"/>
    </xf>
    <xf numFmtId="0" fontId="40" fillId="0" borderId="0">
      <alignment horizontal="center" vertical="center" wrapText="1"/>
    </xf>
    <xf numFmtId="0" fontId="276" fillId="0" borderId="0">
      <alignment horizontal="centerContinuous" vertical="center" wrapText="1"/>
    </xf>
    <xf numFmtId="0" fontId="276" fillId="0" borderId="0">
      <alignment horizontal="center" vertical="center" wrapText="1"/>
    </xf>
    <xf numFmtId="0" fontId="276" fillId="0" borderId="0">
      <alignment horizontal="centerContinuous" vertical="center" wrapText="1"/>
    </xf>
    <xf numFmtId="0" fontId="66" fillId="0" borderId="0">
      <alignment horizontal="center" vertical="center" wrapText="1"/>
    </xf>
    <xf numFmtId="0" fontId="66" fillId="0" borderId="0">
      <alignment horizontal="center" vertical="center" wrapText="1"/>
    </xf>
    <xf numFmtId="0" fontId="276" fillId="0" borderId="0">
      <alignment horizontal="centerContinuous" vertical="center" wrapText="1"/>
    </xf>
    <xf numFmtId="188" fontId="56" fillId="0" borderId="0">
      <alignment horizontal="center" vertical="top"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188" fontId="106" fillId="4" borderId="0" applyFill="0">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274" fontId="277" fillId="4" borderId="49">
      <alignment wrapText="1"/>
    </xf>
    <xf numFmtId="0" fontId="239" fillId="0" borderId="0" applyNumberFormat="0" applyFill="0" applyBorder="0" applyAlignment="0" applyProtection="0"/>
    <xf numFmtId="0" fontId="239" fillId="0" borderId="0" applyNumberFormat="0" applyFill="0" applyBorder="0" applyAlignment="0" applyProtection="0"/>
    <xf numFmtId="188" fontId="27" fillId="0" borderId="0" applyNumberFormat="0" applyFill="0" applyBorder="0" applyAlignment="0" applyProtection="0"/>
    <xf numFmtId="188" fontId="27" fillId="0" borderId="0" applyNumberFormat="0" applyFill="0" applyBorder="0" applyAlignment="0" applyProtection="0"/>
    <xf numFmtId="0" fontId="27" fillId="0" borderId="0" applyNumberFormat="0" applyFill="0" applyBorder="0" applyAlignment="0" applyProtection="0"/>
    <xf numFmtId="0" fontId="278" fillId="0" borderId="0" applyNumberFormat="0" applyFill="0" applyBorder="0" applyAlignment="0" applyProtection="0"/>
    <xf numFmtId="0" fontId="239" fillId="0" borderId="0" applyNumberFormat="0" applyFill="0" applyBorder="0" applyAlignment="0" applyProtection="0"/>
    <xf numFmtId="188" fontId="27" fillId="0" borderId="0" applyNumberFormat="0" applyFill="0" applyBorder="0" applyAlignment="0" applyProtection="0"/>
    <xf numFmtId="188" fontId="27" fillId="0" borderId="0" applyNumberFormat="0" applyFill="0" applyBorder="0" applyAlignment="0" applyProtection="0"/>
    <xf numFmtId="0" fontId="27" fillId="0" borderId="0" applyNumberFormat="0" applyFill="0" applyBorder="0" applyAlignment="0" applyProtection="0"/>
    <xf numFmtId="0" fontId="239" fillId="0" borderId="0" applyNumberFormat="0" applyFill="0" applyBorder="0" applyAlignment="0" applyProtection="0"/>
    <xf numFmtId="188" fontId="27" fillId="0" borderId="0" applyNumberFormat="0" applyFill="0" applyBorder="0" applyAlignment="0" applyProtection="0"/>
    <xf numFmtId="188" fontId="27" fillId="0" borderId="0" applyNumberFormat="0" applyFill="0" applyBorder="0" applyAlignment="0" applyProtection="0"/>
    <xf numFmtId="0" fontId="27" fillId="0" borderId="0" applyNumberFormat="0" applyFill="0" applyBorder="0" applyAlignment="0" applyProtection="0"/>
    <xf numFmtId="0" fontId="239" fillId="0" borderId="0" applyNumberFormat="0" applyFill="0" applyBorder="0" applyAlignment="0" applyProtection="0"/>
    <xf numFmtId="188" fontId="27" fillId="0" borderId="0" applyNumberFormat="0" applyFill="0" applyBorder="0" applyAlignment="0" applyProtection="0"/>
    <xf numFmtId="188" fontId="27" fillId="0" borderId="0" applyNumberFormat="0" applyFill="0" applyBorder="0" applyAlignment="0" applyProtection="0"/>
    <xf numFmtId="0" fontId="27" fillId="0" borderId="0" applyNumberFormat="0" applyFill="0" applyBorder="0" applyAlignment="0" applyProtection="0"/>
    <xf numFmtId="0" fontId="239" fillId="0" borderId="0" applyNumberFormat="0" applyFill="0" applyBorder="0" applyAlignment="0" applyProtection="0"/>
    <xf numFmtId="188" fontId="27" fillId="0" borderId="0" applyNumberFormat="0" applyFill="0" applyBorder="0" applyAlignment="0" applyProtection="0"/>
    <xf numFmtId="0" fontId="27"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7" fontId="58" fillId="0" borderId="0"/>
    <xf numFmtId="0" fontId="256" fillId="8" borderId="0" applyFill="0"/>
    <xf numFmtId="0" fontId="175" fillId="6" borderId="0" applyNumberFormat="0" applyBorder="0" applyAlignment="0" applyProtection="0"/>
    <xf numFmtId="0" fontId="175" fillId="6" borderId="0" applyNumberFormat="0" applyBorder="0" applyAlignment="0" applyProtection="0"/>
    <xf numFmtId="188" fontId="279" fillId="120" borderId="0" applyNumberFormat="0" applyBorder="0" applyAlignment="0" applyProtection="0"/>
    <xf numFmtId="188" fontId="27" fillId="6" borderId="0" applyNumberFormat="0" applyBorder="0" applyAlignment="0" applyProtection="0"/>
    <xf numFmtId="0" fontId="27" fillId="6" borderId="0" applyNumberFormat="0" applyBorder="0" applyAlignment="0" applyProtection="0"/>
    <xf numFmtId="0" fontId="280" fillId="6" borderId="0" applyNumberFormat="0" applyBorder="0" applyAlignment="0" applyProtection="0"/>
    <xf numFmtId="0" fontId="280" fillId="6" borderId="0" applyNumberFormat="0" applyBorder="0" applyAlignment="0" applyProtection="0"/>
    <xf numFmtId="188" fontId="27" fillId="6" borderId="0" applyNumberFormat="0" applyBorder="0" applyAlignment="0" applyProtection="0"/>
    <xf numFmtId="188" fontId="27" fillId="6" borderId="0" applyNumberFormat="0" applyBorder="0" applyAlignment="0" applyProtection="0"/>
    <xf numFmtId="0" fontId="27" fillId="6" borderId="0" applyNumberFormat="0" applyBorder="0" applyAlignment="0" applyProtection="0"/>
    <xf numFmtId="0" fontId="280" fillId="6" borderId="0" applyNumberFormat="0" applyBorder="0" applyAlignment="0" applyProtection="0"/>
    <xf numFmtId="0" fontId="280" fillId="6" borderId="0" applyNumberFormat="0" applyBorder="0" applyAlignment="0" applyProtection="0"/>
    <xf numFmtId="188" fontId="27" fillId="6" borderId="0" applyNumberFormat="0" applyBorder="0" applyAlignment="0" applyProtection="0"/>
    <xf numFmtId="188" fontId="27" fillId="6" borderId="0" applyNumberFormat="0" applyBorder="0" applyAlignment="0" applyProtection="0"/>
    <xf numFmtId="0" fontId="27" fillId="6" borderId="0" applyNumberFormat="0" applyBorder="0" applyAlignment="0" applyProtection="0"/>
    <xf numFmtId="0" fontId="280" fillId="6" borderId="0" applyNumberFormat="0" applyBorder="0" applyAlignment="0" applyProtection="0"/>
    <xf numFmtId="188" fontId="27" fillId="6" borderId="0" applyNumberFormat="0" applyBorder="0" applyAlignment="0" applyProtection="0"/>
    <xf numFmtId="188" fontId="27" fillId="6" borderId="0" applyNumberFormat="0" applyBorder="0" applyAlignment="0" applyProtection="0"/>
    <xf numFmtId="0" fontId="27" fillId="6" borderId="0" applyNumberFormat="0" applyBorder="0" applyAlignment="0" applyProtection="0"/>
    <xf numFmtId="0" fontId="280" fillId="6" borderId="0" applyNumberFormat="0" applyBorder="0" applyAlignment="0" applyProtection="0"/>
    <xf numFmtId="188" fontId="27" fillId="6" borderId="0" applyNumberFormat="0" applyBorder="0" applyAlignment="0" applyProtection="0"/>
    <xf numFmtId="0" fontId="279" fillId="120" borderId="0" applyNumberFormat="0" applyBorder="0" applyAlignment="0" applyProtection="0"/>
    <xf numFmtId="0" fontId="175" fillId="120" borderId="0" applyNumberFormat="0" applyBorder="0" applyAlignment="0" applyProtection="0"/>
    <xf numFmtId="0" fontId="175" fillId="120" borderId="0" applyNumberFormat="0" applyBorder="0" applyAlignment="0" applyProtection="0"/>
    <xf numFmtId="0" fontId="175" fillId="120"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0" fontId="280" fillId="6"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49" fontId="249" fillId="0" borderId="49">
      <alignment horizontal="right" vertical="top" wrapText="1"/>
    </xf>
    <xf numFmtId="168" fontId="281" fillId="0" borderId="0">
      <alignment horizontal="right" vertical="top" wrapText="1"/>
    </xf>
    <xf numFmtId="0" fontId="29" fillId="0" borderId="0"/>
    <xf numFmtId="188" fontId="29" fillId="0" borderId="0"/>
    <xf numFmtId="0" fontId="29" fillId="0" borderId="0"/>
    <xf numFmtId="0" fontId="15" fillId="0" borderId="0"/>
    <xf numFmtId="0" fontId="15" fillId="0" borderId="0"/>
    <xf numFmtId="0" fontId="17" fillId="0" borderId="0"/>
    <xf numFmtId="0" fontId="29" fillId="0" borderId="0"/>
    <xf numFmtId="0" fontId="17" fillId="0" borderId="0"/>
    <xf numFmtId="0" fontId="15" fillId="0" borderId="0"/>
    <xf numFmtId="0" fontId="15" fillId="0" borderId="0"/>
    <xf numFmtId="0" fontId="17" fillId="0" borderId="0"/>
    <xf numFmtId="188" fontId="29" fillId="0" borderId="0"/>
    <xf numFmtId="0" fontId="17" fillId="0" borderId="0"/>
    <xf numFmtId="0" fontId="28" fillId="0" borderId="0"/>
    <xf numFmtId="0" fontId="15" fillId="0" borderId="0"/>
    <xf numFmtId="0" fontId="29" fillId="0" borderId="0"/>
    <xf numFmtId="0" fontId="17" fillId="0" borderId="0"/>
    <xf numFmtId="49" fontId="45" fillId="0" borderId="0" applyBorder="0">
      <alignment vertical="top"/>
    </xf>
    <xf numFmtId="0" fontId="27" fillId="0" borderId="0"/>
    <xf numFmtId="49" fontId="45" fillId="0" borderId="0" applyBorder="0">
      <alignment vertical="top"/>
    </xf>
    <xf numFmtId="0" fontId="27" fillId="0" borderId="0"/>
    <xf numFmtId="0" fontId="17" fillId="0" borderId="0"/>
    <xf numFmtId="0" fontId="17" fillId="0" borderId="0"/>
    <xf numFmtId="0" fontId="181" fillId="0" borderId="0"/>
    <xf numFmtId="0" fontId="1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1" fillId="0" borderId="0"/>
    <xf numFmtId="0" fontId="27" fillId="0" borderId="0"/>
    <xf numFmtId="0" fontId="181" fillId="0" borderId="0"/>
    <xf numFmtId="0" fontId="27" fillId="0" borderId="0"/>
    <xf numFmtId="0" fontId="29" fillId="0" borderId="0"/>
    <xf numFmtId="188"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29" fillId="0" borderId="0"/>
    <xf numFmtId="0" fontId="17" fillId="0" borderId="0"/>
    <xf numFmtId="0" fontId="28"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29" fillId="0" borderId="0"/>
    <xf numFmtId="0" fontId="282" fillId="0" borderId="0"/>
    <xf numFmtId="0" fontId="27" fillId="0" borderId="0"/>
    <xf numFmtId="0" fontId="27" fillId="0" borderId="0"/>
    <xf numFmtId="0" fontId="27" fillId="0" borderId="0"/>
    <xf numFmtId="0" fontId="27" fillId="0" borderId="0"/>
    <xf numFmtId="0" fontId="27" fillId="0" borderId="0"/>
    <xf numFmtId="0" fontId="28" fillId="0" borderId="0"/>
    <xf numFmtId="0" fontId="28" fillId="0" borderId="0"/>
    <xf numFmtId="0" fontId="27" fillId="0" borderId="0"/>
    <xf numFmtId="0" fontId="27" fillId="0" borderId="0"/>
    <xf numFmtId="0" fontId="27" fillId="0" borderId="0"/>
    <xf numFmtId="0" fontId="28" fillId="0" borderId="0"/>
    <xf numFmtId="0" fontId="27" fillId="0" borderId="0"/>
    <xf numFmtId="0" fontId="28" fillId="0" borderId="0"/>
    <xf numFmtId="0" fontId="29" fillId="0" borderId="0"/>
    <xf numFmtId="188"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29" fillId="0" borderId="0"/>
    <xf numFmtId="0" fontId="17" fillId="0" borderId="0"/>
    <xf numFmtId="0" fontId="13" fillId="0" borderId="0"/>
    <xf numFmtId="0" fontId="29" fillId="0" borderId="0"/>
    <xf numFmtId="0" fontId="17" fillId="0" borderId="0"/>
    <xf numFmtId="0" fontId="28" fillId="0" borderId="0"/>
    <xf numFmtId="0" fontId="27" fillId="0" borderId="0"/>
    <xf numFmtId="0" fontId="28" fillId="0" borderId="0"/>
    <xf numFmtId="0" fontId="27" fillId="0" borderId="0"/>
    <xf numFmtId="0" fontId="28" fillId="0" borderId="0"/>
    <xf numFmtId="0" fontId="27" fillId="0" borderId="0"/>
    <xf numFmtId="0" fontId="28" fillId="0" borderId="0"/>
    <xf numFmtId="0" fontId="27" fillId="0" borderId="0"/>
    <xf numFmtId="0" fontId="27" fillId="0" borderId="0"/>
    <xf numFmtId="0" fontId="27" fillId="0" borderId="0"/>
    <xf numFmtId="0" fontId="28" fillId="0" borderId="0"/>
    <xf numFmtId="0" fontId="27" fillId="0" borderId="0"/>
    <xf numFmtId="0" fontId="28" fillId="0" borderId="0"/>
    <xf numFmtId="0" fontId="27" fillId="0" borderId="0"/>
    <xf numFmtId="0" fontId="28" fillId="0" borderId="0"/>
    <xf numFmtId="0" fontId="27" fillId="0" borderId="0"/>
    <xf numFmtId="0" fontId="27" fillId="0" borderId="0"/>
    <xf numFmtId="0" fontId="29" fillId="0" borderId="0"/>
    <xf numFmtId="188"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29" fillId="0" borderId="0"/>
    <xf numFmtId="0" fontId="17" fillId="0" borderId="0"/>
    <xf numFmtId="0" fontId="28" fillId="0" borderId="0"/>
    <xf numFmtId="0" fontId="29" fillId="0" borderId="0"/>
    <xf numFmtId="0" fontId="17"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7" fillId="0" borderId="0"/>
    <xf numFmtId="0" fontId="17" fillId="0" borderId="0"/>
    <xf numFmtId="0" fontId="17" fillId="0" borderId="0"/>
    <xf numFmtId="0" fontId="2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13" fillId="0" borderId="0"/>
    <xf numFmtId="0" fontId="15" fillId="0" borderId="0"/>
    <xf numFmtId="0" fontId="28" fillId="0" borderId="0"/>
    <xf numFmtId="0" fontId="15"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0" borderId="0"/>
    <xf numFmtId="188"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29" fillId="0" borderId="0"/>
    <xf numFmtId="0" fontId="17" fillId="0" borderId="0"/>
    <xf numFmtId="0" fontId="28" fillId="0" borderId="0"/>
    <xf numFmtId="0" fontId="29" fillId="0" borderId="0"/>
    <xf numFmtId="0" fontId="17"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9" fontId="45" fillId="0" borderId="0" applyBorder="0">
      <alignment vertical="top"/>
    </xf>
    <xf numFmtId="0" fontId="17" fillId="0" borderId="0"/>
    <xf numFmtId="0" fontId="28" fillId="0" borderId="0"/>
    <xf numFmtId="0" fontId="28" fillId="0" borderId="0"/>
    <xf numFmtId="188" fontId="181" fillId="0" borderId="0"/>
    <xf numFmtId="0" fontId="217" fillId="0" borderId="0"/>
    <xf numFmtId="0" fontId="28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17" fillId="0" borderId="0"/>
    <xf numFmtId="0" fontId="17" fillId="0" borderId="0"/>
    <xf numFmtId="0" fontId="17" fillId="0" borderId="0"/>
    <xf numFmtId="0" fontId="15" fillId="0" borderId="0"/>
    <xf numFmtId="0" fontId="28" fillId="0" borderId="0"/>
    <xf numFmtId="0" fontId="15" fillId="0" borderId="0"/>
    <xf numFmtId="0" fontId="17" fillId="0" borderId="0"/>
    <xf numFmtId="0" fontId="283" fillId="0" borderId="0"/>
    <xf numFmtId="0" fontId="17" fillId="0" borderId="0"/>
    <xf numFmtId="0" fontId="17" fillId="0" borderId="0"/>
    <xf numFmtId="0" fontId="28" fillId="0" borderId="0"/>
    <xf numFmtId="188" fontId="181"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5" fillId="0" borderId="0"/>
    <xf numFmtId="0" fontId="17" fillId="0" borderId="0"/>
    <xf numFmtId="0" fontId="28" fillId="0" borderId="0"/>
    <xf numFmtId="0" fontId="28" fillId="0" borderId="0"/>
    <xf numFmtId="0" fontId="28" fillId="0" borderId="0"/>
    <xf numFmtId="0" fontId="28" fillId="0" borderId="0"/>
    <xf numFmtId="188" fontId="217" fillId="0" borderId="0"/>
    <xf numFmtId="0" fontId="2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17" fillId="0" borderId="0"/>
    <xf numFmtId="0" fontId="17" fillId="0" borderId="0"/>
    <xf numFmtId="0" fontId="17" fillId="0" borderId="0"/>
    <xf numFmtId="0" fontId="13" fillId="0" borderId="0"/>
    <xf numFmtId="0" fontId="28" fillId="0" borderId="0"/>
    <xf numFmtId="0" fontId="15" fillId="0" borderId="0"/>
    <xf numFmtId="0" fontId="17" fillId="0" borderId="0"/>
    <xf numFmtId="0" fontId="17" fillId="0" borderId="0"/>
    <xf numFmtId="0" fontId="28" fillId="0" borderId="0"/>
    <xf numFmtId="188" fontId="2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15" fillId="0" borderId="0"/>
    <xf numFmtId="0" fontId="28" fillId="0" borderId="0"/>
    <xf numFmtId="0" fontId="28" fillId="0" borderId="0"/>
    <xf numFmtId="0" fontId="28" fillId="0" borderId="0"/>
    <xf numFmtId="0" fontId="28" fillId="0" borderId="0"/>
    <xf numFmtId="0" fontId="28" fillId="0" borderId="0"/>
    <xf numFmtId="188" fontId="217" fillId="0" borderId="0"/>
    <xf numFmtId="0" fontId="2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17" fillId="0" borderId="0"/>
    <xf numFmtId="0" fontId="17" fillId="0" borderId="0"/>
    <xf numFmtId="0" fontId="17" fillId="0" borderId="0"/>
    <xf numFmtId="0" fontId="15" fillId="0" borderId="0"/>
    <xf numFmtId="0" fontId="28"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2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15" fillId="0" borderId="0"/>
    <xf numFmtId="0" fontId="284" fillId="0" borderId="0"/>
    <xf numFmtId="0" fontId="28" fillId="0" borderId="0"/>
    <xf numFmtId="49" fontId="45" fillId="0" borderId="0" applyBorder="0">
      <alignment vertical="top"/>
    </xf>
    <xf numFmtId="49" fontId="45" fillId="0" borderId="0" applyBorder="0">
      <alignment vertical="top"/>
    </xf>
    <xf numFmtId="0" fontId="284" fillId="0" borderId="0"/>
    <xf numFmtId="49" fontId="45" fillId="0" borderId="0" applyBorder="0">
      <alignment vertical="top"/>
    </xf>
    <xf numFmtId="0" fontId="17" fillId="0" borderId="0"/>
    <xf numFmtId="0" fontId="181" fillId="0" borderId="0"/>
    <xf numFmtId="188" fontId="217" fillId="0" borderId="0"/>
    <xf numFmtId="0" fontId="217" fillId="0" borderId="0"/>
    <xf numFmtId="0" fontId="217" fillId="0" borderId="0"/>
    <xf numFmtId="0" fontId="181" fillId="0" borderId="0"/>
    <xf numFmtId="0" fontId="15" fillId="0" borderId="0"/>
    <xf numFmtId="0" fontId="28" fillId="0" borderId="0"/>
    <xf numFmtId="0" fontId="15"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3" fillId="0" borderId="0"/>
    <xf numFmtId="0" fontId="17" fillId="0" borderId="0"/>
    <xf numFmtId="0" fontId="17" fillId="0" borderId="0"/>
    <xf numFmtId="0" fontId="17" fillId="0" borderId="0"/>
    <xf numFmtId="188" fontId="217" fillId="0" borderId="0"/>
    <xf numFmtId="0" fontId="17" fillId="0" borderId="0"/>
    <xf numFmtId="0" fontId="75" fillId="0" borderId="0"/>
    <xf numFmtId="0" fontId="181" fillId="0" borderId="0"/>
    <xf numFmtId="0" fontId="2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7" fillId="0" borderId="0"/>
    <xf numFmtId="0" fontId="14" fillId="0" borderId="0"/>
    <xf numFmtId="0" fontId="27" fillId="0" borderId="0"/>
    <xf numFmtId="188" fontId="251" fillId="0" borderId="0"/>
    <xf numFmtId="0" fontId="17" fillId="0" borderId="0"/>
    <xf numFmtId="0" fontId="251"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5" fillId="0" borderId="0"/>
    <xf numFmtId="0" fontId="27" fillId="0" borderId="0"/>
    <xf numFmtId="0" fontId="17" fillId="0" borderId="0"/>
    <xf numFmtId="0" fontId="27" fillId="0" borderId="0"/>
    <xf numFmtId="188" fontId="251" fillId="0" borderId="0"/>
    <xf numFmtId="0" fontId="27" fillId="0" borderId="0"/>
    <xf numFmtId="0" fontId="17" fillId="0" borderId="0"/>
    <xf numFmtId="0" fontId="17" fillId="0" borderId="0"/>
    <xf numFmtId="0" fontId="17" fillId="0" borderId="0"/>
    <xf numFmtId="0" fontId="17" fillId="0" borderId="0"/>
    <xf numFmtId="0" fontId="27" fillId="0" borderId="0"/>
    <xf numFmtId="0" fontId="28" fillId="0" borderId="0"/>
    <xf numFmtId="188" fontId="251" fillId="0" borderId="0"/>
    <xf numFmtId="0" fontId="251" fillId="0" borderId="0"/>
    <xf numFmtId="0" fontId="17" fillId="0" borderId="0"/>
    <xf numFmtId="0" fontId="17" fillId="0" borderId="0"/>
    <xf numFmtId="0" fontId="17" fillId="0" borderId="0"/>
    <xf numFmtId="0" fontId="17" fillId="0" borderId="0"/>
    <xf numFmtId="0" fontId="17" fillId="0" borderId="0"/>
    <xf numFmtId="0" fontId="25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251" fillId="0" borderId="0"/>
    <xf numFmtId="0" fontId="27" fillId="0" borderId="0"/>
    <xf numFmtId="0" fontId="17" fillId="0" borderId="0"/>
    <xf numFmtId="188" fontId="251" fillId="0" borderId="0"/>
    <xf numFmtId="0" fontId="251" fillId="0" borderId="0"/>
    <xf numFmtId="0" fontId="17" fillId="0" borderId="0"/>
    <xf numFmtId="0" fontId="27" fillId="0" borderId="0"/>
    <xf numFmtId="0" fontId="17" fillId="0" borderId="0"/>
    <xf numFmtId="0" fontId="27" fillId="0" borderId="0"/>
    <xf numFmtId="188" fontId="251" fillId="0" borderId="0"/>
    <xf numFmtId="0" fontId="251" fillId="0" borderId="0"/>
    <xf numFmtId="0" fontId="27" fillId="0" borderId="0"/>
    <xf numFmtId="0" fontId="27" fillId="0" borderId="0"/>
    <xf numFmtId="188" fontId="251" fillId="0" borderId="0"/>
    <xf numFmtId="0" fontId="251" fillId="0" borderId="0"/>
    <xf numFmtId="0" fontId="27" fillId="0" borderId="0"/>
    <xf numFmtId="0" fontId="27" fillId="0" borderId="0"/>
    <xf numFmtId="188" fontId="251" fillId="0" borderId="0"/>
    <xf numFmtId="0" fontId="251" fillId="0" borderId="0"/>
    <xf numFmtId="0" fontId="27" fillId="0" borderId="0"/>
    <xf numFmtId="0" fontId="27" fillId="0" borderId="0"/>
    <xf numFmtId="188" fontId="251" fillId="0" borderId="0"/>
    <xf numFmtId="0" fontId="251" fillId="0" borderId="0"/>
    <xf numFmtId="0" fontId="27" fillId="0" borderId="0"/>
    <xf numFmtId="0" fontId="27" fillId="0" borderId="0"/>
    <xf numFmtId="188" fontId="251" fillId="0" borderId="0"/>
    <xf numFmtId="0" fontId="251" fillId="0" borderId="0"/>
    <xf numFmtId="0" fontId="27" fillId="0" borderId="0"/>
    <xf numFmtId="0" fontId="27" fillId="0" borderId="0"/>
    <xf numFmtId="188" fontId="251" fillId="0" borderId="0"/>
    <xf numFmtId="0" fontId="251" fillId="0" borderId="0"/>
    <xf numFmtId="0" fontId="27" fillId="0" borderId="0"/>
    <xf numFmtId="0" fontId="27" fillId="0" borderId="0"/>
    <xf numFmtId="188" fontId="251" fillId="0" borderId="0"/>
    <xf numFmtId="0" fontId="251" fillId="0" borderId="0"/>
    <xf numFmtId="0" fontId="27" fillId="0" borderId="0"/>
    <xf numFmtId="0" fontId="27" fillId="0" borderId="0"/>
    <xf numFmtId="0" fontId="27" fillId="0" borderId="0"/>
    <xf numFmtId="188" fontId="251" fillId="0" borderId="0"/>
    <xf numFmtId="0" fontId="251" fillId="0" borderId="0"/>
    <xf numFmtId="0" fontId="27" fillId="0" borderId="0"/>
    <xf numFmtId="188" fontId="251" fillId="0" borderId="0"/>
    <xf numFmtId="0" fontId="251" fillId="0" borderId="0"/>
    <xf numFmtId="0" fontId="27" fillId="0" borderId="0"/>
    <xf numFmtId="188" fontId="251" fillId="0" borderId="0"/>
    <xf numFmtId="0" fontId="251" fillId="0" borderId="0"/>
    <xf numFmtId="0" fontId="27" fillId="0" borderId="0"/>
    <xf numFmtId="188" fontId="251" fillId="0" borderId="0"/>
    <xf numFmtId="0" fontId="251" fillId="0" borderId="0"/>
    <xf numFmtId="0" fontId="27" fillId="0" borderId="0"/>
    <xf numFmtId="188" fontId="251" fillId="0" borderId="0"/>
    <xf numFmtId="0" fontId="251" fillId="0" borderId="0"/>
    <xf numFmtId="0" fontId="27" fillId="0" borderId="0"/>
    <xf numFmtId="188" fontId="251" fillId="0" borderId="0"/>
    <xf numFmtId="0" fontId="251" fillId="0" borderId="0"/>
    <xf numFmtId="0" fontId="27" fillId="0" borderId="0"/>
    <xf numFmtId="188" fontId="251" fillId="0" borderId="0"/>
    <xf numFmtId="0" fontId="251" fillId="0" borderId="0"/>
    <xf numFmtId="0" fontId="27" fillId="0" borderId="0"/>
    <xf numFmtId="188" fontId="251" fillId="0" borderId="0"/>
    <xf numFmtId="0" fontId="251" fillId="0" borderId="0"/>
    <xf numFmtId="0" fontId="27" fillId="0" borderId="0"/>
    <xf numFmtId="188" fontId="251" fillId="0" borderId="0"/>
    <xf numFmtId="0" fontId="251" fillId="0" borderId="0"/>
    <xf numFmtId="0" fontId="27" fillId="0" borderId="0"/>
    <xf numFmtId="0" fontId="217" fillId="0" borderId="0"/>
    <xf numFmtId="0" fontId="28" fillId="0" borderId="0"/>
    <xf numFmtId="0" fontId="29" fillId="0" borderId="0"/>
    <xf numFmtId="0" fontId="27" fillId="0" borderId="0"/>
    <xf numFmtId="0" fontId="28" fillId="0" borderId="0"/>
    <xf numFmtId="0" fontId="27" fillId="0" borderId="0"/>
    <xf numFmtId="188" fontId="285" fillId="0" borderId="0"/>
    <xf numFmtId="0" fontId="285" fillId="0" borderId="0"/>
    <xf numFmtId="188" fontId="285" fillId="0" borderId="0"/>
    <xf numFmtId="0" fontId="285" fillId="0" borderId="0"/>
    <xf numFmtId="188" fontId="285" fillId="0" borderId="0"/>
    <xf numFmtId="0" fontId="285" fillId="0" borderId="0"/>
    <xf numFmtId="188" fontId="285" fillId="0" borderId="0"/>
    <xf numFmtId="0" fontId="285" fillId="0" borderId="0"/>
    <xf numFmtId="188" fontId="285" fillId="0" borderId="0"/>
    <xf numFmtId="0" fontId="285" fillId="0" borderId="0"/>
    <xf numFmtId="188" fontId="285" fillId="0" borderId="0"/>
    <xf numFmtId="0" fontId="285" fillId="0" borderId="0"/>
    <xf numFmtId="188" fontId="285" fillId="0" borderId="0"/>
    <xf numFmtId="0" fontId="285" fillId="0" borderId="0"/>
    <xf numFmtId="188" fontId="285" fillId="0" borderId="0"/>
    <xf numFmtId="0" fontId="285" fillId="0" borderId="0"/>
    <xf numFmtId="188" fontId="285" fillId="0" borderId="0"/>
    <xf numFmtId="0" fontId="285" fillId="0" borderId="0"/>
    <xf numFmtId="0" fontId="251" fillId="0" borderId="0"/>
    <xf numFmtId="188" fontId="285" fillId="0" borderId="0"/>
    <xf numFmtId="0" fontId="285" fillId="0" borderId="0"/>
    <xf numFmtId="0" fontId="75" fillId="0" borderId="0"/>
    <xf numFmtId="0" fontId="27" fillId="0" borderId="0"/>
    <xf numFmtId="0" fontId="75" fillId="0" borderId="0"/>
    <xf numFmtId="0" fontId="75" fillId="0" borderId="0"/>
    <xf numFmtId="0" fontId="75" fillId="0" borderId="0"/>
    <xf numFmtId="0" fontId="75" fillId="0" borderId="0"/>
    <xf numFmtId="0" fontId="27" fillId="0" borderId="0"/>
    <xf numFmtId="0" fontId="27" fillId="0" borderId="0"/>
    <xf numFmtId="0" fontId="27" fillId="0" borderId="0"/>
    <xf numFmtId="0" fontId="75" fillId="0" borderId="0"/>
    <xf numFmtId="0" fontId="75" fillId="0" borderId="0"/>
    <xf numFmtId="0" fontId="27" fillId="0" borderId="0"/>
    <xf numFmtId="0" fontId="27" fillId="0" borderId="0"/>
    <xf numFmtId="0" fontId="27" fillId="0" borderId="0"/>
    <xf numFmtId="0" fontId="27" fillId="0" borderId="0"/>
    <xf numFmtId="0" fontId="27" fillId="0" borderId="0"/>
    <xf numFmtId="0" fontId="75" fillId="0" borderId="0"/>
    <xf numFmtId="0" fontId="27" fillId="0" borderId="0"/>
    <xf numFmtId="0" fontId="27" fillId="0" borderId="0"/>
    <xf numFmtId="188" fontId="285" fillId="0" borderId="0"/>
    <xf numFmtId="0" fontId="285" fillId="0" borderId="0"/>
    <xf numFmtId="0" fontId="27" fillId="0" borderId="0"/>
    <xf numFmtId="188" fontId="285" fillId="0" borderId="0"/>
    <xf numFmtId="0" fontId="285" fillId="0" borderId="0"/>
    <xf numFmtId="0" fontId="13" fillId="0" borderId="0"/>
    <xf numFmtId="188" fontId="285" fillId="0" borderId="0"/>
    <xf numFmtId="0" fontId="285" fillId="0" borderId="0"/>
    <xf numFmtId="0" fontId="13" fillId="0" borderId="0"/>
    <xf numFmtId="188" fontId="285" fillId="0" borderId="0"/>
    <xf numFmtId="0" fontId="285" fillId="0" borderId="0"/>
    <xf numFmtId="0" fontId="75" fillId="0" borderId="0"/>
    <xf numFmtId="188" fontId="285" fillId="0" borderId="0"/>
    <xf numFmtId="0" fontId="285" fillId="0" borderId="0"/>
    <xf numFmtId="0" fontId="28" fillId="0" borderId="0"/>
    <xf numFmtId="188" fontId="285" fillId="0" borderId="0"/>
    <xf numFmtId="0" fontId="285" fillId="0" borderId="0"/>
    <xf numFmtId="188" fontId="285" fillId="0" borderId="0"/>
    <xf numFmtId="0" fontId="285" fillId="0" borderId="0"/>
    <xf numFmtId="0" fontId="29" fillId="0" borderId="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8" fontId="251" fillId="0" borderId="0"/>
    <xf numFmtId="0" fontId="251" fillId="0" borderId="0"/>
    <xf numFmtId="0" fontId="29" fillId="0" borderId="0"/>
    <xf numFmtId="0" fontId="15" fillId="0" borderId="0"/>
    <xf numFmtId="0" fontId="13" fillId="0" borderId="0"/>
    <xf numFmtId="188" fontId="251" fillId="0" borderId="0"/>
    <xf numFmtId="0" fontId="13" fillId="0" borderId="0"/>
    <xf numFmtId="0" fontId="28" fillId="0" borderId="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8" fontId="251" fillId="0" borderId="0"/>
    <xf numFmtId="0" fontId="251" fillId="0" borderId="0"/>
    <xf numFmtId="0" fontId="75" fillId="0" borderId="0"/>
    <xf numFmtId="0" fontId="15" fillId="0" borderId="0"/>
    <xf numFmtId="188" fontId="251" fillId="0" borderId="0"/>
    <xf numFmtId="188" fontId="251" fillId="0" borderId="0"/>
    <xf numFmtId="0" fontId="251" fillId="0" borderId="0"/>
    <xf numFmtId="188" fontId="251" fillId="0" borderId="0"/>
    <xf numFmtId="0" fontId="15" fillId="0" borderId="0"/>
    <xf numFmtId="188" fontId="251" fillId="0" borderId="0"/>
    <xf numFmtId="0" fontId="251" fillId="0" borderId="0"/>
    <xf numFmtId="188" fontId="251" fillId="0" borderId="0"/>
    <xf numFmtId="0" fontId="29" fillId="0" borderId="0"/>
    <xf numFmtId="188" fontId="251" fillId="0" borderId="0"/>
    <xf numFmtId="0" fontId="251" fillId="0" borderId="0"/>
    <xf numFmtId="0" fontId="27" fillId="0" borderId="0"/>
    <xf numFmtId="188" fontId="251" fillId="0" borderId="0"/>
    <xf numFmtId="0" fontId="251" fillId="0" borderId="0"/>
    <xf numFmtId="0" fontId="27" fillId="0" borderId="0"/>
    <xf numFmtId="188" fontId="251" fillId="0" borderId="0"/>
    <xf numFmtId="0" fontId="251" fillId="0" borderId="0"/>
    <xf numFmtId="0" fontId="27" fillId="0" borderId="0"/>
    <xf numFmtId="0" fontId="15" fillId="0" borderId="0"/>
    <xf numFmtId="188" fontId="251" fillId="0" borderId="0"/>
    <xf numFmtId="0" fontId="251" fillId="0" borderId="0"/>
    <xf numFmtId="0" fontId="27" fillId="0" borderId="0"/>
    <xf numFmtId="0" fontId="27" fillId="0" borderId="0"/>
    <xf numFmtId="0" fontId="27" fillId="0" borderId="0"/>
    <xf numFmtId="188" fontId="251" fillId="0" borderId="0"/>
    <xf numFmtId="0" fontId="251" fillId="0" borderId="0"/>
    <xf numFmtId="0" fontId="27" fillId="0" borderId="0"/>
    <xf numFmtId="0" fontId="27" fillId="0" borderId="0"/>
    <xf numFmtId="188" fontId="251" fillId="0" borderId="0"/>
    <xf numFmtId="0" fontId="251" fillId="0" borderId="0"/>
    <xf numFmtId="0" fontId="27" fillId="0" borderId="0"/>
    <xf numFmtId="0" fontId="27" fillId="0" borderId="0"/>
    <xf numFmtId="188" fontId="251" fillId="0" borderId="0"/>
    <xf numFmtId="0" fontId="251" fillId="0" borderId="0"/>
    <xf numFmtId="0" fontId="28" fillId="0" borderId="0"/>
    <xf numFmtId="188" fontId="251" fillId="0" borderId="0"/>
    <xf numFmtId="0" fontId="251" fillId="0" borderId="0"/>
    <xf numFmtId="0" fontId="28" fillId="0" borderId="0"/>
    <xf numFmtId="188" fontId="251" fillId="0" borderId="0"/>
    <xf numFmtId="0" fontId="251" fillId="0" borderId="0"/>
    <xf numFmtId="0" fontId="28" fillId="0" borderId="0"/>
    <xf numFmtId="188" fontId="27" fillId="0" borderId="0"/>
    <xf numFmtId="0" fontId="27" fillId="0" borderId="0"/>
    <xf numFmtId="0" fontId="28" fillId="0" borderId="0"/>
    <xf numFmtId="0" fontId="27" fillId="0" borderId="0"/>
    <xf numFmtId="0" fontId="28" fillId="0" borderId="0"/>
    <xf numFmtId="0" fontId="29" fillId="0" borderId="0"/>
    <xf numFmtId="0" fontId="27" fillId="0" borderId="0"/>
    <xf numFmtId="0" fontId="18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0" borderId="0"/>
    <xf numFmtId="0" fontId="28" fillId="0" borderId="0"/>
    <xf numFmtId="0" fontId="28" fillId="0" borderId="0"/>
    <xf numFmtId="0" fontId="251" fillId="0" borderId="0"/>
    <xf numFmtId="0" fontId="29"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251"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28" fillId="0" borderId="0"/>
    <xf numFmtId="0" fontId="28" fillId="0" borderId="0"/>
    <xf numFmtId="0" fontId="17" fillId="0" borderId="0"/>
    <xf numFmtId="0" fontId="27" fillId="0" borderId="0"/>
    <xf numFmtId="0" fontId="28" fillId="0" borderId="0"/>
    <xf numFmtId="0" fontId="15" fillId="0" borderId="0"/>
    <xf numFmtId="0" fontId="15" fillId="0" borderId="0"/>
    <xf numFmtId="0" fontId="28" fillId="0" borderId="0"/>
    <xf numFmtId="0" fontId="16" fillId="0" borderId="0"/>
    <xf numFmtId="0" fontId="28" fillId="0" borderId="0"/>
    <xf numFmtId="0" fontId="27" fillId="0" borderId="0"/>
    <xf numFmtId="0" fontId="29" fillId="0" borderId="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7" fillId="0" borderId="0"/>
    <xf numFmtId="0" fontId="2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5" fillId="0" borderId="0"/>
    <xf numFmtId="0" fontId="251" fillId="0" borderId="0"/>
    <xf numFmtId="0" fontId="251"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7"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28" fillId="0" borderId="0"/>
    <xf numFmtId="0" fontId="28" fillId="0" borderId="0"/>
    <xf numFmtId="0" fontId="17" fillId="0" borderId="0"/>
    <xf numFmtId="0" fontId="27" fillId="0" borderId="0"/>
    <xf numFmtId="0" fontId="28" fillId="0" borderId="0"/>
    <xf numFmtId="0" fontId="29" fillId="0" borderId="0"/>
    <xf numFmtId="0" fontId="29"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28" fillId="0" borderId="0"/>
    <xf numFmtId="0" fontId="28" fillId="0" borderId="0"/>
    <xf numFmtId="0" fontId="17" fillId="0" borderId="0"/>
    <xf numFmtId="0" fontId="15" fillId="0" borderId="0"/>
    <xf numFmtId="0" fontId="28" fillId="0" borderId="0"/>
    <xf numFmtId="0" fontId="2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28" fillId="0" borderId="0"/>
    <xf numFmtId="0" fontId="28" fillId="0" borderId="0"/>
    <xf numFmtId="0" fontId="17" fillId="0" borderId="0"/>
    <xf numFmtId="0" fontId="27" fillId="0" borderId="0"/>
    <xf numFmtId="0" fontId="27" fillId="0" borderId="0"/>
    <xf numFmtId="0" fontId="2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13" fillId="0" borderId="0"/>
    <xf numFmtId="0" fontId="286" fillId="0" borderId="0"/>
    <xf numFmtId="0" fontId="251" fillId="0" borderId="0"/>
    <xf numFmtId="0" fontId="13" fillId="0" borderId="0"/>
    <xf numFmtId="0" fontId="251" fillId="0" borderId="0"/>
    <xf numFmtId="0" fontId="27" fillId="0" borderId="0"/>
    <xf numFmtId="0" fontId="29"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0" borderId="0"/>
    <xf numFmtId="0" fontId="16" fillId="0" borderId="0"/>
    <xf numFmtId="0" fontId="28" fillId="0" borderId="0"/>
    <xf numFmtId="0" fontId="28" fillId="0" borderId="0"/>
    <xf numFmtId="0" fontId="28" fillId="0" borderId="0"/>
    <xf numFmtId="0" fontId="28" fillId="0" borderId="0"/>
    <xf numFmtId="0" fontId="287" fillId="0" borderId="0"/>
    <xf numFmtId="188" fontId="251" fillId="0" borderId="0"/>
    <xf numFmtId="0" fontId="251" fillId="0" borderId="0"/>
    <xf numFmtId="0" fontId="28" fillId="0" borderId="0"/>
    <xf numFmtId="0" fontId="17" fillId="0" borderId="0"/>
    <xf numFmtId="0" fontId="17" fillId="0" borderId="0"/>
    <xf numFmtId="0" fontId="27" fillId="0" borderId="0"/>
    <xf numFmtId="0" fontId="29" fillId="0" borderId="0"/>
    <xf numFmtId="0" fontId="28" fillId="0" borderId="0"/>
    <xf numFmtId="0" fontId="27" fillId="0" borderId="0"/>
    <xf numFmtId="188" fontId="251" fillId="0" borderId="0"/>
    <xf numFmtId="0" fontId="27" fillId="0" borderId="0"/>
    <xf numFmtId="0" fontId="27" fillId="0" borderId="0"/>
    <xf numFmtId="0" fontId="27" fillId="0" borderId="0"/>
    <xf numFmtId="0" fontId="29" fillId="0" borderId="0"/>
    <xf numFmtId="0" fontId="28" fillId="0" borderId="0"/>
    <xf numFmtId="0" fontId="28" fillId="0" borderId="0"/>
    <xf numFmtId="0" fontId="17" fillId="0" borderId="0"/>
    <xf numFmtId="0" fontId="27" fillId="0" borderId="0"/>
    <xf numFmtId="0" fontId="28" fillId="0" borderId="0"/>
    <xf numFmtId="188" fontId="251" fillId="0" borderId="0"/>
    <xf numFmtId="0" fontId="251"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29"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188" fontId="251"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28" fillId="0" borderId="0"/>
    <xf numFmtId="0" fontId="28" fillId="0" borderId="0"/>
    <xf numFmtId="0" fontId="17" fillId="0" borderId="0"/>
    <xf numFmtId="0" fontId="27" fillId="0" borderId="0"/>
    <xf numFmtId="0" fontId="27" fillId="0" borderId="0"/>
    <xf numFmtId="0" fontId="13" fillId="0" borderId="0"/>
    <xf numFmtId="0" fontId="28" fillId="0" borderId="0"/>
    <xf numFmtId="188" fontId="251" fillId="0" borderId="0"/>
    <xf numFmtId="0" fontId="251"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29"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188" fontId="251"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27" fillId="0" borderId="0"/>
    <xf numFmtId="0" fontId="27" fillId="0" borderId="0"/>
    <xf numFmtId="0" fontId="17" fillId="0" borderId="0"/>
    <xf numFmtId="0" fontId="28" fillId="0" borderId="0"/>
    <xf numFmtId="188" fontId="251" fillId="0" borderId="0"/>
    <xf numFmtId="0" fontId="251"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29"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188" fontId="251"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27" fillId="0" borderId="0"/>
    <xf numFmtId="0" fontId="27" fillId="0" borderId="0"/>
    <xf numFmtId="0" fontId="17" fillId="0" borderId="0"/>
    <xf numFmtId="0" fontId="28" fillId="0" borderId="0"/>
    <xf numFmtId="0" fontId="28" fillId="0" borderId="0"/>
    <xf numFmtId="188" fontId="18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181" fillId="0" borderId="0"/>
    <xf numFmtId="0" fontId="17" fillId="0" borderId="0"/>
    <xf numFmtId="0" fontId="17" fillId="0" borderId="0"/>
    <xf numFmtId="0" fontId="28" fillId="0" borderId="0"/>
    <xf numFmtId="0" fontId="14" fillId="0" borderId="0"/>
    <xf numFmtId="0" fontId="14" fillId="0" borderId="0"/>
    <xf numFmtId="0" fontId="14" fillId="0" borderId="0"/>
    <xf numFmtId="0" fontId="14" fillId="0" borderId="0"/>
    <xf numFmtId="0" fontId="17" fillId="0" borderId="0"/>
    <xf numFmtId="0" fontId="14" fillId="0" borderId="0"/>
    <xf numFmtId="0" fontId="14" fillId="0" borderId="0"/>
    <xf numFmtId="0" fontId="13" fillId="0" borderId="0"/>
    <xf numFmtId="0" fontId="17" fillId="0" borderId="0"/>
    <xf numFmtId="0" fontId="17" fillId="0" borderId="0"/>
    <xf numFmtId="0" fontId="18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1"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6"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51" fillId="0" borderId="0"/>
    <xf numFmtId="0" fontId="28"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5" fillId="0" borderId="0"/>
    <xf numFmtId="0" fontId="15"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51" fillId="0" borderId="0"/>
    <xf numFmtId="0" fontId="28"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51" fillId="0" borderId="0"/>
    <xf numFmtId="0" fontId="28"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51" fillId="0" borderId="0"/>
    <xf numFmtId="0" fontId="28"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51" fillId="0" borderId="0"/>
    <xf numFmtId="0" fontId="28"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8" fontId="251" fillId="0" borderId="0"/>
    <xf numFmtId="0" fontId="251" fillId="0" borderId="0"/>
    <xf numFmtId="188" fontId="251" fillId="0" borderId="0"/>
    <xf numFmtId="0" fontId="27" fillId="0" borderId="0"/>
    <xf numFmtId="188" fontId="251" fillId="0" borderId="0"/>
    <xf numFmtId="0" fontId="251" fillId="0" borderId="0"/>
    <xf numFmtId="188" fontId="251" fillId="0" borderId="0"/>
    <xf numFmtId="0" fontId="27" fillId="0" borderId="0"/>
    <xf numFmtId="188" fontId="251" fillId="0" borderId="0"/>
    <xf numFmtId="0" fontId="251" fillId="0" borderId="0"/>
    <xf numFmtId="188" fontId="251" fillId="0" borderId="0"/>
    <xf numFmtId="0" fontId="27" fillId="0" borderId="0"/>
    <xf numFmtId="188" fontId="251" fillId="0" borderId="0"/>
    <xf numFmtId="0" fontId="251" fillId="0" borderId="0"/>
    <xf numFmtId="188" fontId="251" fillId="0" borderId="0"/>
    <xf numFmtId="0" fontId="27" fillId="0" borderId="0"/>
    <xf numFmtId="188" fontId="27" fillId="0" borderId="0"/>
    <xf numFmtId="0" fontId="27" fillId="0" borderId="0"/>
    <xf numFmtId="188" fontId="27" fillId="0" borderId="0"/>
    <xf numFmtId="0" fontId="13" fillId="0" borderId="0"/>
    <xf numFmtId="0" fontId="17" fillId="0" borderId="0"/>
    <xf numFmtId="0" fontId="17" fillId="0" borderId="0"/>
    <xf numFmtId="0" fontId="251"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2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13" fillId="0" borderId="0"/>
    <xf numFmtId="0" fontId="251" fillId="0" borderId="0"/>
    <xf numFmtId="0" fontId="17" fillId="0" borderId="0"/>
    <xf numFmtId="0" fontId="28" fillId="0" borderId="0"/>
    <xf numFmtId="0" fontId="27" fillId="0" borderId="0"/>
    <xf numFmtId="0" fontId="17" fillId="0" borderId="0"/>
    <xf numFmtId="0" fontId="17" fillId="0" borderId="0"/>
    <xf numFmtId="0" fontId="17" fillId="0" borderId="0"/>
    <xf numFmtId="0" fontId="28" fillId="0" borderId="0"/>
    <xf numFmtId="0" fontId="27" fillId="0" borderId="0"/>
    <xf numFmtId="0" fontId="27" fillId="0" borderId="0"/>
    <xf numFmtId="0" fontId="29" fillId="0" borderId="0"/>
    <xf numFmtId="0" fontId="15" fillId="0" borderId="0"/>
    <xf numFmtId="0" fontId="15" fillId="0" borderId="0"/>
    <xf numFmtId="0" fontId="17" fillId="0" borderId="0"/>
    <xf numFmtId="0" fontId="17" fillId="0" borderId="0"/>
    <xf numFmtId="0" fontId="17" fillId="0" borderId="0"/>
    <xf numFmtId="0" fontId="17" fillId="0" borderId="0"/>
    <xf numFmtId="0" fontId="28" fillId="0" borderId="0"/>
    <xf numFmtId="0" fontId="27" fillId="0" borderId="0"/>
    <xf numFmtId="0" fontId="29" fillId="0" borderId="0"/>
    <xf numFmtId="0" fontId="29" fillId="0" borderId="0"/>
    <xf numFmtId="0" fontId="27" fillId="0" borderId="0"/>
    <xf numFmtId="0" fontId="27" fillId="0" borderId="0"/>
    <xf numFmtId="0" fontId="27" fillId="0" borderId="0"/>
    <xf numFmtId="0" fontId="15" fillId="0" borderId="0"/>
    <xf numFmtId="0" fontId="15" fillId="0" borderId="0"/>
    <xf numFmtId="0" fontId="27" fillId="0" borderId="0"/>
    <xf numFmtId="0" fontId="27" fillId="0" borderId="0"/>
    <xf numFmtId="0" fontId="27" fillId="0" borderId="0"/>
    <xf numFmtId="0" fontId="27" fillId="0" borderId="0"/>
    <xf numFmtId="0" fontId="27" fillId="0" borderId="0"/>
    <xf numFmtId="0" fontId="27"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5" fillId="0" borderId="0"/>
    <xf numFmtId="0" fontId="2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7" fillId="0" borderId="0"/>
    <xf numFmtId="0" fontId="27"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49" fontId="45" fillId="0" borderId="0" applyBorder="0">
      <alignment vertical="top"/>
    </xf>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6" fillId="0" borderId="0"/>
    <xf numFmtId="0" fontId="286" fillId="0" borderId="0"/>
    <xf numFmtId="0" fontId="286" fillId="0" borderId="0"/>
    <xf numFmtId="0" fontId="29" fillId="0" borderId="0"/>
    <xf numFmtId="0" fontId="286"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5" fillId="0" borderId="0"/>
    <xf numFmtId="0" fontId="2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5" fillId="0" borderId="0"/>
    <xf numFmtId="0" fontId="2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51" fillId="0" borderId="0"/>
    <xf numFmtId="0" fontId="28"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51" fillId="0" borderId="0"/>
    <xf numFmtId="0" fontId="28" fillId="0" borderId="0"/>
    <xf numFmtId="188"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8" fillId="0" borderId="0"/>
    <xf numFmtId="0" fontId="17" fillId="0" borderId="0"/>
    <xf numFmtId="0" fontId="17" fillId="0" borderId="0"/>
    <xf numFmtId="0" fontId="17" fillId="0" borderId="0"/>
    <xf numFmtId="0" fontId="28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18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188" fontId="251" fillId="0" borderId="0"/>
    <xf numFmtId="0" fontId="251" fillId="0" borderId="0"/>
    <xf numFmtId="188" fontId="251" fillId="0" borderId="0"/>
    <xf numFmtId="0" fontId="27" fillId="0" borderId="0"/>
    <xf numFmtId="188" fontId="251" fillId="0" borderId="0"/>
    <xf numFmtId="0" fontId="251" fillId="0" borderId="0"/>
    <xf numFmtId="188" fontId="251" fillId="0" borderId="0"/>
    <xf numFmtId="0" fontId="27" fillId="0" borderId="0"/>
    <xf numFmtId="188" fontId="251" fillId="0" borderId="0"/>
    <xf numFmtId="0" fontId="251" fillId="0" borderId="0"/>
    <xf numFmtId="188" fontId="251" fillId="0" borderId="0"/>
    <xf numFmtId="0" fontId="27" fillId="0" borderId="0"/>
    <xf numFmtId="188" fontId="251" fillId="0" borderId="0"/>
    <xf numFmtId="0" fontId="251" fillId="0" borderId="0"/>
    <xf numFmtId="188" fontId="251" fillId="0" borderId="0"/>
    <xf numFmtId="0" fontId="27" fillId="0" borderId="0"/>
    <xf numFmtId="188" fontId="251" fillId="0" borderId="0"/>
    <xf numFmtId="0" fontId="251" fillId="0" borderId="0"/>
    <xf numFmtId="188" fontId="251" fillId="0" borderId="0"/>
    <xf numFmtId="0" fontId="27" fillId="0" borderId="0"/>
    <xf numFmtId="188" fontId="251" fillId="0" borderId="0"/>
    <xf numFmtId="0" fontId="251" fillId="0" borderId="0"/>
    <xf numFmtId="188" fontId="251" fillId="0" borderId="0"/>
    <xf numFmtId="0" fontId="27" fillId="0" borderId="0"/>
    <xf numFmtId="188" fontId="251" fillId="0" borderId="0"/>
    <xf numFmtId="0" fontId="251" fillId="0" borderId="0"/>
    <xf numFmtId="188" fontId="251" fillId="0" borderId="0"/>
    <xf numFmtId="0" fontId="27" fillId="0" borderId="0"/>
    <xf numFmtId="188" fontId="251" fillId="0" borderId="0"/>
    <xf numFmtId="0" fontId="251" fillId="0" borderId="0"/>
    <xf numFmtId="188" fontId="251" fillId="0" borderId="0"/>
    <xf numFmtId="0" fontId="27" fillId="0" borderId="0"/>
    <xf numFmtId="188" fontId="251" fillId="0" borderId="0"/>
    <xf numFmtId="0" fontId="251" fillId="0" borderId="0"/>
    <xf numFmtId="188" fontId="251" fillId="0" borderId="0"/>
    <xf numFmtId="0" fontId="27" fillId="0" borderId="0"/>
    <xf numFmtId="188" fontId="251" fillId="0" borderId="0"/>
    <xf numFmtId="0" fontId="251" fillId="0" borderId="0"/>
    <xf numFmtId="188" fontId="251" fillId="0" borderId="0"/>
    <xf numFmtId="0" fontId="27" fillId="0" borderId="0"/>
    <xf numFmtId="0" fontId="27" fillId="0" borderId="0"/>
    <xf numFmtId="0" fontId="13"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188" fontId="29" fillId="0" borderId="0"/>
    <xf numFmtId="0" fontId="29" fillId="0" borderId="0"/>
    <xf numFmtId="188" fontId="29" fillId="0" borderId="0"/>
    <xf numFmtId="0" fontId="27" fillId="0" borderId="0"/>
    <xf numFmtId="0" fontId="29" fillId="0" borderId="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51" fillId="0" borderId="0"/>
    <xf numFmtId="0" fontId="251" fillId="0" borderId="0"/>
    <xf numFmtId="0" fontId="27" fillId="0" borderId="0"/>
    <xf numFmtId="0" fontId="2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3" fillId="0" borderId="0"/>
    <xf numFmtId="49" fontId="45" fillId="0" borderId="0" applyBorder="0">
      <alignment vertical="top"/>
    </xf>
    <xf numFmtId="0" fontId="27" fillId="0" borderId="0"/>
    <xf numFmtId="0" fontId="27" fillId="0" borderId="0"/>
    <xf numFmtId="0" fontId="290" fillId="0" borderId="0"/>
    <xf numFmtId="188" fontId="251" fillId="0" borderId="0"/>
    <xf numFmtId="0" fontId="25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251" fillId="0" borderId="0"/>
    <xf numFmtId="0" fontId="27" fillId="0" borderId="0"/>
    <xf numFmtId="0" fontId="27" fillId="0" borderId="0"/>
    <xf numFmtId="188" fontId="251" fillId="0" borderId="0"/>
    <xf numFmtId="0" fontId="25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251" fillId="0" borderId="0"/>
    <xf numFmtId="0" fontId="27" fillId="0" borderId="0"/>
    <xf numFmtId="0" fontId="27" fillId="0" borderId="0"/>
    <xf numFmtId="188" fontId="251" fillId="0" borderId="0"/>
    <xf numFmtId="0" fontId="25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251" fillId="0" borderId="0"/>
    <xf numFmtId="0" fontId="27" fillId="0" borderId="0"/>
    <xf numFmtId="0" fontId="27" fillId="0" borderId="0"/>
    <xf numFmtId="188" fontId="251" fillId="0" borderId="0"/>
    <xf numFmtId="0" fontId="25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251" fillId="0" borderId="0"/>
    <xf numFmtId="0" fontId="27" fillId="0" borderId="0"/>
    <xf numFmtId="0" fontId="27" fillId="0" borderId="0"/>
    <xf numFmtId="188" fontId="251" fillId="0" borderId="0"/>
    <xf numFmtId="0" fontId="251" fillId="0" borderId="0"/>
    <xf numFmtId="188" fontId="251" fillId="0" borderId="0"/>
    <xf numFmtId="0" fontId="27" fillId="0" borderId="0"/>
    <xf numFmtId="188" fontId="251" fillId="0" borderId="0"/>
    <xf numFmtId="0" fontId="251" fillId="0" borderId="0"/>
    <xf numFmtId="188" fontId="251" fillId="0" borderId="0"/>
    <xf numFmtId="0" fontId="27" fillId="0" borderId="0"/>
    <xf numFmtId="49" fontId="45" fillId="0" borderId="0" applyBorder="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7" fillId="0" borderId="0"/>
    <xf numFmtId="0" fontId="17"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17" fillId="0" borderId="0"/>
    <xf numFmtId="0" fontId="17" fillId="0" borderId="0"/>
    <xf numFmtId="188" fontId="17" fillId="0" borderId="0"/>
    <xf numFmtId="49" fontId="45" fillId="0" borderId="0" applyBorder="0">
      <alignment vertical="top"/>
    </xf>
    <xf numFmtId="0" fontId="17" fillId="0" borderId="0"/>
    <xf numFmtId="0" fontId="17" fillId="0" borderId="0"/>
    <xf numFmtId="0" fontId="17" fillId="0" borderId="0"/>
    <xf numFmtId="0" fontId="17" fillId="0" borderId="0"/>
    <xf numFmtId="0" fontId="17" fillId="0" borderId="0"/>
    <xf numFmtId="0" fontId="290" fillId="0" borderId="0"/>
    <xf numFmtId="188" fontId="217" fillId="0" borderId="0"/>
    <xf numFmtId="188" fontId="291" fillId="0" borderId="0"/>
    <xf numFmtId="0" fontId="29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291" fillId="0" borderId="0"/>
    <xf numFmtId="0" fontId="13" fillId="0" borderId="0"/>
    <xf numFmtId="0" fontId="17" fillId="0" borderId="0"/>
    <xf numFmtId="188" fontId="291" fillId="0" borderId="0"/>
    <xf numFmtId="0" fontId="29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291" fillId="0" borderId="0"/>
    <xf numFmtId="0" fontId="17" fillId="0" borderId="0"/>
    <xf numFmtId="188" fontId="291" fillId="0" borderId="0"/>
    <xf numFmtId="0" fontId="29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291" fillId="0" borderId="0"/>
    <xf numFmtId="0" fontId="17" fillId="0" borderId="0"/>
    <xf numFmtId="188" fontId="291" fillId="0" borderId="0"/>
    <xf numFmtId="0" fontId="29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291" fillId="0" borderId="0"/>
    <xf numFmtId="0" fontId="17" fillId="0" borderId="0"/>
    <xf numFmtId="0" fontId="217" fillId="0" borderId="0"/>
    <xf numFmtId="0" fontId="27" fillId="0" borderId="0"/>
    <xf numFmtId="0" fontId="217" fillId="0" borderId="0"/>
    <xf numFmtId="0" fontId="15" fillId="0" borderId="0"/>
    <xf numFmtId="0" fontId="15" fillId="0" borderId="0"/>
    <xf numFmtId="0" fontId="17" fillId="0" borderId="0"/>
    <xf numFmtId="188" fontId="217" fillId="0" borderId="0"/>
    <xf numFmtId="188" fontId="217" fillId="0" borderId="0"/>
    <xf numFmtId="0" fontId="2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217" fillId="0" borderId="0"/>
    <xf numFmtId="0" fontId="17" fillId="0" borderId="0"/>
    <xf numFmtId="188" fontId="217" fillId="0" borderId="0"/>
    <xf numFmtId="0" fontId="2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217" fillId="0" borderId="0"/>
    <xf numFmtId="0" fontId="17" fillId="0" borderId="0"/>
    <xf numFmtId="188" fontId="217" fillId="0" borderId="0"/>
    <xf numFmtId="0" fontId="2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217" fillId="0" borderId="0"/>
    <xf numFmtId="188" fontId="217" fillId="0" borderId="0"/>
    <xf numFmtId="0" fontId="217"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2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17" fillId="0" borderId="0"/>
    <xf numFmtId="188" fontId="17" fillId="0" borderId="0"/>
    <xf numFmtId="0" fontId="17" fillId="0" borderId="0"/>
    <xf numFmtId="188"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2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288" fillId="0" borderId="0"/>
    <xf numFmtId="0" fontId="15" fillId="0" borderId="0"/>
    <xf numFmtId="0" fontId="15" fillId="0" borderId="0"/>
    <xf numFmtId="0" fontId="17" fillId="0" borderId="0"/>
    <xf numFmtId="0" fontId="17" fillId="0" borderId="0"/>
    <xf numFmtId="0" fontId="17" fillId="0" borderId="0"/>
    <xf numFmtId="0" fontId="17" fillId="0" borderId="0"/>
    <xf numFmtId="0" fontId="2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17" fillId="0" borderId="0"/>
    <xf numFmtId="0" fontId="28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3"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288"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49" fontId="45" fillId="0" borderId="0" applyBorder="0">
      <alignment vertical="top"/>
    </xf>
    <xf numFmtId="0" fontId="17" fillId="0" borderId="0"/>
    <xf numFmtId="0" fontId="17" fillId="0" borderId="0"/>
    <xf numFmtId="0" fontId="17" fillId="0" borderId="0"/>
    <xf numFmtId="49" fontId="45" fillId="0" borderId="0" applyBorder="0">
      <alignment vertical="top"/>
    </xf>
    <xf numFmtId="0" fontId="17" fillId="0" borderId="0"/>
    <xf numFmtId="0" fontId="17" fillId="0" borderId="0"/>
    <xf numFmtId="0" fontId="17" fillId="0" borderId="0"/>
    <xf numFmtId="0" fontId="17" fillId="0" borderId="0"/>
    <xf numFmtId="49" fontId="45" fillId="0" borderId="0" applyBorder="0">
      <alignment vertical="top"/>
    </xf>
    <xf numFmtId="0" fontId="17" fillId="0" borderId="0"/>
    <xf numFmtId="0" fontId="28"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29" fillId="0" borderId="0"/>
    <xf numFmtId="0" fontId="27" fillId="0" borderId="0"/>
    <xf numFmtId="0" fontId="27" fillId="0" borderId="0"/>
    <xf numFmtId="0" fontId="181" fillId="0" borderId="0"/>
    <xf numFmtId="0" fontId="13" fillId="0" borderId="0"/>
    <xf numFmtId="0" fontId="29"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75" fillId="0" borderId="0"/>
    <xf numFmtId="0" fontId="17" fillId="0" borderId="0"/>
    <xf numFmtId="0" fontId="17" fillId="0" borderId="0"/>
    <xf numFmtId="0" fontId="17" fillId="0" borderId="0"/>
    <xf numFmtId="0" fontId="17" fillId="0" borderId="0"/>
    <xf numFmtId="0" fontId="17" fillId="0" borderId="0"/>
    <xf numFmtId="49" fontId="45" fillId="0" borderId="0" applyBorder="0">
      <alignment vertical="top"/>
    </xf>
    <xf numFmtId="49" fontId="45" fillId="0" borderId="0" applyBorder="0">
      <alignment vertical="top"/>
    </xf>
    <xf numFmtId="0" fontId="13" fillId="0" borderId="0"/>
    <xf numFmtId="0" fontId="27" fillId="0" borderId="0"/>
    <xf numFmtId="0" fontId="292"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29" fillId="0" borderId="0"/>
    <xf numFmtId="0" fontId="27" fillId="0" borderId="0"/>
    <xf numFmtId="0" fontId="27" fillId="0" borderId="0"/>
    <xf numFmtId="188"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29" fillId="0" borderId="0"/>
    <xf numFmtId="0" fontId="17" fillId="0" borderId="0"/>
    <xf numFmtId="0" fontId="29" fillId="0" borderId="0"/>
    <xf numFmtId="0" fontId="17" fillId="0" borderId="0"/>
    <xf numFmtId="0" fontId="27" fillId="0" borderId="0"/>
    <xf numFmtId="0" fontId="29" fillId="0" borderId="0"/>
    <xf numFmtId="49" fontId="45" fillId="0" borderId="0" applyBorder="0">
      <alignment vertical="top"/>
    </xf>
    <xf numFmtId="49" fontId="45" fillId="0" borderId="0" applyBorder="0">
      <alignment vertical="top"/>
    </xf>
    <xf numFmtId="0" fontId="27" fillId="0" borderId="0"/>
    <xf numFmtId="0" fontId="27" fillId="0" borderId="0"/>
    <xf numFmtId="0" fontId="27" fillId="0" borderId="0"/>
    <xf numFmtId="0" fontId="27" fillId="0" borderId="0"/>
    <xf numFmtId="0" fontId="29"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29" fillId="0" borderId="0"/>
    <xf numFmtId="188"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29"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9" fontId="45" fillId="0" borderId="0" applyBorder="0">
      <alignment vertical="top"/>
    </xf>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61" fillId="0" borderId="0">
      <alignment vertical="center" wrapText="1"/>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1" fontId="293" fillId="0" borderId="49">
      <alignment horizontal="left" vertical="center"/>
    </xf>
    <xf numFmtId="0" fontId="86" fillId="16" borderId="0" applyNumberFormat="0" applyBorder="0" applyAlignment="0" applyProtection="0"/>
    <xf numFmtId="0" fontId="86" fillId="16" borderId="0" applyNumberFormat="0" applyBorder="0" applyAlignment="0" applyProtection="0"/>
    <xf numFmtId="188" fontId="27" fillId="23" borderId="0" applyNumberFormat="0" applyBorder="0" applyAlignment="0" applyProtection="0"/>
    <xf numFmtId="188" fontId="27" fillId="16" borderId="0" applyNumberFormat="0" applyBorder="0" applyAlignment="0" applyProtection="0"/>
    <xf numFmtId="0" fontId="27" fillId="16" borderId="0" applyNumberFormat="0" applyBorder="0" applyAlignment="0" applyProtection="0"/>
    <xf numFmtId="0" fontId="294" fillId="16" borderId="0" applyNumberFormat="0" applyBorder="0" applyAlignment="0" applyProtection="0"/>
    <xf numFmtId="0" fontId="294" fillId="16" borderId="0" applyNumberFormat="0" applyBorder="0" applyAlignment="0" applyProtection="0"/>
    <xf numFmtId="188" fontId="27" fillId="16" borderId="0" applyNumberFormat="0" applyBorder="0" applyAlignment="0" applyProtection="0"/>
    <xf numFmtId="188" fontId="27" fillId="16" borderId="0" applyNumberFormat="0" applyBorder="0" applyAlignment="0" applyProtection="0"/>
    <xf numFmtId="0" fontId="27" fillId="16" borderId="0" applyNumberFormat="0" applyBorder="0" applyAlignment="0" applyProtection="0"/>
    <xf numFmtId="0" fontId="294" fillId="16" borderId="0" applyNumberFormat="0" applyBorder="0" applyAlignment="0" applyProtection="0"/>
    <xf numFmtId="0" fontId="294" fillId="16" borderId="0" applyNumberFormat="0" applyBorder="0" applyAlignment="0" applyProtection="0"/>
    <xf numFmtId="188" fontId="27" fillId="16" borderId="0" applyNumberFormat="0" applyBorder="0" applyAlignment="0" applyProtection="0"/>
    <xf numFmtId="188" fontId="27" fillId="16" borderId="0" applyNumberFormat="0" applyBorder="0" applyAlignment="0" applyProtection="0"/>
    <xf numFmtId="0" fontId="27" fillId="16" borderId="0" applyNumberFormat="0" applyBorder="0" applyAlignment="0" applyProtection="0"/>
    <xf numFmtId="0" fontId="294" fillId="16" borderId="0" applyNumberFormat="0" applyBorder="0" applyAlignment="0" applyProtection="0"/>
    <xf numFmtId="188" fontId="27" fillId="16" borderId="0" applyNumberFormat="0" applyBorder="0" applyAlignment="0" applyProtection="0"/>
    <xf numFmtId="188" fontId="27" fillId="16" borderId="0" applyNumberFormat="0" applyBorder="0" applyAlignment="0" applyProtection="0"/>
    <xf numFmtId="0" fontId="27" fillId="16" borderId="0" applyNumberFormat="0" applyBorder="0" applyAlignment="0" applyProtection="0"/>
    <xf numFmtId="0" fontId="294" fillId="16" borderId="0" applyNumberFormat="0" applyBorder="0" applyAlignment="0" applyProtection="0"/>
    <xf numFmtId="188" fontId="27" fillId="16" borderId="0" applyNumberFormat="0" applyBorder="0" applyAlignment="0" applyProtection="0"/>
    <xf numFmtId="0" fontId="27" fillId="23" borderId="0" applyNumberFormat="0" applyBorder="0" applyAlignment="0" applyProtection="0"/>
    <xf numFmtId="0" fontId="86" fillId="23" borderId="0" applyNumberFormat="0" applyBorder="0" applyAlignment="0" applyProtection="0"/>
    <xf numFmtId="0" fontId="86" fillId="23" borderId="0" applyNumberFormat="0" applyBorder="0" applyAlignment="0" applyProtection="0"/>
    <xf numFmtId="0" fontId="86" fillId="23"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294"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27" fillId="0" borderId="0" applyFont="0" applyFill="0" applyBorder="0" applyProtection="0">
      <alignment horizontal="center" vertical="center" wrapText="1"/>
    </xf>
    <xf numFmtId="0" fontId="27" fillId="0" borderId="0" applyFont="0" applyFill="0" applyBorder="0" applyProtection="0">
      <alignment horizontal="center" vertical="center" wrapText="1"/>
    </xf>
    <xf numFmtId="0" fontId="27" fillId="0" borderId="0" applyFont="0" applyFill="0" applyBorder="0" applyProtection="0">
      <alignment horizontal="center" vertical="center" wrapText="1"/>
    </xf>
    <xf numFmtId="0" fontId="27" fillId="0" borderId="0" applyNumberFormat="0" applyFont="0" applyFill="0" applyBorder="0" applyProtection="0">
      <alignment horizontal="justify" vertical="center" wrapText="1"/>
    </xf>
    <xf numFmtId="0" fontId="27" fillId="0" borderId="0" applyNumberFormat="0" applyFont="0" applyFill="0" applyBorder="0" applyProtection="0">
      <alignment horizontal="justify" vertical="center" wrapText="1"/>
    </xf>
    <xf numFmtId="0" fontId="27" fillId="0" borderId="0" applyNumberFormat="0" applyFont="0" applyFill="0" applyBorder="0" applyProtection="0">
      <alignment horizontal="justify" vertical="center" wrapText="1"/>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273" fontId="265" fillId="0" borderId="49">
      <alignment vertical="top"/>
    </xf>
    <xf numFmtId="168" fontId="295" fillId="7" borderId="45" applyNumberFormat="0" applyBorder="0" applyAlignment="0">
      <alignment vertical="center"/>
      <protection locked="0"/>
    </xf>
    <xf numFmtId="0" fontId="123" fillId="0" borderId="0" applyNumberFormat="0" applyFill="0" applyBorder="0" applyAlignment="0" applyProtection="0"/>
    <xf numFmtId="0" fontId="123" fillId="0" borderId="0" applyNumberFormat="0" applyFill="0" applyBorder="0" applyAlignment="0" applyProtection="0"/>
    <xf numFmtId="188" fontId="27" fillId="0" borderId="0" applyNumberFormat="0" applyFill="0" applyBorder="0" applyAlignment="0" applyProtection="0"/>
    <xf numFmtId="188" fontId="27" fillId="0" borderId="0" applyNumberFormat="0" applyFill="0" applyBorder="0" applyAlignment="0" applyProtection="0"/>
    <xf numFmtId="0" fontId="27"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188" fontId="27" fillId="0" borderId="0" applyNumberFormat="0" applyFill="0" applyBorder="0" applyAlignment="0" applyProtection="0"/>
    <xf numFmtId="188" fontId="27" fillId="0" borderId="0" applyNumberFormat="0" applyFill="0" applyBorder="0" applyAlignment="0" applyProtection="0"/>
    <xf numFmtId="0" fontId="27"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188" fontId="27" fillId="0" borderId="0" applyNumberFormat="0" applyFill="0" applyBorder="0" applyAlignment="0" applyProtection="0"/>
    <xf numFmtId="188" fontId="27" fillId="0" borderId="0" applyNumberFormat="0" applyFill="0" applyBorder="0" applyAlignment="0" applyProtection="0"/>
    <xf numFmtId="0" fontId="27" fillId="0" borderId="0" applyNumberFormat="0" applyFill="0" applyBorder="0" applyAlignment="0" applyProtection="0"/>
    <xf numFmtId="0" fontId="275" fillId="0" borderId="0" applyNumberFormat="0" applyFill="0" applyBorder="0" applyAlignment="0" applyProtection="0"/>
    <xf numFmtId="188" fontId="27" fillId="0" borderId="0" applyNumberFormat="0" applyFill="0" applyBorder="0" applyAlignment="0" applyProtection="0"/>
    <xf numFmtId="188" fontId="27" fillId="0" borderId="0" applyNumberFormat="0" applyFill="0" applyBorder="0" applyAlignment="0" applyProtection="0"/>
    <xf numFmtId="0" fontId="27" fillId="0" borderId="0" applyNumberFormat="0" applyFill="0" applyBorder="0" applyAlignment="0" applyProtection="0"/>
    <xf numFmtId="0" fontId="275" fillId="0" borderId="0" applyNumberFormat="0" applyFill="0" applyBorder="0" applyAlignment="0" applyProtection="0"/>
    <xf numFmtId="188" fontId="27" fillId="0" borderId="0" applyNumberFormat="0" applyFill="0" applyBorder="0" applyAlignment="0" applyProtection="0"/>
    <xf numFmtId="0" fontId="27"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28" fillId="2" borderId="8"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45" fillId="2" borderId="8" applyNumberFormat="0" applyFont="0" applyAlignment="0" applyProtection="0"/>
    <xf numFmtId="0" fontId="45" fillId="2" borderId="8" applyNumberFormat="0" applyFont="0" applyAlignment="0" applyProtection="0"/>
    <xf numFmtId="0" fontId="45" fillId="2" borderId="8" applyNumberFormat="0" applyFont="0" applyAlignment="0" applyProtection="0"/>
    <xf numFmtId="0" fontId="45" fillId="2" borderId="8" applyNumberFormat="0" applyFont="0" applyAlignment="0" applyProtection="0"/>
    <xf numFmtId="0" fontId="15" fillId="25" borderId="43" applyNumberFormat="0" applyFont="0" applyAlignment="0" applyProtection="0"/>
    <xf numFmtId="0" fontId="217" fillId="121" borderId="43" applyNumberFormat="0" applyAlignment="0" applyProtection="0"/>
    <xf numFmtId="0" fontId="45" fillId="25" borderId="43" applyNumberFormat="0" applyFont="0" applyAlignment="0" applyProtection="0"/>
    <xf numFmtId="0" fontId="217" fillId="121" borderId="43" applyNumberFormat="0" applyAlignment="0" applyProtection="0"/>
    <xf numFmtId="0" fontId="217" fillId="121" borderId="43" applyNumberFormat="0" applyAlignment="0" applyProtection="0"/>
    <xf numFmtId="0" fontId="45" fillId="25" borderId="43" applyNumberFormat="0" applyFont="0" applyAlignment="0" applyProtection="0"/>
    <xf numFmtId="0" fontId="217" fillId="121" borderId="43" applyNumberForma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15" fillId="25" borderId="43" applyNumberFormat="0" applyFont="0" applyAlignment="0" applyProtection="0"/>
    <xf numFmtId="0" fontId="217" fillId="121" borderId="43" applyNumberFormat="0" applyAlignment="0" applyProtection="0"/>
    <xf numFmtId="0" fontId="217" fillId="121" borderId="43" applyNumberFormat="0" applyAlignment="0" applyProtection="0"/>
    <xf numFmtId="0" fontId="217" fillId="121" borderId="43" applyNumberFormat="0" applyAlignment="0" applyProtection="0"/>
    <xf numFmtId="0" fontId="45" fillId="25" borderId="43" applyNumberFormat="0" applyFont="0" applyAlignment="0" applyProtection="0"/>
    <xf numFmtId="0" fontId="217" fillId="121" borderId="43" applyNumberForma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217" fillId="121" borderId="43" applyNumberFormat="0" applyAlignment="0" applyProtection="0"/>
    <xf numFmtId="0" fontId="217" fillId="121" borderId="43" applyNumberFormat="0" applyAlignment="0" applyProtection="0"/>
    <xf numFmtId="0" fontId="217" fillId="121" borderId="43" applyNumberFormat="0" applyAlignment="0" applyProtection="0"/>
    <xf numFmtId="0" fontId="45" fillId="25" borderId="43" applyNumberFormat="0" applyFont="0" applyAlignment="0" applyProtection="0"/>
    <xf numFmtId="0" fontId="217" fillId="121" borderId="43" applyNumberForma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45" fillId="25" borderId="43" applyNumberFormat="0" applyFont="0" applyAlignment="0" applyProtection="0"/>
    <xf numFmtId="0" fontId="15" fillId="121" borderId="43" applyNumberFormat="0" applyAlignment="0" applyProtection="0"/>
    <xf numFmtId="188" fontId="217" fillId="121" borderId="43" applyNumberFormat="0" applyAlignment="0" applyProtection="0"/>
    <xf numFmtId="188" fontId="217" fillId="121" borderId="43" applyNumberFormat="0" applyAlignment="0" applyProtection="0"/>
    <xf numFmtId="188" fontId="217" fillId="121" borderId="43" applyNumberFormat="0" applyAlignment="0" applyProtection="0"/>
    <xf numFmtId="0" fontId="45" fillId="25" borderId="43" applyNumberFormat="0" applyFont="0" applyAlignment="0" applyProtection="0"/>
    <xf numFmtId="188" fontId="217"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45" fillId="25" borderId="43" applyNumberFormat="0" applyFont="0" applyAlignment="0" applyProtection="0"/>
    <xf numFmtId="0" fontId="15" fillId="121" borderId="43" applyNumberFormat="0" applyAlignment="0" applyProtection="0"/>
    <xf numFmtId="188" fontId="217" fillId="121" borderId="43" applyNumberFormat="0" applyAlignment="0" applyProtection="0"/>
    <xf numFmtId="188" fontId="217" fillId="121" borderId="43" applyNumberFormat="0" applyAlignment="0" applyProtection="0"/>
    <xf numFmtId="188" fontId="217" fillId="121" borderId="43" applyNumberFormat="0" applyAlignment="0" applyProtection="0"/>
    <xf numFmtId="0" fontId="45" fillId="25" borderId="43" applyNumberFormat="0" applyFont="0" applyAlignment="0" applyProtection="0"/>
    <xf numFmtId="188" fontId="217" fillId="121" borderId="43" applyNumberForma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0" fontId="45"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0" fontId="15" fillId="25" borderId="43" applyNumberFormat="0" applyFont="0" applyAlignment="0" applyProtection="0"/>
    <xf numFmtId="0" fontId="45" fillId="25" borderId="43" applyNumberFormat="0" applyFont="0" applyAlignment="0" applyProtection="0"/>
    <xf numFmtId="0" fontId="15" fillId="25" borderId="43" applyNumberFormat="0" applyFont="0" applyAlignment="0" applyProtection="0"/>
    <xf numFmtId="0" fontId="45"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0" fontId="27" fillId="25" borderId="43" applyNumberFormat="0" applyFont="0" applyAlignment="0" applyProtection="0"/>
    <xf numFmtId="188" fontId="217"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25" borderId="43" applyNumberFormat="0" applyFont="0" applyAlignment="0" applyProtection="0"/>
    <xf numFmtId="0" fontId="15"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0" fontId="2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0" fontId="2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0" fontId="15" fillId="25" borderId="43" applyNumberFormat="0" applyFont="0" applyAlignment="0" applyProtection="0"/>
    <xf numFmtId="188" fontId="217" fillId="25" borderId="43" applyNumberFormat="0" applyFont="0" applyAlignment="0" applyProtection="0"/>
    <xf numFmtId="0" fontId="21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7" fillId="25" borderId="43" applyNumberFormat="0" applyFont="0" applyAlignment="0" applyProtection="0"/>
    <xf numFmtId="0" fontId="21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7" fillId="25" borderId="43" applyNumberFormat="0" applyFont="0" applyAlignment="0" applyProtection="0"/>
    <xf numFmtId="0" fontId="21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7" fillId="25" borderId="43" applyNumberFormat="0" applyFont="0" applyAlignment="0" applyProtection="0"/>
    <xf numFmtId="0" fontId="21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17" fillId="25" borderId="43" applyNumberFormat="0" applyFont="0" applyAlignment="0" applyProtection="0"/>
    <xf numFmtId="0" fontId="27" fillId="25" borderId="43" applyNumberFormat="0" applyFont="0" applyAlignment="0" applyProtection="0"/>
    <xf numFmtId="0" fontId="21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1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15" fillId="25" borderId="43" applyNumberFormat="0" applyFont="0" applyAlignment="0" applyProtection="0"/>
    <xf numFmtId="0" fontId="27" fillId="25" borderId="43" applyNumberFormat="0" applyFont="0" applyAlignment="0" applyProtection="0"/>
    <xf numFmtId="0"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0" fontId="27" fillId="25" borderId="43" applyNumberFormat="0" applyFont="0" applyAlignment="0" applyProtection="0"/>
    <xf numFmtId="188" fontId="21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7" fillId="25" borderId="43" applyNumberFormat="0" applyFont="0" applyAlignment="0" applyProtection="0"/>
    <xf numFmtId="0" fontId="21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7" fillId="25" borderId="43" applyNumberFormat="0" applyFont="0" applyAlignment="0" applyProtection="0"/>
    <xf numFmtId="0" fontId="21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7" fillId="25" borderId="43" applyNumberFormat="0" applyFont="0" applyAlignment="0" applyProtection="0"/>
    <xf numFmtId="0" fontId="21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7" fillId="25" borderId="43" applyNumberFormat="0" applyFont="0" applyAlignment="0" applyProtection="0"/>
    <xf numFmtId="0" fontId="217"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0" fontId="28" fillId="25" borderId="43" applyNumberFormat="0" applyFont="0" applyAlignment="0" applyProtection="0"/>
    <xf numFmtId="188" fontId="217"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8" fillId="25" borderId="43" applyNumberFormat="0" applyFont="0" applyAlignment="0" applyProtection="0"/>
    <xf numFmtId="0" fontId="15"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0" fontId="28"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0" fontId="28"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0" fontId="15" fillId="25" borderId="43" applyNumberFormat="0" applyFont="0" applyAlignment="0" applyProtection="0"/>
    <xf numFmtId="188" fontId="217" fillId="25" borderId="43" applyNumberFormat="0" applyFont="0" applyAlignment="0" applyProtection="0"/>
    <xf numFmtId="0" fontId="21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8" fillId="25" borderId="43" applyNumberFormat="0" applyFont="0" applyAlignment="0" applyProtection="0"/>
    <xf numFmtId="0" fontId="21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8" fillId="25" borderId="43" applyNumberFormat="0" applyFont="0" applyAlignment="0" applyProtection="0"/>
    <xf numFmtId="0" fontId="21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8" fillId="25" borderId="43" applyNumberFormat="0" applyFont="0" applyAlignment="0" applyProtection="0"/>
    <xf numFmtId="0" fontId="21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17" fillId="25" borderId="43" applyNumberFormat="0" applyFont="0" applyAlignment="0" applyProtection="0"/>
    <xf numFmtId="0" fontId="28" fillId="25" borderId="43" applyNumberFormat="0" applyFont="0" applyAlignment="0" applyProtection="0"/>
    <xf numFmtId="0" fontId="21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1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15" fillId="25" borderId="43" applyNumberFormat="0" applyFont="0" applyAlignment="0" applyProtection="0"/>
    <xf numFmtId="0" fontId="28" fillId="25" borderId="43" applyNumberFormat="0" applyFont="0" applyAlignment="0" applyProtection="0"/>
    <xf numFmtId="0"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0" fontId="28" fillId="25" borderId="43" applyNumberFormat="0" applyFont="0" applyAlignment="0" applyProtection="0"/>
    <xf numFmtId="188" fontId="21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8" fillId="25" borderId="43" applyNumberFormat="0" applyFont="0" applyAlignment="0" applyProtection="0"/>
    <xf numFmtId="0" fontId="21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8" fillId="25" borderId="43" applyNumberFormat="0" applyFont="0" applyAlignment="0" applyProtection="0"/>
    <xf numFmtId="0" fontId="21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8" fillId="25" borderId="43" applyNumberFormat="0" applyFont="0" applyAlignment="0" applyProtection="0"/>
    <xf numFmtId="0" fontId="21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8"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8" fillId="25" borderId="43" applyNumberFormat="0" applyFont="0" applyAlignment="0" applyProtection="0"/>
    <xf numFmtId="0" fontId="217"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8" fillId="25" borderId="43" applyNumberFormat="0" applyFont="0" applyAlignment="0" applyProtection="0"/>
    <xf numFmtId="0" fontId="15"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0" fontId="45" fillId="25" borderId="43" applyNumberFormat="0" applyFont="0" applyAlignment="0" applyProtection="0"/>
    <xf numFmtId="188" fontId="217"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45" fillId="25" borderId="43" applyNumberFormat="0" applyFont="0" applyAlignment="0" applyProtection="0"/>
    <xf numFmtId="0" fontId="15"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0" fontId="45"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0" fontId="45"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0" fontId="45" fillId="25" borderId="43" applyNumberFormat="0" applyFont="0" applyAlignment="0" applyProtection="0"/>
    <xf numFmtId="188" fontId="217" fillId="25" borderId="43" applyNumberFormat="0" applyFont="0" applyAlignment="0" applyProtection="0"/>
    <xf numFmtId="0" fontId="15" fillId="25" borderId="43" applyNumberFormat="0" applyFont="0" applyAlignment="0" applyProtection="0"/>
    <xf numFmtId="188"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15"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0" fontId="45" fillId="25" borderId="43" applyNumberFormat="0" applyFont="0" applyAlignment="0" applyProtection="0"/>
    <xf numFmtId="188"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45" fillId="25" borderId="43" applyNumberFormat="0" applyFont="0" applyAlignment="0" applyProtection="0"/>
    <xf numFmtId="0" fontId="15"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0" fontId="45" fillId="25" borderId="43" applyNumberFormat="0" applyFont="0" applyAlignment="0" applyProtection="0"/>
    <xf numFmtId="188" fontId="217"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45" fillId="25" borderId="43" applyNumberFormat="0" applyFont="0" applyAlignment="0" applyProtection="0"/>
    <xf numFmtId="0" fontId="15"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0" fontId="45"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0" fontId="15"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0" fontId="15" fillId="25" borderId="43" applyNumberFormat="0" applyFont="0" applyAlignment="0" applyProtection="0"/>
    <xf numFmtId="188"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188" fontId="217" fillId="25" borderId="43" applyNumberFormat="0" applyFont="0" applyAlignment="0" applyProtection="0"/>
    <xf numFmtId="0" fontId="45" fillId="25" borderId="43" applyNumberFormat="0" applyFont="0" applyAlignment="0" applyProtection="0"/>
    <xf numFmtId="188"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217" fillId="25" borderId="43" applyNumberFormat="0" applyFont="0" applyAlignment="0" applyProtection="0"/>
    <xf numFmtId="0" fontId="45" fillId="25" borderId="43" applyNumberFormat="0" applyFont="0" applyAlignment="0" applyProtection="0"/>
    <xf numFmtId="0" fontId="217"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45" fillId="25" borderId="43" applyNumberFormat="0" applyFont="0" applyAlignment="0" applyProtection="0"/>
    <xf numFmtId="0" fontId="15" fillId="25" borderId="43" applyNumberFormat="0" applyFont="0" applyAlignment="0" applyProtection="0"/>
    <xf numFmtId="0" fontId="217" fillId="121" borderId="43" applyNumberForma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121" borderId="43" applyNumberFormat="0" applyAlignment="0" applyProtection="0"/>
    <xf numFmtId="0" fontId="217" fillId="121" borderId="43" applyNumberFormat="0" applyAlignment="0" applyProtection="0"/>
    <xf numFmtId="0" fontId="217" fillId="121" borderId="43" applyNumberFormat="0" applyAlignment="0" applyProtection="0"/>
    <xf numFmtId="0" fontId="217" fillId="121" borderId="43" applyNumberFormat="0" applyAlignment="0" applyProtection="0"/>
    <xf numFmtId="0" fontId="217" fillId="121" borderId="43" applyNumberFormat="0" applyAlignment="0" applyProtection="0"/>
    <xf numFmtId="0" fontId="15" fillId="25" borderId="43" applyNumberFormat="0" applyFont="0" applyAlignment="0" applyProtection="0"/>
    <xf numFmtId="0" fontId="217" fillId="121" borderId="43" applyNumberForma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17" fillId="121" borderId="43" applyNumberFormat="0" applyAlignment="0" applyProtection="0"/>
    <xf numFmtId="0" fontId="217" fillId="121" borderId="43" applyNumberFormat="0" applyAlignment="0" applyProtection="0"/>
    <xf numFmtId="0" fontId="217" fillId="121" borderId="43" applyNumberFormat="0" applyAlignment="0" applyProtection="0"/>
    <xf numFmtId="0" fontId="15" fillId="25" borderId="43" applyNumberFormat="0" applyFont="0" applyAlignment="0" applyProtection="0"/>
    <xf numFmtId="0" fontId="217" fillId="121" borderId="43" applyNumberForma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17" fillId="121" borderId="43" applyNumberFormat="0" applyAlignment="0" applyProtection="0"/>
    <xf numFmtId="0" fontId="217" fillId="121" borderId="43" applyNumberFormat="0" applyAlignment="0" applyProtection="0"/>
    <xf numFmtId="0" fontId="217" fillId="121" borderId="43" applyNumberFormat="0" applyAlignment="0" applyProtection="0"/>
    <xf numFmtId="0" fontId="15" fillId="25" borderId="43" applyNumberFormat="0" applyFont="0" applyAlignment="0" applyProtection="0"/>
    <xf numFmtId="0" fontId="217" fillId="121" borderId="43" applyNumberForma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17" fillId="121" borderId="43" applyNumberFormat="0" applyAlignment="0" applyProtection="0"/>
    <xf numFmtId="0" fontId="217" fillId="121" borderId="43" applyNumberFormat="0" applyAlignment="0" applyProtection="0"/>
    <xf numFmtId="0" fontId="217" fillId="121" borderId="43" applyNumberFormat="0" applyAlignment="0" applyProtection="0"/>
    <xf numFmtId="0" fontId="15" fillId="25" borderId="43" applyNumberFormat="0" applyFont="0" applyAlignment="0" applyProtection="0"/>
    <xf numFmtId="0" fontId="217"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25" borderId="43" applyNumberFormat="0" applyFon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121" borderId="43" applyNumberFormat="0" applyAlignment="0" applyProtection="0"/>
    <xf numFmtId="0" fontId="15" fillId="25" borderId="43" applyNumberFormat="0" applyFont="0" applyAlignment="0" applyProtection="0"/>
    <xf numFmtId="0" fontId="15" fillId="121" borderId="43" applyNumberFormat="0" applyAlignment="0" applyProtection="0"/>
    <xf numFmtId="0" fontId="217" fillId="121" borderId="43" applyNumberFormat="0" applyAlignment="0" applyProtection="0"/>
    <xf numFmtId="0" fontId="15" fillId="25" borderId="43" applyNumberFormat="0" applyFont="0" applyAlignment="0" applyProtection="0"/>
    <xf numFmtId="0" fontId="217" fillId="121" borderId="43" applyNumberFormat="0" applyAlignment="0" applyProtection="0"/>
    <xf numFmtId="0" fontId="15" fillId="25" borderId="43" applyNumberFormat="0" applyFont="0" applyAlignment="0" applyProtection="0"/>
    <xf numFmtId="0" fontId="217" fillId="121" borderId="43" applyNumberForma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17" fillId="121" borderId="43" applyNumberFormat="0" applyAlignment="0" applyProtection="0"/>
    <xf numFmtId="188" fontId="27"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0" fontId="15" fillId="25" borderId="43" applyNumberFormat="0" applyFont="0" applyAlignment="0" applyProtection="0"/>
    <xf numFmtId="188" fontId="27"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17" fillId="121" borderId="43" applyNumberFormat="0" applyAlignment="0" applyProtection="0"/>
    <xf numFmtId="0" fontId="217" fillId="121" borderId="43" applyNumberForma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17" fillId="121" borderId="43" applyNumberForma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17" fillId="121" borderId="43" applyNumberFormat="0" applyAlignment="0" applyProtection="0"/>
    <xf numFmtId="188" fontId="217" fillId="121" borderId="43" applyNumberFormat="0" applyAlignment="0" applyProtection="0"/>
    <xf numFmtId="188" fontId="217" fillId="121" borderId="43" applyNumberFormat="0" applyAlignment="0" applyProtection="0"/>
    <xf numFmtId="188" fontId="217" fillId="121" borderId="43" applyNumberFormat="0" applyAlignment="0" applyProtection="0"/>
    <xf numFmtId="0" fontId="15" fillId="25" borderId="43" applyNumberFormat="0" applyFont="0" applyAlignment="0" applyProtection="0"/>
    <xf numFmtId="188" fontId="217" fillId="121" borderId="43" applyNumberForma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17" fillId="121" borderId="43" applyNumberFormat="0" applyAlignment="0" applyProtection="0"/>
    <xf numFmtId="0" fontId="217" fillId="121" borderId="43" applyNumberForma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17" fillId="121" borderId="43" applyNumberForma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17" fillId="121" borderId="43" applyNumberFormat="0" applyAlignment="0" applyProtection="0"/>
    <xf numFmtId="0" fontId="217" fillId="121" borderId="43" applyNumberFormat="0" applyAlignment="0" applyProtection="0"/>
    <xf numFmtId="0" fontId="217" fillId="121" borderId="43" applyNumberForma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45" fillId="2" borderId="8" applyNumberFormat="0" applyFont="0" applyAlignment="0" applyProtection="0"/>
    <xf numFmtId="0" fontId="45" fillId="2" borderId="8" applyNumberFormat="0" applyFont="0" applyAlignment="0" applyProtection="0"/>
    <xf numFmtId="0" fontId="45" fillId="2" borderId="8" applyNumberFormat="0" applyFont="0" applyAlignment="0" applyProtection="0"/>
    <xf numFmtId="0" fontId="45" fillId="2" borderId="8" applyNumberFormat="0" applyFont="0" applyAlignment="0" applyProtection="0"/>
    <xf numFmtId="0" fontId="45" fillId="2" borderId="8" applyNumberFormat="0" applyFont="0" applyAlignment="0" applyProtection="0"/>
    <xf numFmtId="0" fontId="45" fillId="2" borderId="8" applyNumberFormat="0" applyFont="0" applyAlignment="0" applyProtection="0"/>
    <xf numFmtId="0" fontId="45" fillId="2" borderId="8" applyNumberFormat="0" applyFont="0" applyAlignment="0" applyProtection="0"/>
    <xf numFmtId="0" fontId="45" fillId="2" borderId="8" applyNumberFormat="0" applyFont="0" applyAlignment="0" applyProtection="0"/>
    <xf numFmtId="0" fontId="45" fillId="2" borderId="8" applyNumberFormat="0" applyFont="0" applyAlignment="0" applyProtection="0"/>
    <xf numFmtId="0" fontId="45" fillId="2" borderId="8" applyNumberFormat="0" applyFont="0" applyAlignment="0" applyProtection="0"/>
    <xf numFmtId="0" fontId="15"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15"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15"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188"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15"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0" borderId="0"/>
    <xf numFmtId="0" fontId="15" fillId="25" borderId="43" applyNumberFormat="0" applyFont="0" applyAlignment="0" applyProtection="0"/>
    <xf numFmtId="0" fontId="45" fillId="2" borderId="8" applyNumberFormat="0" applyFont="0" applyAlignment="0" applyProtection="0"/>
    <xf numFmtId="0" fontId="45" fillId="2" borderId="8" applyNumberFormat="0" applyFont="0" applyAlignment="0" applyProtection="0"/>
    <xf numFmtId="0" fontId="45" fillId="2" borderId="8" applyNumberFormat="0" applyFont="0" applyAlignment="0" applyProtection="0"/>
    <xf numFmtId="0" fontId="45" fillId="2" borderId="8" applyNumberFormat="0" applyFont="0" applyAlignment="0" applyProtection="0"/>
    <xf numFmtId="0" fontId="45" fillId="2" borderId="8" applyNumberFormat="0" applyFont="0" applyAlignment="0" applyProtection="0"/>
    <xf numFmtId="0" fontId="45" fillId="2" borderId="8" applyNumberFormat="0" applyFont="0" applyAlignment="0" applyProtection="0"/>
    <xf numFmtId="0" fontId="45" fillId="2" borderId="8" applyNumberFormat="0" applyFont="0" applyAlignment="0" applyProtection="0"/>
    <xf numFmtId="0" fontId="45" fillId="2" borderId="8" applyNumberFormat="0" applyFont="0" applyAlignment="0" applyProtection="0"/>
    <xf numFmtId="0" fontId="45" fillId="2" borderId="8" applyNumberFormat="0" applyFont="0" applyAlignment="0" applyProtection="0"/>
    <xf numFmtId="0" fontId="15"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15" fillId="25" borderId="43" applyNumberFormat="0" applyFont="0" applyAlignment="0" applyProtection="0"/>
    <xf numFmtId="0" fontId="27" fillId="0" borderId="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188"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188" fontId="27" fillId="25" borderId="43" applyNumberFormat="0" applyFont="0" applyAlignment="0" applyProtection="0"/>
    <xf numFmtId="188"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15" fillId="25" borderId="43" applyNumberFormat="0" applyFont="0" applyAlignment="0" applyProtection="0"/>
    <xf numFmtId="0" fontId="28" fillId="25" borderId="43" applyNumberFormat="0" applyFont="0" applyAlignment="0" applyProtection="0"/>
    <xf numFmtId="188" fontId="27"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0" borderId="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0" borderId="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15" fillId="25" borderId="43" applyNumberFormat="0" applyFont="0" applyAlignment="0" applyProtection="0"/>
    <xf numFmtId="0" fontId="28" fillId="25" borderId="43" applyNumberFormat="0" applyFont="0" applyAlignment="0" applyProtection="0"/>
    <xf numFmtId="0" fontId="15"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8" fillId="25" borderId="43" applyNumberFormat="0" applyFont="0" applyAlignment="0" applyProtection="0"/>
    <xf numFmtId="0" fontId="27" fillId="0" borderId="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0" borderId="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0" borderId="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0" borderId="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0" borderId="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0" borderId="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0" borderId="0"/>
    <xf numFmtId="0" fontId="15" fillId="25" borderId="43" applyNumberFormat="0" applyFont="0" applyAlignment="0" applyProtection="0"/>
    <xf numFmtId="0" fontId="1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15" fillId="25" borderId="43" applyNumberFormat="0" applyFont="0" applyAlignment="0" applyProtection="0"/>
    <xf numFmtId="0" fontId="27" fillId="0" borderId="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1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1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1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27" fillId="0" borderId="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27" fillId="0" borderId="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1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45" fillId="25" borderId="43" applyNumberFormat="0" applyFont="0" applyAlignment="0" applyProtection="0"/>
    <xf numFmtId="0" fontId="27" fillId="0" borderId="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0" borderId="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0" borderId="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0" borderId="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0" borderId="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0" borderId="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0" borderId="0"/>
    <xf numFmtId="0" fontId="15" fillId="25" borderId="43" applyNumberFormat="0" applyFont="0" applyAlignment="0" applyProtection="0"/>
    <xf numFmtId="0" fontId="27" fillId="2" borderId="8"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0" borderId="0"/>
    <xf numFmtId="0" fontId="15" fillId="25" borderId="43" applyNumberFormat="0" applyFont="0" applyAlignment="0" applyProtection="0"/>
    <xf numFmtId="0" fontId="28" fillId="2" borderId="8" applyNumberFormat="0" applyFont="0" applyAlignment="0" applyProtection="0"/>
    <xf numFmtId="188" fontId="27"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0" borderId="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0" borderId="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15" fillId="25" borderId="43" applyNumberFormat="0" applyFont="0" applyAlignment="0" applyProtection="0"/>
    <xf numFmtId="0" fontId="27" fillId="0" borderId="0"/>
    <xf numFmtId="0" fontId="15" fillId="25" borderId="43" applyNumberFormat="0" applyFont="0" applyAlignment="0" applyProtection="0"/>
    <xf numFmtId="0" fontId="15" fillId="25" borderId="43" applyNumberFormat="0" applyFont="0" applyAlignment="0" applyProtection="0"/>
    <xf numFmtId="49" fontId="114" fillId="0" borderId="65">
      <alignment horizontal="left" vertical="center"/>
    </xf>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7" fillId="0" borderId="0" applyFont="0" applyFill="0" applyBorder="0" applyAlignment="0" applyProtection="0"/>
    <xf numFmtId="9" fontId="17" fillId="0" borderId="0" applyFont="0" applyFill="0" applyBorder="0" applyAlignment="0" applyProtection="0"/>
    <xf numFmtId="9" fontId="181"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0" fontId="27" fillId="0" borderId="0"/>
    <xf numFmtId="9" fontId="4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27" fillId="0" borderId="0"/>
    <xf numFmtId="9" fontId="27"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0" fontId="27" fillId="0" borderId="0"/>
    <xf numFmtId="9" fontId="17" fillId="0" borderId="0" applyFont="0" applyFill="0" applyBorder="0" applyAlignment="0" applyProtection="0"/>
    <xf numFmtId="9" fontId="180" fillId="0" borderId="0" applyFont="0" applyFill="0" applyBorder="0" applyAlignment="0" applyProtection="0"/>
    <xf numFmtId="9" fontId="289" fillId="0" borderId="0" applyFont="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ill="0" applyBorder="0" applyAlignment="0" applyProtection="0"/>
    <xf numFmtId="9" fontId="15" fillId="0" borderId="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8" fillId="0" borderId="0" applyFont="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15"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ill="0" applyBorder="0" applyAlignment="0" applyProtection="0"/>
    <xf numFmtId="9" fontId="15" fillId="0" borderId="0" applyFill="0" applyBorder="0" applyAlignment="0" applyProtection="0"/>
    <xf numFmtId="9" fontId="27"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ill="0" applyBorder="0" applyAlignment="0" applyProtection="0"/>
    <xf numFmtId="9" fontId="75"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ill="0" applyBorder="0" applyAlignment="0" applyProtection="0"/>
    <xf numFmtId="9" fontId="15" fillId="0" borderId="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ill="0" applyBorder="0" applyAlignment="0" applyProtection="0"/>
    <xf numFmtId="9" fontId="15" fillId="0" borderId="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ill="0" applyBorder="0" applyAlignment="0" applyProtection="0"/>
    <xf numFmtId="9" fontId="15" fillId="0" borderId="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ill="0" applyBorder="0" applyAlignment="0" applyProtection="0"/>
    <xf numFmtId="9" fontId="15" fillId="0" borderId="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ill="0" applyBorder="0" applyAlignment="0" applyProtection="0"/>
    <xf numFmtId="9" fontId="15" fillId="0" borderId="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15" fillId="0" borderId="0" applyFill="0" applyBorder="0" applyAlignment="0" applyProtection="0"/>
    <xf numFmtId="9" fontId="27" fillId="0" borderId="0" applyFont="0" applyFill="0" applyBorder="0" applyAlignment="0" applyProtection="0"/>
    <xf numFmtId="9" fontId="15"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8" fillId="0" borderId="0" applyFont="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15" fillId="0" borderId="0" applyFill="0" applyBorder="0" applyAlignment="0" applyProtection="0"/>
    <xf numFmtId="9" fontId="28" fillId="0" borderId="0" applyFont="0" applyFill="0" applyBorder="0" applyAlignment="0" applyProtection="0"/>
    <xf numFmtId="9" fontId="217" fillId="0" borderId="0" applyFill="0" applyBorder="0" applyAlignment="0" applyProtection="0"/>
    <xf numFmtId="9" fontId="15" fillId="0" borderId="0" applyFont="0" applyFill="0" applyBorder="0" applyAlignment="0" applyProtection="0"/>
    <xf numFmtId="9" fontId="27" fillId="0" borderId="0" applyFont="0" applyFill="0" applyBorder="0" applyAlignment="0" applyProtection="0"/>
    <xf numFmtId="9" fontId="13" fillId="0" borderId="0" applyFont="0" applyFill="0" applyBorder="0" applyAlignment="0" applyProtection="0"/>
    <xf numFmtId="0" fontId="27" fillId="0" borderId="0"/>
    <xf numFmtId="9" fontId="75" fillId="0" borderId="0" applyFont="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9" fontId="217" fillId="0" borderId="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0" fontId="27" fillId="0" borderId="0"/>
    <xf numFmtId="9" fontId="28" fillId="0" borderId="0" applyFont="0" applyFill="0" applyBorder="0" applyAlignment="0" applyProtection="0"/>
    <xf numFmtId="9" fontId="217" fillId="0" borderId="0" applyFill="0" applyBorder="0" applyAlignment="0" applyProtection="0"/>
    <xf numFmtId="9" fontId="217" fillId="0" borderId="0" applyFill="0" applyBorder="0" applyAlignment="0" applyProtection="0"/>
    <xf numFmtId="9" fontId="24" fillId="0" borderId="0" applyFont="0" applyFill="0" applyBorder="0" applyAlignment="0" applyProtection="0"/>
    <xf numFmtId="9" fontId="15"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5"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0" fontId="27" fillId="0" borderId="0"/>
    <xf numFmtId="9" fontId="1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7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18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7" fillId="0" borderId="0"/>
    <xf numFmtId="9" fontId="17" fillId="0" borderId="0" applyFont="0" applyFill="0" applyBorder="0" applyAlignment="0" applyProtection="0"/>
    <xf numFmtId="9" fontId="17" fillId="0" borderId="0" applyFont="0" applyFill="0" applyBorder="0" applyAlignment="0" applyProtection="0"/>
    <xf numFmtId="9" fontId="15" fillId="0" borderId="0" applyFill="0" applyBorder="0" applyAlignment="0" applyProtection="0"/>
    <xf numFmtId="9" fontId="18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27" fillId="0" borderId="0"/>
    <xf numFmtId="9" fontId="17"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0" fontId="27" fillId="0" borderId="0"/>
    <xf numFmtId="9" fontId="181"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2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2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1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171" fontId="296" fillId="0" borderId="49" applyBorder="0">
      <alignment vertical="center"/>
    </xf>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166" fontId="297" fillId="0" borderId="49"/>
    <xf numFmtId="0" fontId="27" fillId="0" borderId="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49" applyNumberFormat="0" applyFont="0" applyFill="0" applyAlignment="0" applyProtection="0"/>
    <xf numFmtId="0" fontId="27" fillId="0" borderId="0"/>
    <xf numFmtId="3" fontId="298" fillId="122" borderId="65">
      <alignment horizontal="justify" vertical="center"/>
    </xf>
    <xf numFmtId="0" fontId="170" fillId="0" borderId="39" applyNumberFormat="0" applyFill="0" applyAlignment="0" applyProtection="0"/>
    <xf numFmtId="0" fontId="170" fillId="0" borderId="39" applyNumberFormat="0" applyFill="0" applyAlignment="0" applyProtection="0"/>
    <xf numFmtId="188" fontId="27" fillId="0" borderId="39" applyNumberFormat="0" applyFill="0" applyAlignment="0" applyProtection="0"/>
    <xf numFmtId="188" fontId="27" fillId="0" borderId="39" applyNumberFormat="0" applyFill="0" applyAlignment="0" applyProtection="0"/>
    <xf numFmtId="0" fontId="27" fillId="0" borderId="39" applyNumberFormat="0" applyFill="0" applyAlignment="0" applyProtection="0"/>
    <xf numFmtId="0" fontId="299" fillId="0" borderId="39" applyNumberFormat="0" applyFill="0" applyAlignment="0" applyProtection="0"/>
    <xf numFmtId="0" fontId="299" fillId="0" borderId="39" applyNumberFormat="0" applyFill="0" applyAlignment="0" applyProtection="0"/>
    <xf numFmtId="188" fontId="27" fillId="0" borderId="39" applyNumberFormat="0" applyFill="0" applyAlignment="0" applyProtection="0"/>
    <xf numFmtId="0" fontId="27" fillId="0" borderId="0"/>
    <xf numFmtId="188" fontId="27" fillId="0" borderId="39" applyNumberFormat="0" applyFill="0" applyAlignment="0" applyProtection="0"/>
    <xf numFmtId="0" fontId="27" fillId="0" borderId="39" applyNumberFormat="0" applyFill="0" applyAlignment="0" applyProtection="0"/>
    <xf numFmtId="0" fontId="299" fillId="0" borderId="39" applyNumberFormat="0" applyFill="0" applyAlignment="0" applyProtection="0"/>
    <xf numFmtId="0" fontId="299" fillId="0" borderId="39" applyNumberFormat="0" applyFill="0" applyAlignment="0" applyProtection="0"/>
    <xf numFmtId="188" fontId="27" fillId="0" borderId="39" applyNumberFormat="0" applyFill="0" applyAlignment="0" applyProtection="0"/>
    <xf numFmtId="0" fontId="27" fillId="0" borderId="0"/>
    <xf numFmtId="188" fontId="27" fillId="0" borderId="39" applyNumberFormat="0" applyFill="0" applyAlignment="0" applyProtection="0"/>
    <xf numFmtId="0" fontId="27" fillId="0" borderId="39" applyNumberFormat="0" applyFill="0" applyAlignment="0" applyProtection="0"/>
    <xf numFmtId="0" fontId="299" fillId="0" borderId="39" applyNumberFormat="0" applyFill="0" applyAlignment="0" applyProtection="0"/>
    <xf numFmtId="188" fontId="27" fillId="0" borderId="39" applyNumberFormat="0" applyFill="0" applyAlignment="0" applyProtection="0"/>
    <xf numFmtId="188" fontId="27" fillId="0" borderId="39" applyNumberFormat="0" applyFill="0" applyAlignment="0" applyProtection="0"/>
    <xf numFmtId="0" fontId="27" fillId="0" borderId="39" applyNumberFormat="0" applyFill="0" applyAlignment="0" applyProtection="0"/>
    <xf numFmtId="0" fontId="299" fillId="0" borderId="39" applyNumberFormat="0" applyFill="0" applyAlignment="0" applyProtection="0"/>
    <xf numFmtId="188" fontId="27" fillId="0" borderId="39" applyNumberFormat="0" applyFill="0" applyAlignment="0" applyProtection="0"/>
    <xf numFmtId="0" fontId="27"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170" fillId="0" borderId="39" applyNumberFormat="0" applyFill="0" applyAlignment="0" applyProtection="0"/>
    <xf numFmtId="0" fontId="300" fillId="0" borderId="0" applyNumberFormat="0" applyFont="0" applyBorder="0" applyAlignment="0">
      <alignment horizontal="center"/>
    </xf>
    <xf numFmtId="38" fontId="16" fillId="0" borderId="0">
      <alignment vertical="top"/>
    </xf>
    <xf numFmtId="188" fontId="217" fillId="0" borderId="0"/>
    <xf numFmtId="0" fontId="217" fillId="0" borderId="0"/>
    <xf numFmtId="188" fontId="217" fillId="0" borderId="0"/>
    <xf numFmtId="38" fontId="16" fillId="0" borderId="0">
      <alignment vertical="top"/>
    </xf>
    <xf numFmtId="188" fontId="217" fillId="0" borderId="0"/>
    <xf numFmtId="0" fontId="217" fillId="0" borderId="0"/>
    <xf numFmtId="188" fontId="217" fillId="0" borderId="0"/>
    <xf numFmtId="38" fontId="16" fillId="0" borderId="0">
      <alignment vertical="top"/>
    </xf>
    <xf numFmtId="188" fontId="217" fillId="0" borderId="0"/>
    <xf numFmtId="0" fontId="217" fillId="0" borderId="0"/>
    <xf numFmtId="188" fontId="217" fillId="0" borderId="0"/>
    <xf numFmtId="38" fontId="16" fillId="0" borderId="0">
      <alignment vertical="top"/>
    </xf>
    <xf numFmtId="188" fontId="217" fillId="0" borderId="0"/>
    <xf numFmtId="0" fontId="217" fillId="0" borderId="0"/>
    <xf numFmtId="188" fontId="217" fillId="0" borderId="0"/>
    <xf numFmtId="38" fontId="16" fillId="0" borderId="0">
      <alignment vertical="top"/>
    </xf>
    <xf numFmtId="188" fontId="217" fillId="0" borderId="0"/>
    <xf numFmtId="0" fontId="217" fillId="0" borderId="0"/>
    <xf numFmtId="188" fontId="217" fillId="0" borderId="0"/>
    <xf numFmtId="38" fontId="16" fillId="0" borderId="0">
      <alignment vertical="top"/>
    </xf>
    <xf numFmtId="188" fontId="217" fillId="0" borderId="0"/>
    <xf numFmtId="0" fontId="217" fillId="0" borderId="0"/>
    <xf numFmtId="188" fontId="217" fillId="0" borderId="0"/>
    <xf numFmtId="38" fontId="16" fillId="0" borderId="0">
      <alignment vertical="top"/>
    </xf>
    <xf numFmtId="188" fontId="217" fillId="0" borderId="0"/>
    <xf numFmtId="0" fontId="217" fillId="0" borderId="0"/>
    <xf numFmtId="188" fontId="217" fillId="0" borderId="0"/>
    <xf numFmtId="38" fontId="16" fillId="0" borderId="0">
      <alignment vertical="top"/>
    </xf>
    <xf numFmtId="188" fontId="217" fillId="0" borderId="0"/>
    <xf numFmtId="0" fontId="217" fillId="0" borderId="0"/>
    <xf numFmtId="188" fontId="217" fillId="0" borderId="0"/>
    <xf numFmtId="38" fontId="16" fillId="0" borderId="0">
      <alignment vertical="top"/>
    </xf>
    <xf numFmtId="188" fontId="217" fillId="0" borderId="0"/>
    <xf numFmtId="0" fontId="217" fillId="0" borderId="0"/>
    <xf numFmtId="188" fontId="217" fillId="0" borderId="0"/>
    <xf numFmtId="38" fontId="16" fillId="0" borderId="0">
      <alignment vertical="top"/>
    </xf>
    <xf numFmtId="188" fontId="18" fillId="0" borderId="0"/>
    <xf numFmtId="0" fontId="18" fillId="0" borderId="0"/>
    <xf numFmtId="188" fontId="18" fillId="0" borderId="0"/>
    <xf numFmtId="38" fontId="16" fillId="0" borderId="0">
      <alignment vertical="top"/>
    </xf>
    <xf numFmtId="0" fontId="16" fillId="0" borderId="0">
      <alignment vertical="top"/>
    </xf>
    <xf numFmtId="38" fontId="16" fillId="0" borderId="0">
      <alignment vertical="top"/>
    </xf>
    <xf numFmtId="0" fontId="18" fillId="0" borderId="0"/>
    <xf numFmtId="0" fontId="18" fillId="0" borderId="0"/>
    <xf numFmtId="0" fontId="15" fillId="0" borderId="0"/>
    <xf numFmtId="0" fontId="19" fillId="0" borderId="0"/>
    <xf numFmtId="38" fontId="16" fillId="0" borderId="0">
      <alignment vertical="top"/>
    </xf>
    <xf numFmtId="0" fontId="27" fillId="0" borderId="0"/>
    <xf numFmtId="0" fontId="15" fillId="0" borderId="0"/>
    <xf numFmtId="0" fontId="15" fillId="0" borderId="0"/>
    <xf numFmtId="38" fontId="16" fillId="0" borderId="0">
      <alignment vertical="top"/>
    </xf>
    <xf numFmtId="0" fontId="19" fillId="0" borderId="0"/>
    <xf numFmtId="0" fontId="27" fillId="0" borderId="0"/>
    <xf numFmtId="0" fontId="18" fillId="0" borderId="0"/>
    <xf numFmtId="38" fontId="16" fillId="0" borderId="0">
      <alignment vertical="top"/>
    </xf>
    <xf numFmtId="188" fontId="15" fillId="0" borderId="0"/>
    <xf numFmtId="0" fontId="15" fillId="0" borderId="0"/>
    <xf numFmtId="188" fontId="15" fillId="0" borderId="0"/>
    <xf numFmtId="38" fontId="16" fillId="0" borderId="0">
      <alignment vertical="top"/>
    </xf>
    <xf numFmtId="0" fontId="15" fillId="0" borderId="0"/>
    <xf numFmtId="0" fontId="15" fillId="0" borderId="0"/>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0" fontId="18" fillId="0" borderId="0"/>
    <xf numFmtId="0" fontId="217" fillId="0" borderId="0"/>
    <xf numFmtId="0" fontId="217" fillId="0" borderId="0"/>
    <xf numFmtId="0" fontId="18" fillId="0" borderId="0"/>
    <xf numFmtId="0" fontId="18" fillId="0" borderId="0"/>
    <xf numFmtId="0" fontId="18" fillId="0" borderId="0"/>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0" fontId="18" fillId="0" borderId="0"/>
    <xf numFmtId="0" fontId="16" fillId="0" borderId="0">
      <alignment vertical="top"/>
    </xf>
    <xf numFmtId="0" fontId="217" fillId="0" borderId="0"/>
    <xf numFmtId="0" fontId="217" fillId="0" borderId="0"/>
    <xf numFmtId="38" fontId="16" fillId="0" borderId="0">
      <alignment vertical="top"/>
    </xf>
    <xf numFmtId="0" fontId="18" fillId="0" borderId="0"/>
    <xf numFmtId="38" fontId="16" fillId="0" borderId="0">
      <alignment vertical="top"/>
    </xf>
    <xf numFmtId="188" fontId="217" fillId="0" borderId="0"/>
    <xf numFmtId="0" fontId="217" fillId="0" borderId="0"/>
    <xf numFmtId="38" fontId="16" fillId="0" borderId="0">
      <alignment vertical="top"/>
    </xf>
    <xf numFmtId="0" fontId="217" fillId="0" borderId="0"/>
    <xf numFmtId="0" fontId="18" fillId="0" borderId="0"/>
    <xf numFmtId="38" fontId="16" fillId="0" borderId="0">
      <alignment vertical="top"/>
    </xf>
    <xf numFmtId="188" fontId="217" fillId="0" borderId="0"/>
    <xf numFmtId="0" fontId="19" fillId="0" borderId="0"/>
    <xf numFmtId="38" fontId="16" fillId="0" borderId="0">
      <alignment vertical="top"/>
    </xf>
    <xf numFmtId="188" fontId="217" fillId="0" borderId="0"/>
    <xf numFmtId="0" fontId="217" fillId="0" borderId="0"/>
    <xf numFmtId="0" fontId="18" fillId="0" borderId="0"/>
    <xf numFmtId="188" fontId="217" fillId="0" borderId="0"/>
    <xf numFmtId="38" fontId="16" fillId="0" borderId="0">
      <alignment vertical="top"/>
    </xf>
    <xf numFmtId="188" fontId="217" fillId="0" borderId="0"/>
    <xf numFmtId="0" fontId="217" fillId="0" borderId="0"/>
    <xf numFmtId="188" fontId="217" fillId="0" borderId="0"/>
    <xf numFmtId="38" fontId="16" fillId="0" borderId="0">
      <alignment vertical="top"/>
    </xf>
    <xf numFmtId="188" fontId="217" fillId="0" borderId="0"/>
    <xf numFmtId="0" fontId="217" fillId="0" borderId="0"/>
    <xf numFmtId="188" fontId="217" fillId="0" borderId="0"/>
    <xf numFmtId="38" fontId="16" fillId="0" borderId="0">
      <alignment vertical="top"/>
    </xf>
    <xf numFmtId="188" fontId="217" fillId="0" borderId="0"/>
    <xf numFmtId="0" fontId="217" fillId="0" borderId="0"/>
    <xf numFmtId="188" fontId="217" fillId="0" borderId="0"/>
    <xf numFmtId="38" fontId="16" fillId="0" borderId="0">
      <alignment vertical="top"/>
    </xf>
    <xf numFmtId="0" fontId="18" fillId="0" borderId="0"/>
    <xf numFmtId="0" fontId="59" fillId="0" borderId="0" applyNumberFormat="0" applyFont="0" applyFill="0" applyBorder="0" applyAlignment="0" applyProtection="0">
      <alignment vertical="top"/>
    </xf>
    <xf numFmtId="0" fontId="59" fillId="0" borderId="0" applyNumberFormat="0" applyFont="0" applyFill="0" applyBorder="0" applyAlignment="0" applyProtection="0">
      <alignment vertical="top"/>
    </xf>
    <xf numFmtId="0" fontId="27" fillId="0" borderId="0"/>
    <xf numFmtId="0" fontId="59" fillId="0" borderId="0" applyNumberFormat="0" applyFont="0" applyFill="0" applyBorder="0" applyAlignment="0" applyProtection="0">
      <alignment vertical="top"/>
    </xf>
    <xf numFmtId="0" fontId="59" fillId="0" borderId="0" applyNumberFormat="0" applyFont="0" applyFill="0" applyBorder="0" applyAlignment="0" applyProtection="0">
      <alignment vertical="top"/>
    </xf>
    <xf numFmtId="0" fontId="27" fillId="0" borderId="0"/>
    <xf numFmtId="0" fontId="59" fillId="0" borderId="0" applyNumberFormat="0" applyFont="0" applyFill="0" applyBorder="0" applyAlignment="0" applyProtection="0">
      <alignment vertical="top"/>
    </xf>
    <xf numFmtId="0" fontId="59" fillId="0" borderId="0" applyNumberFormat="0" applyFont="0" applyFill="0" applyBorder="0" applyAlignment="0" applyProtection="0">
      <alignment vertical="top"/>
    </xf>
    <xf numFmtId="0" fontId="59" fillId="0" borderId="0" applyNumberFormat="0" applyFont="0" applyFill="0" applyBorder="0" applyAlignment="0" applyProtection="0">
      <alignment vertical="top"/>
    </xf>
    <xf numFmtId="0" fontId="27" fillId="0" borderId="0"/>
    <xf numFmtId="0" fontId="27" fillId="0" borderId="0">
      <alignment vertical="justify"/>
    </xf>
    <xf numFmtId="49" fontId="281" fillId="0" borderId="0"/>
    <xf numFmtId="49" fontId="301" fillId="0" borderId="0">
      <alignment vertical="top"/>
    </xf>
    <xf numFmtId="3" fontId="115" fillId="0" borderId="0"/>
    <xf numFmtId="168" fontId="106" fillId="0" borderId="0" applyFill="0" applyBorder="0" applyAlignment="0" applyProtection="0"/>
    <xf numFmtId="168" fontId="106" fillId="0" borderId="0" applyFill="0" applyBorder="0" applyAlignment="0" applyProtection="0"/>
    <xf numFmtId="168" fontId="106" fillId="0" borderId="0" applyFill="0" applyBorder="0" applyAlignment="0" applyProtection="0"/>
    <xf numFmtId="0" fontId="27" fillId="0" borderId="0"/>
    <xf numFmtId="168" fontId="106" fillId="0" borderId="0" applyFill="0" applyBorder="0" applyAlignment="0" applyProtection="0"/>
    <xf numFmtId="168" fontId="106" fillId="0" borderId="0" applyFill="0" applyBorder="0" applyAlignment="0" applyProtection="0"/>
    <xf numFmtId="168" fontId="106" fillId="0" borderId="0" applyFill="0" applyBorder="0" applyAlignment="0" applyProtection="0"/>
    <xf numFmtId="168" fontId="106" fillId="0" borderId="0" applyFill="0" applyBorder="0" applyAlignment="0" applyProtection="0"/>
    <xf numFmtId="168" fontId="106" fillId="0" borderId="0" applyFill="0" applyBorder="0" applyAlignment="0" applyProtection="0"/>
    <xf numFmtId="168" fontId="106" fillId="0" borderId="0" applyFill="0" applyBorder="0" applyAlignment="0" applyProtection="0"/>
    <xf numFmtId="168" fontId="106" fillId="0" borderId="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188" fontId="68" fillId="0" borderId="0" applyNumberFormat="0" applyFill="0" applyBorder="0" applyAlignment="0" applyProtection="0"/>
    <xf numFmtId="188" fontId="27" fillId="0" borderId="0" applyNumberFormat="0" applyFill="0" applyBorder="0" applyAlignment="0" applyProtection="0"/>
    <xf numFmtId="0" fontId="27"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188" fontId="27" fillId="0" borderId="0" applyNumberFormat="0" applyFill="0" applyBorder="0" applyAlignment="0" applyProtection="0"/>
    <xf numFmtId="0" fontId="27" fillId="0" borderId="0"/>
    <xf numFmtId="188" fontId="27" fillId="0" borderId="0" applyNumberFormat="0" applyFill="0" applyBorder="0" applyAlignment="0" applyProtection="0"/>
    <xf numFmtId="0" fontId="27"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188" fontId="27" fillId="0" borderId="0" applyNumberFormat="0" applyFill="0" applyBorder="0" applyAlignment="0" applyProtection="0"/>
    <xf numFmtId="0" fontId="27" fillId="0" borderId="0"/>
    <xf numFmtId="188" fontId="27" fillId="0" borderId="0" applyNumberFormat="0" applyFill="0" applyBorder="0" applyAlignment="0" applyProtection="0"/>
    <xf numFmtId="0" fontId="27" fillId="0" borderId="0" applyNumberFormat="0" applyFill="0" applyBorder="0" applyAlignment="0" applyProtection="0"/>
    <xf numFmtId="0" fontId="250" fillId="0" borderId="0" applyNumberFormat="0" applyFill="0" applyBorder="0" applyAlignment="0" applyProtection="0"/>
    <xf numFmtId="188" fontId="27" fillId="0" borderId="0" applyNumberFormat="0" applyFill="0" applyBorder="0" applyAlignment="0" applyProtection="0"/>
    <xf numFmtId="188" fontId="27" fillId="0" borderId="0" applyNumberFormat="0" applyFill="0" applyBorder="0" applyAlignment="0" applyProtection="0"/>
    <xf numFmtId="0" fontId="27" fillId="0" borderId="0" applyNumberFormat="0" applyFill="0" applyBorder="0" applyAlignment="0" applyProtection="0"/>
    <xf numFmtId="0" fontId="250" fillId="0" borderId="0" applyNumberFormat="0" applyFill="0" applyBorder="0" applyAlignment="0" applyProtection="0"/>
    <xf numFmtId="188" fontId="27" fillId="0" borderId="0" applyNumberFormat="0" applyFill="0" applyBorder="0" applyAlignment="0" applyProtection="0"/>
    <xf numFmtId="0" fontId="68"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7" fillId="0" borderId="0"/>
    <xf numFmtId="0" fontId="245" fillId="0" borderId="0" applyNumberFormat="0" applyFill="0" applyBorder="0" applyAlignment="0" applyProtection="0"/>
    <xf numFmtId="0" fontId="245" fillId="0" borderId="0" applyNumberFormat="0" applyFill="0" applyBorder="0" applyAlignment="0" applyProtection="0"/>
    <xf numFmtId="0" fontId="27" fillId="0" borderId="0"/>
    <xf numFmtId="0" fontId="245" fillId="0" borderId="0" applyNumberFormat="0" applyFill="0" applyBorder="0" applyAlignment="0" applyProtection="0"/>
    <xf numFmtId="0" fontId="245" fillId="0" borderId="0" applyNumberFormat="0" applyFill="0" applyBorder="0" applyAlignment="0" applyProtection="0"/>
    <xf numFmtId="0" fontId="27" fillId="0" borderId="0"/>
    <xf numFmtId="0" fontId="245" fillId="0" borderId="0" applyNumberFormat="0" applyFill="0" applyBorder="0" applyAlignment="0" applyProtection="0"/>
    <xf numFmtId="0" fontId="245" fillId="0" borderId="0" applyNumberFormat="0" applyFill="0" applyBorder="0" applyAlignment="0" applyProtection="0"/>
    <xf numFmtId="0" fontId="27" fillId="0" borderId="0"/>
    <xf numFmtId="0" fontId="245" fillId="0" borderId="0" applyNumberFormat="0" applyFill="0" applyBorder="0" applyAlignment="0" applyProtection="0"/>
    <xf numFmtId="0" fontId="245" fillId="0" borderId="0" applyNumberFormat="0" applyFill="0" applyBorder="0" applyAlignment="0" applyProtection="0"/>
    <xf numFmtId="0" fontId="27" fillId="0" borderId="0"/>
    <xf numFmtId="0" fontId="245" fillId="0" borderId="0" applyNumberFormat="0" applyFill="0" applyBorder="0" applyAlignment="0" applyProtection="0"/>
    <xf numFmtId="0" fontId="245" fillId="0" borderId="0" applyNumberFormat="0" applyFill="0" applyBorder="0" applyAlignment="0" applyProtection="0"/>
    <xf numFmtId="0" fontId="27" fillId="0" borderId="0"/>
    <xf numFmtId="0" fontId="245" fillId="0" borderId="0" applyNumberFormat="0" applyFill="0" applyBorder="0" applyAlignment="0" applyProtection="0"/>
    <xf numFmtId="0" fontId="245" fillId="0" borderId="0" applyNumberFormat="0" applyFill="0" applyBorder="0" applyAlignment="0" applyProtection="0"/>
    <xf numFmtId="0" fontId="27" fillId="0" borderId="0"/>
    <xf numFmtId="0" fontId="245" fillId="0" borderId="0" applyNumberFormat="0" applyFill="0" applyBorder="0" applyAlignment="0" applyProtection="0"/>
    <xf numFmtId="0" fontId="245" fillId="0" borderId="0" applyNumberFormat="0" applyFill="0" applyBorder="0" applyAlignment="0" applyProtection="0"/>
    <xf numFmtId="0" fontId="27" fillId="0" borderId="0"/>
    <xf numFmtId="49" fontId="106" fillId="0" borderId="0">
      <alignment horizontal="center"/>
    </xf>
    <xf numFmtId="49" fontId="106" fillId="0" borderId="0">
      <alignment horizontal="center"/>
    </xf>
    <xf numFmtId="49" fontId="106" fillId="0" borderId="0">
      <alignment horizontal="center"/>
    </xf>
    <xf numFmtId="49" fontId="106" fillId="0" borderId="0">
      <alignment horizontal="center"/>
    </xf>
    <xf numFmtId="49" fontId="106" fillId="0" borderId="0">
      <alignment horizontal="center"/>
    </xf>
    <xf numFmtId="0" fontId="27" fillId="0" borderId="0"/>
    <xf numFmtId="49" fontId="106" fillId="0" borderId="0">
      <alignment horizontal="center"/>
    </xf>
    <xf numFmtId="49" fontId="106" fillId="0" borderId="0">
      <alignment horizontal="center"/>
    </xf>
    <xf numFmtId="49" fontId="106" fillId="0" borderId="0">
      <alignment horizontal="center"/>
    </xf>
    <xf numFmtId="49" fontId="106" fillId="0" borderId="0">
      <alignment horizontal="center"/>
    </xf>
    <xf numFmtId="49" fontId="106" fillId="0" borderId="0">
      <alignment horizontal="center"/>
    </xf>
    <xf numFmtId="49" fontId="106" fillId="0" borderId="0">
      <alignment horizontal="center"/>
    </xf>
    <xf numFmtId="275" fontId="302" fillId="0" borderId="0"/>
    <xf numFmtId="3" fontId="303" fillId="0" borderId="0" applyFont="0" applyBorder="0"/>
    <xf numFmtId="216" fontId="27" fillId="0" borderId="0" applyFont="0" applyFill="0" applyBorder="0" applyAlignment="0" applyProtection="0"/>
    <xf numFmtId="276" fontId="27" fillId="0" borderId="0" applyFont="0" applyFill="0" applyBorder="0" applyAlignment="0" applyProtection="0"/>
    <xf numFmtId="0" fontId="304" fillId="0" borderId="0" applyNumberFormat="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165" fontId="15" fillId="0" borderId="0" applyFont="0" applyFill="0" applyBorder="0" applyAlignment="0" applyProtection="0"/>
    <xf numFmtId="165" fontId="15" fillId="0" borderId="0" applyFont="0" applyFill="0" applyBorder="0" applyAlignment="0" applyProtection="0"/>
    <xf numFmtId="43" fontId="28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7" fillId="0" borderId="0"/>
    <xf numFmtId="43" fontId="27" fillId="0" borderId="0" applyFont="0" applyFill="0" applyBorder="0" applyAlignment="0" applyProtection="0"/>
    <xf numFmtId="165" fontId="27" fillId="0" borderId="0" applyFont="0" applyFill="0" applyBorder="0" applyAlignment="0" applyProtection="0"/>
    <xf numFmtId="43" fontId="27" fillId="0" borderId="0" applyFont="0" applyFill="0" applyBorder="0" applyAlignment="0" applyProtection="0"/>
    <xf numFmtId="0" fontId="27" fillId="0" borderId="0"/>
    <xf numFmtId="43" fontId="180" fillId="0" borderId="0" applyFont="0" applyFill="0" applyBorder="0" applyAlignment="0" applyProtection="0"/>
    <xf numFmtId="43" fontId="75"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277" fontId="15" fillId="0" borderId="0" applyFill="0" applyBorder="0" applyAlignment="0" applyProtection="0"/>
    <xf numFmtId="43" fontId="28" fillId="0" borderId="0" applyFont="0" applyFill="0" applyBorder="0" applyAlignment="0" applyProtection="0"/>
    <xf numFmtId="0" fontId="27" fillId="0" borderId="0"/>
    <xf numFmtId="277" fontId="15" fillId="0" borderId="0" applyFill="0" applyBorder="0" applyAlignment="0" applyProtection="0"/>
    <xf numFmtId="43" fontId="28" fillId="0" borderId="0" applyFont="0" applyFill="0" applyBorder="0" applyAlignment="0" applyProtection="0"/>
    <xf numFmtId="278" fontId="15" fillId="0" borderId="0" applyFont="0" applyFill="0" applyBorder="0" applyAlignment="0" applyProtection="0"/>
    <xf numFmtId="43" fontId="180" fillId="0" borderId="0" applyFont="0" applyFill="0" applyBorder="0" applyAlignment="0" applyProtection="0"/>
    <xf numFmtId="0" fontId="27" fillId="0" borderId="0"/>
    <xf numFmtId="43" fontId="15"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279"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5" fontId="15" fillId="0" borderId="0" applyFont="0" applyFill="0" applyBorder="0" applyAlignment="0" applyProtection="0"/>
    <xf numFmtId="279"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5" fontId="17" fillId="0" borderId="0" applyFont="0" applyFill="0" applyBorder="0" applyAlignment="0" applyProtection="0"/>
    <xf numFmtId="165" fontId="15"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279" fontId="27" fillId="0" borderId="0" applyFont="0" applyFill="0" applyBorder="0" applyAlignment="0" applyProtection="0"/>
    <xf numFmtId="43" fontId="27" fillId="0" borderId="0" applyFont="0" applyFill="0" applyBorder="0" applyAlignment="0" applyProtection="0"/>
    <xf numFmtId="0" fontId="27" fillId="0" borderId="0"/>
    <xf numFmtId="171" fontId="15" fillId="0" borderId="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1" fontId="15" fillId="0" borderId="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8"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15" fillId="0" borderId="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27" fillId="0" borderId="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0" fontId="27" fillId="0" borderId="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2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7" fillId="0" borderId="0"/>
    <xf numFmtId="165" fontId="1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28" fillId="0" borderId="0" applyFont="0" applyFill="0" applyBorder="0" applyAlignment="0" applyProtection="0"/>
    <xf numFmtId="43" fontId="305" fillId="0" borderId="0" applyFont="0" applyFill="0" applyBorder="0" applyAlignment="0" applyProtection="0"/>
    <xf numFmtId="0" fontId="27" fillId="0" borderId="0"/>
    <xf numFmtId="0" fontId="27" fillId="0" borderId="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2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18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27" fillId="0" borderId="0"/>
    <xf numFmtId="43" fontId="28" fillId="0" borderId="0" applyFont="0" applyFill="0" applyBorder="0" applyAlignment="0" applyProtection="0"/>
    <xf numFmtId="165" fontId="27"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7" fillId="0" borderId="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2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8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18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5" fillId="0" borderId="0" applyFont="0" applyFill="0" applyBorder="0" applyAlignment="0" applyProtection="0"/>
    <xf numFmtId="43" fontId="18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7" fillId="0" borderId="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43" fontId="1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18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8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18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5" fontId="17" fillId="0" borderId="0" applyFont="0" applyFill="0" applyBorder="0" applyAlignment="0" applyProtection="0"/>
    <xf numFmtId="43" fontId="18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234" fontId="27" fillId="0" borderId="0" applyFont="0" applyFill="0" applyBorder="0" applyAlignment="0" applyProtection="0"/>
    <xf numFmtId="4" fontId="45" fillId="4" borderId="0" applyBorder="0">
      <alignment horizontal="right"/>
    </xf>
    <xf numFmtId="4" fontId="45" fillId="4" borderId="0" applyBorder="0">
      <alignment horizontal="right"/>
    </xf>
    <xf numFmtId="4" fontId="45" fillId="4" borderId="0" applyFont="0" applyBorder="0">
      <alignment horizontal="right"/>
    </xf>
    <xf numFmtId="3" fontId="291" fillId="0" borderId="49" applyBorder="0">
      <alignment vertical="center"/>
    </xf>
    <xf numFmtId="3" fontId="291" fillId="0" borderId="49" applyBorder="0">
      <alignment vertical="center"/>
    </xf>
    <xf numFmtId="3" fontId="291" fillId="0" borderId="49" applyBorder="0">
      <alignment vertical="center"/>
    </xf>
    <xf numFmtId="3" fontId="291" fillId="0" borderId="49" applyBorder="0">
      <alignment vertical="center"/>
    </xf>
    <xf numFmtId="4" fontId="45" fillId="4" borderId="0" applyBorder="0">
      <alignment horizontal="right"/>
    </xf>
    <xf numFmtId="4" fontId="45" fillId="4" borderId="0" applyFont="0" applyBorder="0">
      <alignment horizontal="right"/>
    </xf>
    <xf numFmtId="4" fontId="45" fillId="4" borderId="0" applyBorder="0">
      <alignment horizontal="right"/>
    </xf>
    <xf numFmtId="0" fontId="27" fillId="0" borderId="0"/>
    <xf numFmtId="3" fontId="291" fillId="0" borderId="49" applyBorder="0">
      <alignment vertical="center"/>
    </xf>
    <xf numFmtId="3" fontId="291" fillId="0" borderId="49" applyBorder="0">
      <alignment vertical="center"/>
    </xf>
    <xf numFmtId="3" fontId="296" fillId="0" borderId="49" applyBorder="0">
      <alignment vertical="center"/>
    </xf>
    <xf numFmtId="3" fontId="291" fillId="0" borderId="49" applyBorder="0">
      <alignment vertical="center"/>
    </xf>
    <xf numFmtId="4" fontId="45" fillId="4" borderId="0" applyFont="0" applyBorder="0">
      <alignment horizontal="right"/>
    </xf>
    <xf numFmtId="3" fontId="291" fillId="0" borderId="49" applyBorder="0">
      <alignment vertical="center"/>
    </xf>
    <xf numFmtId="3" fontId="291"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1" fillId="0" borderId="49" applyBorder="0">
      <alignment vertical="center"/>
    </xf>
    <xf numFmtId="3" fontId="291"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1" fillId="0" borderId="49" applyBorder="0">
      <alignment vertical="center"/>
    </xf>
    <xf numFmtId="3" fontId="291" fillId="0" borderId="49" applyBorder="0">
      <alignment vertical="center"/>
    </xf>
    <xf numFmtId="3" fontId="291" fillId="0" borderId="49" applyBorder="0">
      <alignment vertical="center"/>
    </xf>
    <xf numFmtId="3" fontId="291" fillId="0" borderId="49" applyBorder="0">
      <alignment vertical="center"/>
    </xf>
    <xf numFmtId="3" fontId="296" fillId="0" borderId="49" applyBorder="0">
      <alignment vertical="center"/>
    </xf>
    <xf numFmtId="3" fontId="291"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1" fillId="0" borderId="49" applyBorder="0">
      <alignment vertical="center"/>
    </xf>
    <xf numFmtId="3" fontId="291"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0" fontId="27" fillId="0" borderId="0"/>
    <xf numFmtId="3" fontId="291"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1"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3" fontId="296" fillId="0" borderId="49" applyBorder="0">
      <alignment vertical="center"/>
    </xf>
    <xf numFmtId="0" fontId="27" fillId="0" borderId="0"/>
    <xf numFmtId="3" fontId="291" fillId="0" borderId="49" applyBorder="0">
      <alignment vertical="center"/>
    </xf>
    <xf numFmtId="3" fontId="291" fillId="0" borderId="49" applyBorder="0">
      <alignment vertical="center"/>
    </xf>
    <xf numFmtId="3" fontId="291" fillId="0" borderId="49" applyBorder="0">
      <alignment vertical="center"/>
    </xf>
    <xf numFmtId="4" fontId="45" fillId="4" borderId="0" applyFont="0" applyBorder="0">
      <alignment horizontal="right"/>
    </xf>
    <xf numFmtId="3" fontId="291" fillId="0" borderId="49" applyBorder="0">
      <alignment vertical="center"/>
    </xf>
    <xf numFmtId="3" fontId="291" fillId="0" borderId="49" applyBorder="0">
      <alignment vertical="center"/>
    </xf>
    <xf numFmtId="3" fontId="291" fillId="0" borderId="49" applyBorder="0">
      <alignment vertical="center"/>
    </xf>
    <xf numFmtId="3" fontId="291" fillId="0" borderId="49" applyBorder="0">
      <alignment vertical="center"/>
    </xf>
    <xf numFmtId="4" fontId="45" fillId="4" borderId="0" applyFont="0" applyBorder="0">
      <alignment horizontal="right"/>
    </xf>
    <xf numFmtId="3" fontId="291" fillId="0" borderId="49" applyBorder="0">
      <alignment vertical="center"/>
    </xf>
    <xf numFmtId="3" fontId="291" fillId="0" borderId="49" applyBorder="0">
      <alignment vertical="center"/>
    </xf>
    <xf numFmtId="3" fontId="291" fillId="0" borderId="49" applyBorder="0">
      <alignment vertical="center"/>
    </xf>
    <xf numFmtId="3" fontId="291" fillId="0" borderId="49" applyBorder="0">
      <alignment vertical="center"/>
    </xf>
    <xf numFmtId="3" fontId="291" fillId="0" borderId="49" applyBorder="0">
      <alignment vertical="center"/>
    </xf>
    <xf numFmtId="3" fontId="291" fillId="0" borderId="49" applyBorder="0">
      <alignment vertical="center"/>
    </xf>
    <xf numFmtId="3" fontId="291" fillId="0" borderId="49" applyBorder="0">
      <alignment vertical="center"/>
    </xf>
    <xf numFmtId="3" fontId="291" fillId="0" borderId="49" applyBorder="0">
      <alignment vertical="center"/>
    </xf>
    <xf numFmtId="4" fontId="45" fillId="4" borderId="0" applyFont="0" applyBorder="0">
      <alignment horizontal="right"/>
    </xf>
    <xf numFmtId="3" fontId="291" fillId="0" borderId="49" applyBorder="0">
      <alignment vertical="center"/>
    </xf>
    <xf numFmtId="3" fontId="291" fillId="0" borderId="49" applyBorder="0">
      <alignment vertical="center"/>
    </xf>
    <xf numFmtId="3" fontId="291" fillId="0" borderId="49" applyBorder="0">
      <alignment vertical="center"/>
    </xf>
    <xf numFmtId="3" fontId="291" fillId="0" borderId="49" applyBorder="0">
      <alignment vertical="center"/>
    </xf>
    <xf numFmtId="4" fontId="45" fillId="4" borderId="0" applyFont="0" applyBorder="0">
      <alignment horizontal="right"/>
    </xf>
    <xf numFmtId="3" fontId="291" fillId="0" borderId="49" applyBorder="0">
      <alignment vertical="center"/>
    </xf>
    <xf numFmtId="3" fontId="291" fillId="0" borderId="49" applyBorder="0">
      <alignment vertical="center"/>
    </xf>
    <xf numFmtId="3" fontId="291" fillId="0" borderId="49" applyBorder="0">
      <alignment vertical="center"/>
    </xf>
    <xf numFmtId="3" fontId="291" fillId="0" borderId="49" applyBorder="0">
      <alignment vertical="center"/>
    </xf>
    <xf numFmtId="4" fontId="45" fillId="4" borderId="0" applyFont="0" applyBorder="0">
      <alignment horizontal="right"/>
    </xf>
    <xf numFmtId="3" fontId="291" fillId="0" borderId="49" applyBorder="0">
      <alignment vertical="center"/>
    </xf>
    <xf numFmtId="4" fontId="45" fillId="4" borderId="0" applyFont="0" applyBorder="0">
      <alignment horizontal="right"/>
    </xf>
    <xf numFmtId="4" fontId="45" fillId="123" borderId="66" applyBorder="0">
      <alignment horizontal="right"/>
    </xf>
    <xf numFmtId="4" fontId="269" fillId="4" borderId="66" applyBorder="0">
      <alignment horizontal="right"/>
    </xf>
    <xf numFmtId="4" fontId="45" fillId="123" borderId="66" applyBorder="0">
      <alignment horizontal="right"/>
    </xf>
    <xf numFmtId="4" fontId="269" fillId="4" borderId="66" applyBorder="0">
      <alignment horizontal="right"/>
    </xf>
    <xf numFmtId="4" fontId="269" fillId="4" borderId="66" applyBorder="0">
      <alignment horizontal="right"/>
    </xf>
    <xf numFmtId="4" fontId="269" fillId="4" borderId="66" applyBorder="0">
      <alignment horizontal="right"/>
    </xf>
    <xf numFmtId="4" fontId="270" fillId="123" borderId="66" applyBorder="0">
      <alignment horizontal="right"/>
    </xf>
    <xf numFmtId="4" fontId="269" fillId="4" borderId="66" applyBorder="0">
      <alignment horizontal="right"/>
    </xf>
    <xf numFmtId="4" fontId="269" fillId="4" borderId="66" applyBorder="0">
      <alignment horizontal="right"/>
    </xf>
    <xf numFmtId="4" fontId="270" fillId="123" borderId="66" applyBorder="0">
      <alignment horizontal="right"/>
    </xf>
    <xf numFmtId="4" fontId="269" fillId="4" borderId="66" applyBorder="0">
      <alignment horizontal="right"/>
    </xf>
    <xf numFmtId="4" fontId="269" fillId="4" borderId="66" applyBorder="0">
      <alignment horizontal="right"/>
    </xf>
    <xf numFmtId="4" fontId="270" fillId="123" borderId="66" applyBorder="0">
      <alignment horizontal="right"/>
    </xf>
    <xf numFmtId="4" fontId="269" fillId="4" borderId="66" applyBorder="0">
      <alignment horizontal="right"/>
    </xf>
    <xf numFmtId="4" fontId="269" fillId="4" borderId="66" applyBorder="0">
      <alignment horizontal="right"/>
    </xf>
    <xf numFmtId="4" fontId="269" fillId="4" borderId="66" applyBorder="0">
      <alignment horizontal="right"/>
    </xf>
    <xf numFmtId="4" fontId="269" fillId="4" borderId="66" applyBorder="0">
      <alignment horizontal="right"/>
    </xf>
    <xf numFmtId="4" fontId="269" fillId="4" borderId="66" applyBorder="0">
      <alignment horizontal="right"/>
    </xf>
    <xf numFmtId="4" fontId="45" fillId="123" borderId="66" applyBorder="0">
      <alignment horizontal="right"/>
    </xf>
    <xf numFmtId="0" fontId="27" fillId="0" borderId="0"/>
    <xf numFmtId="4" fontId="269" fillId="4" borderId="66" applyBorder="0">
      <alignment horizontal="right"/>
    </xf>
    <xf numFmtId="4" fontId="269" fillId="4" borderId="66" applyBorder="0">
      <alignment horizontal="right"/>
    </xf>
    <xf numFmtId="4" fontId="269" fillId="4" borderId="66" applyBorder="0">
      <alignment horizontal="right"/>
    </xf>
    <xf numFmtId="4" fontId="269" fillId="4" borderId="66" applyBorder="0">
      <alignment horizontal="right"/>
    </xf>
    <xf numFmtId="4" fontId="45" fillId="4" borderId="66" applyBorder="0">
      <alignment horizontal="right"/>
    </xf>
    <xf numFmtId="4" fontId="269" fillId="4" borderId="66" applyBorder="0">
      <alignment horizontal="right"/>
    </xf>
    <xf numFmtId="4" fontId="269" fillId="4" borderId="66" applyBorder="0">
      <alignment horizontal="right"/>
    </xf>
    <xf numFmtId="4" fontId="270" fillId="4" borderId="66" applyBorder="0">
      <alignment horizontal="right"/>
    </xf>
    <xf numFmtId="4" fontId="269" fillId="4" borderId="66" applyBorder="0">
      <alignment horizontal="right"/>
    </xf>
    <xf numFmtId="4" fontId="269" fillId="4" borderId="66" applyBorder="0">
      <alignment horizontal="right"/>
    </xf>
    <xf numFmtId="4" fontId="45" fillId="4" borderId="66" applyBorder="0">
      <alignment horizontal="right"/>
    </xf>
    <xf numFmtId="4" fontId="269" fillId="4" borderId="66" applyBorder="0">
      <alignment horizontal="right"/>
    </xf>
    <xf numFmtId="4" fontId="269" fillId="4" borderId="66" applyBorder="0">
      <alignment horizontal="right"/>
    </xf>
    <xf numFmtId="4" fontId="45" fillId="4" borderId="66" applyBorder="0">
      <alignment horizontal="right"/>
    </xf>
    <xf numFmtId="4" fontId="269" fillId="4" borderId="66" applyBorder="0">
      <alignment horizontal="right"/>
    </xf>
    <xf numFmtId="4" fontId="45" fillId="4" borderId="66" applyBorder="0">
      <alignment horizontal="right"/>
    </xf>
    <xf numFmtId="4" fontId="269" fillId="4" borderId="66" applyBorder="0">
      <alignment horizontal="right"/>
    </xf>
    <xf numFmtId="4" fontId="269" fillId="4" borderId="66" applyBorder="0">
      <alignment horizontal="right"/>
    </xf>
    <xf numFmtId="0" fontId="27" fillId="0" borderId="0"/>
    <xf numFmtId="4" fontId="45" fillId="4" borderId="49" applyFont="0" applyBorder="0">
      <alignment horizontal="right"/>
    </xf>
    <xf numFmtId="4" fontId="269" fillId="123" borderId="67" applyBorder="0">
      <alignment horizontal="right"/>
    </xf>
    <xf numFmtId="4" fontId="45" fillId="4" borderId="49" applyFont="0" applyBorder="0">
      <alignment horizontal="right"/>
    </xf>
    <xf numFmtId="4" fontId="269" fillId="123" borderId="67" applyBorder="0">
      <alignment horizontal="right"/>
    </xf>
    <xf numFmtId="4" fontId="269" fillId="123" borderId="67" applyBorder="0">
      <alignment horizontal="right"/>
    </xf>
    <xf numFmtId="4" fontId="45" fillId="4" borderId="49" applyFont="0" applyBorder="0">
      <alignment horizontal="right"/>
    </xf>
    <xf numFmtId="4" fontId="269" fillId="123" borderId="67"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269" fillId="123" borderId="67"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269" fillId="123" borderId="67" applyBorder="0">
      <alignment horizontal="right"/>
    </xf>
    <xf numFmtId="4" fontId="269" fillId="123" borderId="67"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269" fillId="123" borderId="67" applyBorder="0">
      <alignment horizontal="right"/>
    </xf>
    <xf numFmtId="4" fontId="269" fillId="123" borderId="67"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269" fillId="123" borderId="67"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0" fontId="27" fillId="0" borderId="0"/>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0" fontId="27" fillId="0" borderId="0"/>
    <xf numFmtId="4" fontId="269" fillId="123" borderId="67"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269" fillId="123" borderId="67" applyBorder="0">
      <alignment horizontal="right"/>
    </xf>
    <xf numFmtId="4" fontId="269" fillId="123" borderId="67" applyBorder="0">
      <alignment horizontal="right"/>
    </xf>
    <xf numFmtId="4" fontId="269" fillId="123" borderId="67"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0" fontId="27" fillId="0" borderId="0"/>
    <xf numFmtId="4" fontId="269" fillId="123" borderId="67"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269" fillId="123" borderId="67" applyBorder="0">
      <alignment horizontal="right"/>
    </xf>
    <xf numFmtId="4" fontId="269" fillId="123" borderId="67" applyBorder="0">
      <alignment horizontal="right"/>
    </xf>
    <xf numFmtId="4" fontId="269" fillId="123" borderId="67"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269" fillId="123" borderId="67" applyBorder="0">
      <alignment horizontal="right"/>
    </xf>
    <xf numFmtId="4" fontId="269" fillId="123" borderId="67" applyBorder="0">
      <alignment horizontal="right"/>
    </xf>
    <xf numFmtId="4" fontId="269" fillId="123" borderId="67" applyBorder="0">
      <alignment horizontal="right"/>
    </xf>
    <xf numFmtId="4" fontId="45" fillId="4" borderId="49" applyFont="0" applyBorder="0">
      <alignment horizontal="right"/>
    </xf>
    <xf numFmtId="4" fontId="269" fillId="123" borderId="67"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269" fillId="123" borderId="67" applyBorder="0">
      <alignment horizontal="right"/>
    </xf>
    <xf numFmtId="4" fontId="269" fillId="123" borderId="67" applyBorder="0">
      <alignment horizontal="right"/>
    </xf>
    <xf numFmtId="4" fontId="269" fillId="123" borderId="67" applyBorder="0">
      <alignment horizontal="right"/>
    </xf>
    <xf numFmtId="4" fontId="45" fillId="4" borderId="49" applyFont="0" applyBorder="0">
      <alignment horizontal="right"/>
    </xf>
    <xf numFmtId="4" fontId="269" fillId="123" borderId="67"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269" fillId="123" borderId="67" applyBorder="0">
      <alignment horizontal="right"/>
    </xf>
    <xf numFmtId="4" fontId="269" fillId="123" borderId="67"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0" fontId="27" fillId="0" borderId="0"/>
    <xf numFmtId="4" fontId="269" fillId="123" borderId="67" applyBorder="0">
      <alignment horizontal="right"/>
    </xf>
    <xf numFmtId="4" fontId="269" fillId="123" borderId="67" applyBorder="0">
      <alignment horizontal="right"/>
    </xf>
    <xf numFmtId="4" fontId="269" fillId="123" borderId="67" applyBorder="0">
      <alignment horizontal="right"/>
    </xf>
    <xf numFmtId="4" fontId="269" fillId="123" borderId="67" applyBorder="0">
      <alignment horizontal="right"/>
    </xf>
    <xf numFmtId="4" fontId="269" fillId="123" borderId="67" applyBorder="0">
      <alignment horizontal="right"/>
    </xf>
    <xf numFmtId="4" fontId="269" fillId="123" borderId="67" applyBorder="0">
      <alignment horizontal="right"/>
    </xf>
    <xf numFmtId="4" fontId="269" fillId="123" borderId="67" applyBorder="0">
      <alignment horizontal="right"/>
    </xf>
    <xf numFmtId="4" fontId="45" fillId="123" borderId="67" applyBorder="0">
      <alignment horizontal="right"/>
    </xf>
    <xf numFmtId="4" fontId="269" fillId="123" borderId="67" applyBorder="0">
      <alignment horizontal="right"/>
    </xf>
    <xf numFmtId="4" fontId="269" fillId="123" borderId="67"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269" fillId="123" borderId="67" applyBorder="0">
      <alignment horizontal="right"/>
    </xf>
    <xf numFmtId="4" fontId="269" fillId="123" borderId="67" applyBorder="0">
      <alignment horizontal="right"/>
    </xf>
    <xf numFmtId="4" fontId="269" fillId="123" borderId="67"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0" fontId="27" fillId="0" borderId="0"/>
    <xf numFmtId="4" fontId="269" fillId="123" borderId="67"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269" fillId="123" borderId="67" applyBorder="0">
      <alignment horizontal="right"/>
    </xf>
    <xf numFmtId="4" fontId="269" fillId="123" borderId="67" applyBorder="0">
      <alignment horizontal="right"/>
    </xf>
    <xf numFmtId="4" fontId="269" fillId="123" borderId="67"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269" fillId="123" borderId="67" applyBorder="0">
      <alignment horizontal="right"/>
    </xf>
    <xf numFmtId="4" fontId="269" fillId="123" borderId="67" applyBorder="0">
      <alignment horizontal="right"/>
    </xf>
    <xf numFmtId="4" fontId="269" fillId="123" borderId="67" applyBorder="0">
      <alignment horizontal="right"/>
    </xf>
    <xf numFmtId="4" fontId="45" fillId="4" borderId="49" applyFont="0" applyBorder="0">
      <alignment horizontal="right"/>
    </xf>
    <xf numFmtId="4" fontId="269" fillId="123" borderId="67"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269" fillId="123" borderId="67" applyBorder="0">
      <alignment horizontal="right"/>
    </xf>
    <xf numFmtId="4" fontId="269" fillId="123" borderId="67"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269" fillId="123" borderId="67" applyBorder="0">
      <alignment horizontal="right"/>
    </xf>
    <xf numFmtId="4" fontId="269" fillId="123" borderId="67"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4" fontId="45" fillId="4" borderId="49" applyFont="0" applyBorder="0">
      <alignment horizontal="right"/>
    </xf>
    <xf numFmtId="0" fontId="134" fillId="17" borderId="0" applyNumberFormat="0" applyBorder="0" applyAlignment="0" applyProtection="0"/>
    <xf numFmtId="0" fontId="134" fillId="17" borderId="0" applyNumberFormat="0" applyBorder="0" applyAlignment="0" applyProtection="0"/>
    <xf numFmtId="188" fontId="27" fillId="24" borderId="0" applyNumberFormat="0" applyBorder="0" applyAlignment="0" applyProtection="0"/>
    <xf numFmtId="188" fontId="27" fillId="17" borderId="0" applyNumberFormat="0" applyBorder="0" applyAlignment="0" applyProtection="0"/>
    <xf numFmtId="0" fontId="27" fillId="17" borderId="0" applyNumberFormat="0" applyBorder="0" applyAlignment="0" applyProtection="0"/>
    <xf numFmtId="0" fontId="306" fillId="17" borderId="0" applyNumberFormat="0" applyBorder="0" applyAlignment="0" applyProtection="0"/>
    <xf numFmtId="0" fontId="306" fillId="17" borderId="0" applyNumberFormat="0" applyBorder="0" applyAlignment="0" applyProtection="0"/>
    <xf numFmtId="188" fontId="27" fillId="17" borderId="0" applyNumberFormat="0" applyBorder="0" applyAlignment="0" applyProtection="0"/>
    <xf numFmtId="0" fontId="27" fillId="0" borderId="0"/>
    <xf numFmtId="188" fontId="27" fillId="17" borderId="0" applyNumberFormat="0" applyBorder="0" applyAlignment="0" applyProtection="0"/>
    <xf numFmtId="0" fontId="27" fillId="17" borderId="0" applyNumberFormat="0" applyBorder="0" applyAlignment="0" applyProtection="0"/>
    <xf numFmtId="0" fontId="306" fillId="17" borderId="0" applyNumberFormat="0" applyBorder="0" applyAlignment="0" applyProtection="0"/>
    <xf numFmtId="0" fontId="306" fillId="17" borderId="0" applyNumberFormat="0" applyBorder="0" applyAlignment="0" applyProtection="0"/>
    <xf numFmtId="188" fontId="27" fillId="17" borderId="0" applyNumberFormat="0" applyBorder="0" applyAlignment="0" applyProtection="0"/>
    <xf numFmtId="0" fontId="27" fillId="0" borderId="0"/>
    <xf numFmtId="188" fontId="27" fillId="17" borderId="0" applyNumberFormat="0" applyBorder="0" applyAlignment="0" applyProtection="0"/>
    <xf numFmtId="0" fontId="27" fillId="17" borderId="0" applyNumberFormat="0" applyBorder="0" applyAlignment="0" applyProtection="0"/>
    <xf numFmtId="0" fontId="306" fillId="17" borderId="0" applyNumberFormat="0" applyBorder="0" applyAlignment="0" applyProtection="0"/>
    <xf numFmtId="188" fontId="27" fillId="17" borderId="0" applyNumberFormat="0" applyBorder="0" applyAlignment="0" applyProtection="0"/>
    <xf numFmtId="188" fontId="27" fillId="17" borderId="0" applyNumberFormat="0" applyBorder="0" applyAlignment="0" applyProtection="0"/>
    <xf numFmtId="0" fontId="27" fillId="17" borderId="0" applyNumberFormat="0" applyBorder="0" applyAlignment="0" applyProtection="0"/>
    <xf numFmtId="0" fontId="306" fillId="17" borderId="0" applyNumberFormat="0" applyBorder="0" applyAlignment="0" applyProtection="0"/>
    <xf numFmtId="188" fontId="27" fillId="17" borderId="0" applyNumberFormat="0" applyBorder="0" applyAlignment="0" applyProtection="0"/>
    <xf numFmtId="0" fontId="27" fillId="24" borderId="0" applyNumberFormat="0" applyBorder="0" applyAlignment="0" applyProtection="0"/>
    <xf numFmtId="0" fontId="134" fillId="24" borderId="0" applyNumberFormat="0" applyBorder="0" applyAlignment="0" applyProtection="0"/>
    <xf numFmtId="0" fontId="134" fillId="24" borderId="0" applyNumberFormat="0" applyBorder="0" applyAlignment="0" applyProtection="0"/>
    <xf numFmtId="0" fontId="27" fillId="0" borderId="0"/>
    <xf numFmtId="0" fontId="134" fillId="17" borderId="0" applyNumberFormat="0" applyBorder="0" applyAlignment="0" applyProtection="0"/>
    <xf numFmtId="0" fontId="134" fillId="17" borderId="0" applyNumberFormat="0" applyBorder="0" applyAlignment="0" applyProtection="0"/>
    <xf numFmtId="0" fontId="306" fillId="17" borderId="0" applyNumberFormat="0" applyBorder="0" applyAlignment="0" applyProtection="0"/>
    <xf numFmtId="0" fontId="27" fillId="0" borderId="0"/>
    <xf numFmtId="0" fontId="134" fillId="17" borderId="0" applyNumberFormat="0" applyBorder="0" applyAlignment="0" applyProtection="0"/>
    <xf numFmtId="0" fontId="134" fillId="17" borderId="0" applyNumberFormat="0" applyBorder="0" applyAlignment="0" applyProtection="0"/>
    <xf numFmtId="0" fontId="27" fillId="0" borderId="0"/>
    <xf numFmtId="0" fontId="134" fillId="17" borderId="0" applyNumberFormat="0" applyBorder="0" applyAlignment="0" applyProtection="0"/>
    <xf numFmtId="0" fontId="134" fillId="17" borderId="0" applyNumberFormat="0" applyBorder="0" applyAlignment="0" applyProtection="0"/>
    <xf numFmtId="0" fontId="27" fillId="0" borderId="0"/>
    <xf numFmtId="0" fontId="134" fillId="17" borderId="0" applyNumberFormat="0" applyBorder="0" applyAlignment="0" applyProtection="0"/>
    <xf numFmtId="0" fontId="134" fillId="17" borderId="0" applyNumberFormat="0" applyBorder="0" applyAlignment="0" applyProtection="0"/>
    <xf numFmtId="0" fontId="27" fillId="0" borderId="0"/>
    <xf numFmtId="0" fontId="134" fillId="17" borderId="0" applyNumberFormat="0" applyBorder="0" applyAlignment="0" applyProtection="0"/>
    <xf numFmtId="0" fontId="134" fillId="17" borderId="0" applyNumberFormat="0" applyBorder="0" applyAlignment="0" applyProtection="0"/>
    <xf numFmtId="0" fontId="27" fillId="0" borderId="0"/>
    <xf numFmtId="0" fontId="134" fillId="17" borderId="0" applyNumberFormat="0" applyBorder="0" applyAlignment="0" applyProtection="0"/>
    <xf numFmtId="0" fontId="134" fillId="17" borderId="0" applyNumberFormat="0" applyBorder="0" applyAlignment="0" applyProtection="0"/>
    <xf numFmtId="0" fontId="27" fillId="0" borderId="0"/>
    <xf numFmtId="0" fontId="134" fillId="17" borderId="0" applyNumberFormat="0" applyBorder="0" applyAlignment="0" applyProtection="0"/>
    <xf numFmtId="0" fontId="134" fillId="17" borderId="0" applyNumberFormat="0" applyBorder="0" applyAlignment="0" applyProtection="0"/>
    <xf numFmtId="0" fontId="27" fillId="0" borderId="0"/>
    <xf numFmtId="280" fontId="29" fillId="0" borderId="65">
      <alignment vertical="top" wrapText="1"/>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0" fontId="27" fillId="0" borderId="0"/>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0" fontId="27" fillId="0" borderId="0"/>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0" fontId="27" fillId="0" borderId="0"/>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0" fontId="27" fillId="0" borderId="0"/>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0" fontId="27" fillId="0" borderId="0"/>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169" fontId="27" fillId="0" borderId="49" applyFont="0" applyFill="0" applyBorder="0" applyProtection="0">
      <alignment horizontal="center" vertical="center"/>
    </xf>
    <xf numFmtId="0" fontId="27" fillId="0" borderId="0"/>
    <xf numFmtId="3" fontId="27" fillId="0" borderId="0" applyFont="0" applyBorder="0">
      <alignment horizont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0" fontId="27" fillId="0" borderId="0"/>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3" fontId="29" fillId="0" borderId="49" applyBorder="0">
      <alignment vertical="center"/>
    </xf>
    <xf numFmtId="0" fontId="27" fillId="0" borderId="0"/>
    <xf numFmtId="44" fontId="37" fillId="0" borderId="0">
      <protection locked="0"/>
    </xf>
    <xf numFmtId="44" fontId="37" fillId="0" borderId="0">
      <protection locked="0"/>
    </xf>
    <xf numFmtId="44" fontId="37" fillId="0" borderId="0">
      <protection locked="0"/>
    </xf>
    <xf numFmtId="44" fontId="54" fillId="0" borderId="0">
      <protection locked="0"/>
    </xf>
    <xf numFmtId="0" fontId="27" fillId="0" borderId="0"/>
    <xf numFmtId="44" fontId="37" fillId="0" borderId="0">
      <protection locked="0"/>
    </xf>
    <xf numFmtId="44" fontId="37" fillId="0" borderId="0">
      <protection locked="0"/>
    </xf>
    <xf numFmtId="281" fontId="54" fillId="0" borderId="0">
      <protection locked="0"/>
    </xf>
    <xf numFmtId="0" fontId="27" fillId="0" borderId="0"/>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49" fontId="255" fillId="0" borderId="49">
      <alignment horizontal="center" vertical="center" wrapText="1"/>
    </xf>
    <xf numFmtId="0" fontId="29" fillId="0" borderId="49" applyBorder="0">
      <alignment horizontal="center" vertical="center" wrapText="1"/>
    </xf>
    <xf numFmtId="188" fontId="251" fillId="0" borderId="49" applyBorder="0">
      <alignment horizontal="center" vertical="center" wrapText="1"/>
    </xf>
    <xf numFmtId="188" fontId="251" fillId="0" borderId="49" applyBorder="0">
      <alignment horizontal="center" vertical="center" wrapText="1"/>
    </xf>
    <xf numFmtId="188" fontId="251"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51"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188" fontId="251"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188" fontId="251" fillId="0" borderId="49" applyBorder="0">
      <alignment horizontal="center" vertical="center" wrapText="1"/>
    </xf>
    <xf numFmtId="188" fontId="251" fillId="0" borderId="49" applyBorder="0">
      <alignment horizontal="center" vertical="center" wrapText="1"/>
    </xf>
    <xf numFmtId="0" fontId="27" fillId="0" borderId="49" applyBorder="0">
      <alignment horizontal="center" vertical="center" wrapText="1"/>
    </xf>
    <xf numFmtId="188" fontId="251"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188" fontId="251" fillId="0" borderId="49" applyBorder="0">
      <alignment horizontal="center" vertical="center" wrapText="1"/>
    </xf>
    <xf numFmtId="188" fontId="251"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0"/>
    <xf numFmtId="0" fontId="251"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51"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0"/>
    <xf numFmtId="0" fontId="251"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51"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51"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0"/>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49" applyBorder="0">
      <alignment horizontal="center" vertical="center" wrapText="1"/>
    </xf>
    <xf numFmtId="0" fontId="27" fillId="0" borderId="0"/>
    <xf numFmtId="0" fontId="251"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51" fillId="0" borderId="49" applyBorder="0">
      <alignment horizontal="center" vertical="center" wrapText="1"/>
    </xf>
    <xf numFmtId="0" fontId="251"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7" fillId="0" borderId="0"/>
    <xf numFmtId="0" fontId="251"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51" fillId="0" borderId="49" applyBorder="0">
      <alignment horizontal="center" vertical="center" wrapText="1"/>
    </xf>
    <xf numFmtId="0" fontId="251"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51" fillId="0" borderId="49" applyBorder="0">
      <alignment horizontal="center" vertical="center" wrapText="1"/>
    </xf>
    <xf numFmtId="0" fontId="251" fillId="0" borderId="49" applyBorder="0">
      <alignment horizontal="center" vertical="center" wrapText="1"/>
    </xf>
    <xf numFmtId="0" fontId="251" fillId="0" borderId="49" applyBorder="0">
      <alignment horizontal="center" vertical="center" wrapText="1"/>
    </xf>
    <xf numFmtId="0" fontId="251" fillId="0" borderId="49" applyBorder="0">
      <alignment horizontal="center" vertical="center" wrapText="1"/>
    </xf>
    <xf numFmtId="0" fontId="29" fillId="0" borderId="49" applyBorder="0">
      <alignment horizontal="center" vertical="center" wrapText="1"/>
    </xf>
    <xf numFmtId="0" fontId="251" fillId="0" borderId="49" applyBorder="0">
      <alignment horizontal="center" vertical="center" wrapText="1"/>
    </xf>
    <xf numFmtId="0" fontId="29" fillId="0" borderId="49" applyBorder="0">
      <alignment horizontal="center" vertical="center" wrapText="1"/>
    </xf>
    <xf numFmtId="0" fontId="251"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51" fillId="0" borderId="49" applyBorder="0">
      <alignment horizontal="center" vertical="center" wrapText="1"/>
    </xf>
    <xf numFmtId="0" fontId="251" fillId="0" borderId="49" applyBorder="0">
      <alignment horizontal="center" vertical="center" wrapText="1"/>
    </xf>
    <xf numFmtId="0" fontId="29" fillId="0" borderId="49" applyBorder="0">
      <alignment horizontal="center" vertical="center" wrapText="1"/>
    </xf>
    <xf numFmtId="0" fontId="251"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51" fillId="0" borderId="49" applyBorder="0">
      <alignment horizontal="center" vertical="center" wrapText="1"/>
    </xf>
    <xf numFmtId="0" fontId="251" fillId="0" borderId="49" applyBorder="0">
      <alignment horizontal="center" vertical="center" wrapText="1"/>
    </xf>
    <xf numFmtId="0" fontId="29" fillId="0" borderId="49" applyBorder="0">
      <alignment horizontal="center" vertical="center" wrapText="1"/>
    </xf>
    <xf numFmtId="0" fontId="251"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0" fontId="29" fillId="0" borderId="49" applyBorder="0">
      <alignment horizontal="center" vertical="center" wrapText="1"/>
    </xf>
    <xf numFmtId="188" fontId="251" fillId="0" borderId="49" applyBorder="0">
      <alignment horizontal="center" vertical="center" wrapText="1"/>
    </xf>
    <xf numFmtId="188" fontId="251" fillId="0" borderId="49" applyBorder="0">
      <alignment horizontal="center" vertical="center" wrapText="1"/>
    </xf>
    <xf numFmtId="188" fontId="251" fillId="0" borderId="49" applyBorder="0">
      <alignment horizontal="center" vertical="center" wrapText="1"/>
    </xf>
    <xf numFmtId="0" fontId="29" fillId="0" borderId="49" applyBorder="0">
      <alignment horizontal="center" vertical="center" wrapText="1"/>
    </xf>
    <xf numFmtId="0" fontId="27" fillId="0" borderId="0"/>
    <xf numFmtId="49" fontId="255" fillId="0" borderId="49">
      <alignment horizontal="center" vertical="center" wrapText="1"/>
    </xf>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0" fontId="27" fillId="0" borderId="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49" fontId="226" fillId="0" borderId="49" applyNumberFormat="0" applyFill="0" applyAlignment="0" applyProtection="0"/>
    <xf numFmtId="0" fontId="27" fillId="0" borderId="0"/>
    <xf numFmtId="274" fontId="27" fillId="0" borderId="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7" fillId="0" borderId="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241" fillId="0" borderId="60" applyNumberFormat="0" applyFill="0" applyAlignment="0" applyProtection="0"/>
    <xf numFmtId="0" fontId="86" fillId="16" borderId="0" applyNumberFormat="0" applyBorder="0" applyAlignment="0" applyProtection="0"/>
    <xf numFmtId="0" fontId="27" fillId="0" borderId="0"/>
    <xf numFmtId="0" fontId="134" fillId="17" borderId="0" applyNumberFormat="0" applyBorder="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0" borderId="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25" borderId="43" applyNumberFormat="0" applyFont="0" applyAlignment="0" applyProtection="0"/>
    <xf numFmtId="0" fontId="27" fillId="0" borderId="0"/>
    <xf numFmtId="0" fontId="27" fillId="0" borderId="0"/>
    <xf numFmtId="0" fontId="27" fillId="0" borderId="0"/>
    <xf numFmtId="0" fontId="71" fillId="41" borderId="0" applyNumberFormat="0" applyBorder="0" applyAlignment="0" applyProtection="0"/>
    <xf numFmtId="0" fontId="170" fillId="0" borderId="39" applyNumberFormat="0" applyFill="0" applyAlignment="0" applyProtection="0"/>
    <xf numFmtId="0" fontId="102" fillId="71" borderId="22" applyNumberFormat="0" applyAlignment="0" applyProtection="0"/>
    <xf numFmtId="0" fontId="27" fillId="0" borderId="0"/>
    <xf numFmtId="0" fontId="245" fillId="0" borderId="0" applyNumberFormat="0" applyFill="0" applyBorder="0" applyAlignment="0" applyProtection="0"/>
    <xf numFmtId="0" fontId="15" fillId="0" borderId="0"/>
    <xf numFmtId="0" fontId="287" fillId="0" borderId="0"/>
    <xf numFmtId="0" fontId="14" fillId="0" borderId="0"/>
  </cellStyleXfs>
  <cellXfs count="246">
    <xf numFmtId="0" fontId="0" fillId="0" borderId="0" xfId="0"/>
    <xf numFmtId="0" fontId="1" fillId="0" borderId="0" xfId="0" applyFont="1" applyAlignment="1">
      <alignment horizontal="left"/>
    </xf>
    <xf numFmtId="0" fontId="1" fillId="0" borderId="0" xfId="0" applyFont="1" applyAlignment="1">
      <alignment horizontal="center"/>
    </xf>
    <xf numFmtId="0" fontId="4" fillId="0" borderId="0" xfId="0" applyFont="1" applyAlignment="1">
      <alignment horizontal="center"/>
    </xf>
    <xf numFmtId="0" fontId="0" fillId="0" borderId="0" xfId="0" applyAlignment="1">
      <alignment horizontal="left"/>
    </xf>
    <xf numFmtId="0" fontId="5" fillId="0" borderId="0" xfId="0" applyFont="1" applyAlignment="1">
      <alignment horizontal="left"/>
    </xf>
    <xf numFmtId="0" fontId="6" fillId="0" borderId="0" xfId="0" applyFont="1" applyAlignment="1">
      <alignment horizontal="left"/>
    </xf>
    <xf numFmtId="0" fontId="1" fillId="0" borderId="0" xfId="0" applyFont="1" applyAlignment="1">
      <alignment horizontal="left" wrapText="1"/>
    </xf>
    <xf numFmtId="0" fontId="1" fillId="0" borderId="1" xfId="0" applyFont="1" applyBorder="1" applyAlignment="1">
      <alignment horizontal="left"/>
    </xf>
    <xf numFmtId="0" fontId="2" fillId="0" borderId="0" xfId="0" applyFont="1" applyAlignment="1">
      <alignment horizontal="left"/>
    </xf>
    <xf numFmtId="0" fontId="0" fillId="0" borderId="0" xfId="0" applyAlignment="1">
      <alignment horizontal="left" wrapText="1"/>
    </xf>
    <xf numFmtId="0" fontId="10" fillId="0" borderId="0" xfId="0" applyFont="1" applyAlignment="1">
      <alignment horizontal="justify"/>
    </xf>
    <xf numFmtId="1" fontId="1" fillId="0" borderId="4" xfId="0" applyNumberFormat="1" applyFont="1" applyBorder="1" applyAlignment="1">
      <alignment horizontal="center" vertical="center" wrapText="1"/>
    </xf>
    <xf numFmtId="0" fontId="11" fillId="0" borderId="0" xfId="0" applyFont="1"/>
    <xf numFmtId="0" fontId="12" fillId="0" borderId="0" xfId="0" applyFont="1"/>
    <xf numFmtId="0" fontId="0" fillId="0" borderId="7" xfId="0" applyBorder="1" applyAlignment="1">
      <alignment horizontal="left"/>
    </xf>
    <xf numFmtId="0" fontId="13" fillId="0" borderId="0" xfId="46555" applyFont="1"/>
    <xf numFmtId="0" fontId="13" fillId="0" borderId="0" xfId="46555" applyFont="1" applyFill="1"/>
    <xf numFmtId="0" fontId="159" fillId="0" borderId="0" xfId="46555" applyFont="1" applyFill="1" applyAlignment="1"/>
    <xf numFmtId="0" fontId="309" fillId="0" borderId="0" xfId="50625" applyFont="1" applyFill="1" applyBorder="1" applyAlignment="1">
      <alignment vertical="center"/>
    </xf>
    <xf numFmtId="0" fontId="308" fillId="0" borderId="0" xfId="46555" applyFont="1" applyFill="1" applyAlignment="1">
      <alignment vertical="center"/>
    </xf>
    <xf numFmtId="0" fontId="310" fillId="0" borderId="0" xfId="50625" applyFont="1" applyAlignment="1">
      <alignment vertical="center"/>
    </xf>
    <xf numFmtId="0" fontId="159" fillId="0" borderId="0" xfId="46555" applyFont="1" applyAlignment="1">
      <alignment horizontal="right"/>
    </xf>
    <xf numFmtId="0" fontId="159" fillId="0" borderId="0" xfId="46555" applyFont="1" applyAlignment="1">
      <alignment horizontal="right" vertical="center"/>
    </xf>
    <xf numFmtId="0" fontId="11" fillId="0" borderId="7" xfId="0" applyFont="1" applyFill="1" applyBorder="1" applyAlignment="1">
      <alignment horizontal="left"/>
    </xf>
    <xf numFmtId="4" fontId="304" fillId="0" borderId="49" xfId="0" applyNumberFormat="1" applyFont="1" applyFill="1" applyBorder="1" applyAlignment="1">
      <alignment horizontal="center" vertical="center" textRotation="90" wrapText="1"/>
    </xf>
    <xf numFmtId="0" fontId="304" fillId="0" borderId="49" xfId="0" applyFont="1" applyFill="1" applyBorder="1" applyAlignment="1">
      <alignment horizontal="center" vertical="center" textRotation="90" wrapText="1"/>
    </xf>
    <xf numFmtId="0" fontId="304" fillId="0" borderId="49"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1" fontId="1" fillId="0"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1" fillId="0" borderId="7" xfId="57613" applyNumberFormat="1" applyFont="1" applyBorder="1" applyAlignment="1">
      <alignment horizontal="left" vertical="center" wrapText="1"/>
    </xf>
    <xf numFmtId="1" fontId="2" fillId="0" borderId="7" xfId="57613" applyNumberFormat="1" applyFont="1" applyBorder="1" applyAlignment="1">
      <alignment horizontal="left" vertical="center" wrapText="1"/>
    </xf>
    <xf numFmtId="0" fontId="2" fillId="0" borderId="7" xfId="57613" applyNumberFormat="1"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1" fontId="1" fillId="0" borderId="7" xfId="57613" applyNumberFormat="1" applyFont="1" applyBorder="1" applyAlignment="1">
      <alignment horizontal="center" vertical="center" wrapText="1"/>
    </xf>
    <xf numFmtId="0" fontId="1" fillId="0" borderId="7" xfId="57613" applyNumberFormat="1" applyFont="1" applyBorder="1" applyAlignment="1">
      <alignment horizontal="center" vertical="center" wrapText="1"/>
    </xf>
    <xf numFmtId="14" fontId="1" fillId="0" borderId="7" xfId="57613" applyNumberFormat="1" applyFont="1" applyBorder="1" applyAlignment="1">
      <alignment horizontal="center" vertical="center" wrapText="1"/>
    </xf>
    <xf numFmtId="0" fontId="2" fillId="0" borderId="7" xfId="57613" applyNumberFormat="1" applyFont="1" applyBorder="1" applyAlignment="1">
      <alignment horizontal="center" vertical="center" wrapText="1"/>
    </xf>
    <xf numFmtId="0" fontId="0" fillId="0" borderId="0" xfId="0" applyNumberFormat="1" applyAlignment="1">
      <alignment horizontal="left" vertical="center"/>
    </xf>
    <xf numFmtId="166" fontId="0" fillId="0" borderId="0" xfId="0" applyNumberFormat="1" applyAlignment="1">
      <alignment horizontal="left" vertical="center"/>
    </xf>
    <xf numFmtId="1" fontId="1" fillId="0" borderId="1" xfId="0" applyNumberFormat="1" applyFont="1" applyBorder="1" applyAlignment="1">
      <alignment horizontal="left" vertical="center" wrapText="1"/>
    </xf>
    <xf numFmtId="4" fontId="304" fillId="0" borderId="70" xfId="0" applyNumberFormat="1"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0" fillId="0" borderId="0" xfId="0" applyFill="1" applyAlignment="1">
      <alignment horizontal="left"/>
    </xf>
    <xf numFmtId="1" fontId="1" fillId="0" borderId="4" xfId="0" applyNumberFormat="1" applyFont="1" applyFill="1" applyBorder="1" applyAlignment="1">
      <alignment horizontal="center" vertical="center" wrapText="1"/>
    </xf>
    <xf numFmtId="0" fontId="11" fillId="0" borderId="7" xfId="0" applyFont="1" applyFill="1" applyBorder="1" applyAlignment="1">
      <alignment horizontal="left" wrapText="1"/>
    </xf>
    <xf numFmtId="0" fontId="11" fillId="0" borderId="7" xfId="0" applyFont="1" applyFill="1" applyBorder="1" applyAlignment="1">
      <alignment horizontal="center"/>
    </xf>
    <xf numFmtId="0" fontId="11" fillId="0" borderId="7" xfId="0" applyFont="1" applyFill="1" applyBorder="1"/>
    <xf numFmtId="0" fontId="1" fillId="0" borderId="0" xfId="0" applyFont="1" applyFill="1" applyAlignment="1">
      <alignment horizontal="left"/>
    </xf>
    <xf numFmtId="1" fontId="1" fillId="0" borderId="1" xfId="0" applyNumberFormat="1" applyFont="1" applyFill="1" applyBorder="1" applyAlignment="1">
      <alignment horizontal="right" vertical="center" wrapText="1"/>
    </xf>
    <xf numFmtId="0" fontId="0" fillId="0" borderId="0" xfId="0" applyFill="1"/>
    <xf numFmtId="0" fontId="1" fillId="0" borderId="0" xfId="0" applyFont="1" applyAlignment="1">
      <alignment horizontal="left" wrapText="1"/>
    </xf>
    <xf numFmtId="0" fontId="1" fillId="124" borderId="1" xfId="0" applyFont="1" applyFill="1" applyBorder="1" applyAlignment="1">
      <alignment horizontal="left" vertical="center" wrapText="1"/>
    </xf>
    <xf numFmtId="0" fontId="1" fillId="124"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2" fontId="1" fillId="0" borderId="1" xfId="0" applyNumberFormat="1" applyFont="1" applyFill="1" applyBorder="1" applyAlignment="1">
      <alignment horizontal="left" vertical="center" wrapText="1"/>
    </xf>
    <xf numFmtId="0" fontId="1" fillId="0" borderId="7" xfId="57613" applyNumberFormat="1" applyFont="1" applyBorder="1" applyAlignment="1">
      <alignment horizontal="center" vertical="center" wrapText="1"/>
    </xf>
    <xf numFmtId="0" fontId="1" fillId="0" borderId="1" xfId="0" applyFont="1" applyFill="1" applyBorder="1" applyAlignment="1">
      <alignment horizontal="left" vertical="top" wrapText="1"/>
    </xf>
    <xf numFmtId="0" fontId="1" fillId="0" borderId="2" xfId="0" applyFont="1" applyBorder="1" applyAlignment="1">
      <alignment horizontal="left" vertical="center" wrapText="1"/>
    </xf>
    <xf numFmtId="0" fontId="1" fillId="0" borderId="4"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Border="1" applyAlignment="1">
      <alignment horizontal="left" vertical="center"/>
    </xf>
    <xf numFmtId="168" fontId="1" fillId="0" borderId="1" xfId="0" applyNumberFormat="1" applyFont="1" applyFill="1" applyBorder="1" applyAlignment="1">
      <alignment horizontal="left" vertical="center" wrapText="1"/>
    </xf>
    <xf numFmtId="167" fontId="1" fillId="0" borderId="1" xfId="0" applyNumberFormat="1" applyFont="1" applyFill="1" applyBorder="1" applyAlignment="1">
      <alignment horizontal="left" vertical="center" wrapText="1"/>
    </xf>
    <xf numFmtId="1" fontId="13" fillId="0" borderId="7" xfId="0" applyNumberFormat="1" applyFont="1" applyBorder="1" applyAlignment="1">
      <alignment horizontal="left" vertical="center" wrapText="1"/>
    </xf>
    <xf numFmtId="49" fontId="304" fillId="0" borderId="7" xfId="0" applyNumberFormat="1" applyFont="1" applyFill="1" applyBorder="1" applyAlignment="1">
      <alignment horizontal="left" vertical="center" wrapText="1"/>
    </xf>
    <xf numFmtId="0" fontId="304" fillId="0" borderId="7" xfId="0" applyFont="1" applyFill="1" applyBorder="1" applyAlignment="1">
      <alignment horizontal="left" vertical="center" wrapText="1"/>
    </xf>
    <xf numFmtId="4" fontId="13" fillId="0" borderId="7" xfId="0" applyNumberFormat="1" applyFont="1" applyBorder="1" applyAlignment="1">
      <alignment horizontal="center" vertical="center"/>
    </xf>
    <xf numFmtId="2" fontId="13" fillId="0" borderId="7" xfId="0" applyNumberFormat="1" applyFont="1" applyBorder="1" applyAlignment="1">
      <alignment horizontal="center" vertical="center"/>
    </xf>
    <xf numFmtId="0" fontId="13" fillId="0" borderId="7" xfId="0" applyNumberFormat="1" applyFont="1" applyBorder="1" applyAlignment="1">
      <alignment horizontal="center" vertical="center"/>
    </xf>
    <xf numFmtId="49" fontId="13" fillId="0" borderId="7" xfId="0" applyNumberFormat="1" applyFont="1" applyFill="1" applyBorder="1" applyAlignment="1">
      <alignment horizontal="left" vertical="center" wrapText="1"/>
    </xf>
    <xf numFmtId="0" fontId="13" fillId="0" borderId="7" xfId="0" applyFont="1" applyFill="1" applyBorder="1" applyAlignment="1">
      <alignment horizontal="left" vertical="center" wrapText="1"/>
    </xf>
    <xf numFmtId="4" fontId="304" fillId="0" borderId="7" xfId="0" applyNumberFormat="1" applyFont="1" applyFill="1" applyBorder="1" applyAlignment="1">
      <alignment horizontal="center" vertical="center" wrapText="1"/>
    </xf>
    <xf numFmtId="4" fontId="13" fillId="0" borderId="7" xfId="0" applyNumberFormat="1" applyFont="1" applyFill="1" applyBorder="1" applyAlignment="1">
      <alignment horizontal="center" vertical="center" wrapText="1"/>
    </xf>
    <xf numFmtId="0" fontId="13" fillId="0" borderId="7" xfId="0" applyNumberFormat="1" applyFont="1" applyFill="1" applyBorder="1" applyAlignment="1">
      <alignment horizontal="center" vertical="center" wrapText="1"/>
    </xf>
    <xf numFmtId="0" fontId="10" fillId="0" borderId="7" xfId="0" applyFont="1" applyFill="1" applyBorder="1" applyAlignment="1">
      <alignment horizontal="left" vertical="center" wrapText="1"/>
    </xf>
    <xf numFmtId="4" fontId="10" fillId="0" borderId="7" xfId="0" applyNumberFormat="1" applyFont="1" applyFill="1" applyBorder="1" applyAlignment="1">
      <alignment horizontal="center" vertical="center" wrapText="1"/>
    </xf>
    <xf numFmtId="4" fontId="13" fillId="0" borderId="7" xfId="0" applyNumberFormat="1" applyFont="1" applyFill="1" applyBorder="1" applyAlignment="1">
      <alignment horizontal="left" vertical="center" wrapText="1"/>
    </xf>
    <xf numFmtId="4" fontId="13" fillId="0" borderId="7" xfId="0" applyNumberFormat="1" applyFont="1" applyFill="1" applyBorder="1" applyAlignment="1">
      <alignment horizontal="center" vertical="center"/>
    </xf>
    <xf numFmtId="0" fontId="307" fillId="0" borderId="7" xfId="0" applyFont="1" applyFill="1" applyBorder="1" applyAlignment="1">
      <alignment horizontal="left" vertical="center" wrapText="1"/>
    </xf>
    <xf numFmtId="14" fontId="1" fillId="124" borderId="7" xfId="57613"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1"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304" fillId="0" borderId="0" xfId="0" applyFont="1" applyAlignment="1">
      <alignment horizontal="center"/>
    </xf>
    <xf numFmtId="0" fontId="304" fillId="124" borderId="0" xfId="0" applyFont="1" applyFill="1" applyAlignment="1">
      <alignment horizontal="center"/>
    </xf>
    <xf numFmtId="0" fontId="1" fillId="0" borderId="1" xfId="0" applyFont="1" applyBorder="1" applyAlignment="1">
      <alignment horizontal="center" vertical="center" wrapText="1"/>
    </xf>
    <xf numFmtId="0" fontId="2" fillId="0" borderId="0" xfId="0" applyFont="1" applyFill="1" applyAlignment="1">
      <alignment horizontal="center"/>
    </xf>
    <xf numFmtId="0" fontId="4" fillId="0" borderId="0" xfId="0" applyFont="1" applyAlignment="1">
      <alignment horizontal="center" wrapText="1"/>
    </xf>
    <xf numFmtId="0" fontId="1" fillId="0" borderId="0" xfId="0" applyFont="1" applyFill="1" applyAlignment="1">
      <alignment horizontal="center"/>
    </xf>
    <xf numFmtId="0" fontId="4" fillId="0" borderId="0" xfId="0" applyFont="1" applyFill="1" applyAlignment="1">
      <alignment horizontal="center"/>
    </xf>
    <xf numFmtId="0" fontId="1"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wrapText="1"/>
    </xf>
    <xf numFmtId="0" fontId="1" fillId="0" borderId="7" xfId="57613"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7" xfId="57613" applyNumberFormat="1" applyFont="1" applyBorder="1" applyAlignment="1">
      <alignment horizontal="center" vertical="center" wrapText="1"/>
    </xf>
    <xf numFmtId="0" fontId="1" fillId="0" borderId="69" xfId="57613" applyNumberFormat="1" applyFont="1" applyBorder="1" applyAlignment="1">
      <alignment horizontal="center" vertical="center" wrapText="1"/>
    </xf>
    <xf numFmtId="0" fontId="304" fillId="0" borderId="49" xfId="0" applyFont="1" applyFill="1" applyBorder="1" applyAlignment="1">
      <alignment horizontal="center" vertical="center" wrapText="1"/>
    </xf>
    <xf numFmtId="0" fontId="304" fillId="0" borderId="48" xfId="0" applyFont="1" applyFill="1" applyBorder="1" applyAlignment="1">
      <alignment horizontal="center" vertical="center"/>
    </xf>
    <xf numFmtId="0" fontId="304" fillId="0" borderId="71" xfId="0" applyFont="1" applyFill="1" applyBorder="1" applyAlignment="1">
      <alignment horizontal="center" vertical="center"/>
    </xf>
    <xf numFmtId="0" fontId="310" fillId="0" borderId="0" xfId="50625" applyFont="1" applyAlignment="1">
      <alignment horizontal="center" vertical="center" wrapText="1"/>
    </xf>
    <xf numFmtId="0" fontId="11" fillId="0" borderId="0" xfId="50625" applyFont="1" applyAlignment="1">
      <alignment horizontal="center" vertical="center"/>
    </xf>
    <xf numFmtId="0" fontId="13" fillId="0" borderId="0" xfId="46555" applyFont="1" applyFill="1" applyAlignment="1">
      <alignment horizontal="center"/>
    </xf>
    <xf numFmtId="0" fontId="304" fillId="0" borderId="0" xfId="46555" applyFont="1" applyFill="1" applyAlignment="1">
      <alignment horizontal="center"/>
    </xf>
    <xf numFmtId="0" fontId="304" fillId="0" borderId="70" xfId="0" applyFont="1" applyFill="1" applyBorder="1" applyAlignment="1">
      <alignment horizontal="center" vertical="center" wrapText="1"/>
    </xf>
    <xf numFmtId="0" fontId="304" fillId="0" borderId="65" xfId="0" applyFont="1" applyFill="1" applyBorder="1" applyAlignment="1">
      <alignment horizontal="center" vertical="center" wrapText="1"/>
    </xf>
    <xf numFmtId="0" fontId="304" fillId="0" borderId="68" xfId="0" applyFont="1" applyFill="1" applyBorder="1" applyAlignment="1">
      <alignment horizontal="center" vertical="center" wrapText="1"/>
    </xf>
    <xf numFmtId="0" fontId="304" fillId="0" borderId="49" xfId="0" applyFont="1" applyBorder="1" applyAlignment="1">
      <alignment horizontal="center" vertical="center"/>
    </xf>
    <xf numFmtId="4" fontId="304" fillId="0" borderId="70" xfId="0" applyNumberFormat="1" applyFont="1" applyFill="1" applyBorder="1" applyAlignment="1">
      <alignment horizontal="center" vertical="center" wrapText="1"/>
    </xf>
    <xf numFmtId="4" fontId="304" fillId="0" borderId="65" xfId="0" applyNumberFormat="1" applyFont="1" applyFill="1" applyBorder="1" applyAlignment="1">
      <alignment horizontal="center" vertical="center" wrapText="1"/>
    </xf>
    <xf numFmtId="4" fontId="304" fillId="0" borderId="68" xfId="0" applyNumberFormat="1" applyFont="1" applyFill="1" applyBorder="1" applyAlignment="1">
      <alignment horizontal="center" vertical="center" wrapText="1"/>
    </xf>
    <xf numFmtId="0" fontId="304" fillId="0" borderId="0" xfId="0" applyFont="1" applyFill="1" applyAlignment="1">
      <alignment horizontal="center" vertical="center"/>
    </xf>
    <xf numFmtId="0" fontId="310" fillId="0" borderId="0" xfId="50625" applyFont="1" applyAlignment="1">
      <alignment horizontal="center" vertical="center"/>
    </xf>
    <xf numFmtId="0" fontId="311" fillId="0" borderId="0" xfId="50625" applyFont="1" applyAlignment="1">
      <alignment horizontal="center" vertical="center"/>
    </xf>
    <xf numFmtId="0" fontId="7"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72" xfId="0" applyFont="1" applyBorder="1" applyAlignment="1">
      <alignment horizontal="left" vertical="center" wrapText="1"/>
    </xf>
    <xf numFmtId="0" fontId="1" fillId="0" borderId="3" xfId="0" applyFont="1" applyBorder="1" applyAlignment="1">
      <alignment horizontal="left" vertical="center" wrapText="1"/>
    </xf>
    <xf numFmtId="0" fontId="1" fillId="124" borderId="1" xfId="0" applyFont="1" applyFill="1" applyBorder="1" applyAlignment="1">
      <alignment horizontal="left" vertical="center" wrapText="1"/>
    </xf>
    <xf numFmtId="1" fontId="1" fillId="0" borderId="1" xfId="0" applyNumberFormat="1" applyFont="1" applyBorder="1" applyAlignment="1">
      <alignment horizontal="left" vertical="center" wrapText="1"/>
    </xf>
    <xf numFmtId="2" fontId="1"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0" fontId="1" fillId="0" borderId="1" xfId="0" applyNumberFormat="1"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1" fillId="0" borderId="4" xfId="0" applyFont="1" applyBorder="1" applyAlignment="1">
      <alignment horizontal="left" vertical="center" wrapText="1"/>
    </xf>
    <xf numFmtId="0" fontId="1" fillId="0" borderId="73" xfId="0" applyFont="1" applyBorder="1" applyAlignment="1">
      <alignment horizontal="left" vertical="center" wrapText="1"/>
    </xf>
    <xf numFmtId="0" fontId="1" fillId="0" borderId="0" xfId="0" applyFont="1" applyAlignment="1">
      <alignment horizontal="left" vertical="center" wrapText="1"/>
    </xf>
    <xf numFmtId="0" fontId="1" fillId="0" borderId="74" xfId="0" applyFont="1" applyBorder="1" applyAlignment="1">
      <alignment horizontal="left" vertical="center" wrapText="1"/>
    </xf>
    <xf numFmtId="0" fontId="1" fillId="0" borderId="75" xfId="0" applyFont="1" applyBorder="1" applyAlignment="1">
      <alignment horizontal="left" vertical="center" wrapText="1"/>
    </xf>
    <xf numFmtId="0" fontId="1" fillId="0" borderId="76" xfId="0" applyFont="1" applyBorder="1" applyAlignment="1">
      <alignment horizontal="left" vertical="center" wrapText="1"/>
    </xf>
    <xf numFmtId="0" fontId="1" fillId="0" borderId="77" xfId="0" applyFont="1" applyBorder="1" applyAlignment="1">
      <alignment horizontal="left" vertical="center" wrapText="1"/>
    </xf>
    <xf numFmtId="0" fontId="40" fillId="0" borderId="0" xfId="44600" applyFont="1" applyAlignment="1">
      <alignment horizontal="center"/>
    </xf>
    <xf numFmtId="0" fontId="40" fillId="0" borderId="0" xfId="44600" applyFont="1" applyFill="1"/>
    <xf numFmtId="0" fontId="40" fillId="0" borderId="0" xfId="44600" applyFont="1"/>
    <xf numFmtId="0" fontId="304" fillId="0" borderId="0" xfId="44600" applyFont="1" applyFill="1" applyBorder="1" applyAlignment="1">
      <alignment vertical="center"/>
    </xf>
    <xf numFmtId="0" fontId="314" fillId="0" borderId="0" xfId="44600" applyFont="1" applyFill="1" applyBorder="1" applyAlignment="1">
      <alignment vertical="center"/>
    </xf>
    <xf numFmtId="0" fontId="40" fillId="0" borderId="0" xfId="44600" applyFont="1" applyFill="1" applyBorder="1" applyAlignment="1">
      <alignment horizontal="left" vertical="center"/>
    </xf>
    <xf numFmtId="0" fontId="159" fillId="0" borderId="0" xfId="44600" applyFont="1" applyFill="1"/>
    <xf numFmtId="0" fontId="315" fillId="0" borderId="0" xfId="44600" applyFont="1" applyAlignment="1">
      <alignment horizontal="center"/>
    </xf>
    <xf numFmtId="0" fontId="316" fillId="0" borderId="0" xfId="44600" applyFont="1" applyFill="1"/>
    <xf numFmtId="0" fontId="315" fillId="0" borderId="0" xfId="44600" applyFont="1"/>
    <xf numFmtId="0" fontId="40" fillId="0" borderId="78" xfId="44600" applyFont="1" applyFill="1" applyBorder="1" applyAlignment="1">
      <alignment horizontal="center" vertical="center" wrapText="1"/>
    </xf>
    <xf numFmtId="0" fontId="40" fillId="0" borderId="65" xfId="44600" applyFont="1" applyFill="1" applyBorder="1" applyAlignment="1">
      <alignment horizontal="center" vertical="center" wrapText="1"/>
    </xf>
    <xf numFmtId="0" fontId="40" fillId="0" borderId="68" xfId="44600" applyFont="1" applyFill="1" applyBorder="1" applyAlignment="1">
      <alignment horizontal="center" vertical="center" wrapText="1"/>
    </xf>
    <xf numFmtId="0" fontId="40" fillId="0" borderId="78" xfId="44600" applyFont="1" applyFill="1" applyBorder="1" applyAlignment="1">
      <alignment horizontal="center"/>
    </xf>
    <xf numFmtId="0" fontId="40" fillId="0" borderId="0" xfId="44600" applyFont="1" applyFill="1" applyAlignment="1">
      <alignment horizontal="center"/>
    </xf>
    <xf numFmtId="0" fontId="40" fillId="0" borderId="7" xfId="44600" applyFont="1" applyFill="1" applyBorder="1" applyAlignment="1">
      <alignment horizontal="center"/>
    </xf>
    <xf numFmtId="0" fontId="317" fillId="3" borderId="0" xfId="44600" applyFont="1" applyFill="1" applyBorder="1" applyAlignment="1" applyProtection="1">
      <alignment horizontal="center" vertical="center" wrapText="1"/>
      <protection locked="0"/>
    </xf>
    <xf numFmtId="0" fontId="304" fillId="0" borderId="0" xfId="44600" applyFont="1" applyFill="1" applyBorder="1" applyAlignment="1">
      <alignment horizontal="left" vertical="center"/>
    </xf>
    <xf numFmtId="0" fontId="13" fillId="0" borderId="0" xfId="44600" applyFont="1"/>
    <xf numFmtId="0" fontId="13" fillId="0" borderId="0" xfId="44600" applyFont="1" applyFill="1" applyBorder="1" applyAlignment="1">
      <alignment horizontal="left" vertical="center"/>
    </xf>
    <xf numFmtId="0" fontId="304" fillId="3" borderId="0" xfId="44600" applyFont="1" applyFill="1" applyBorder="1" applyAlignment="1" applyProtection="1">
      <alignment horizontal="center" vertical="center" wrapText="1"/>
      <protection locked="0"/>
    </xf>
    <xf numFmtId="0" fontId="13" fillId="0" borderId="0" xfId="44600" applyFont="1" applyFill="1" applyBorder="1" applyAlignment="1">
      <alignment horizontal="left" vertical="center"/>
    </xf>
    <xf numFmtId="0" fontId="304" fillId="3" borderId="0" xfId="44600" applyFont="1" applyFill="1" applyBorder="1" applyAlignment="1" applyProtection="1">
      <alignment horizontal="left" vertical="center" wrapText="1"/>
      <protection locked="0"/>
    </xf>
    <xf numFmtId="0" fontId="304" fillId="3" borderId="0" xfId="44600" applyFont="1" applyFill="1" applyBorder="1" applyAlignment="1" applyProtection="1">
      <alignment horizontal="right" vertical="center" wrapText="1"/>
      <protection locked="0"/>
    </xf>
    <xf numFmtId="0" fontId="304" fillId="3" borderId="0" xfId="44600" applyFont="1" applyFill="1" applyBorder="1" applyAlignment="1" applyProtection="1">
      <alignment horizontal="left" vertical="center" wrapText="1"/>
      <protection locked="0"/>
    </xf>
    <xf numFmtId="1" fontId="304" fillId="3" borderId="0" xfId="44600" applyNumberFormat="1" applyFont="1" applyFill="1" applyBorder="1" applyAlignment="1" applyProtection="1">
      <alignment horizontal="right" vertical="center" wrapText="1"/>
      <protection locked="0"/>
    </xf>
    <xf numFmtId="0" fontId="13" fillId="0" borderId="0" xfId="44600" applyFont="1" applyFill="1" applyBorder="1" applyAlignment="1">
      <alignment horizontal="center" vertical="center" wrapText="1"/>
    </xf>
    <xf numFmtId="1" fontId="304" fillId="3" borderId="0" xfId="44600" applyNumberFormat="1" applyFont="1" applyFill="1" applyBorder="1" applyAlignment="1" applyProtection="1">
      <alignment horizontal="left" vertical="center" wrapText="1"/>
      <protection locked="0"/>
    </xf>
    <xf numFmtId="0" fontId="13" fillId="0" borderId="0" xfId="44600" applyFont="1" applyFill="1" applyBorder="1" applyAlignment="1">
      <alignment horizontal="left" vertical="center" wrapText="1"/>
    </xf>
    <xf numFmtId="4" fontId="304" fillId="3" borderId="0" xfId="44600" applyNumberFormat="1" applyFont="1" applyFill="1" applyBorder="1" applyAlignment="1" applyProtection="1">
      <alignment horizontal="right" vertical="center"/>
      <protection locked="0"/>
    </xf>
    <xf numFmtId="0" fontId="304" fillId="0" borderId="0" xfId="44600" applyFont="1" applyFill="1" applyBorder="1" applyAlignment="1">
      <alignment horizontal="center" vertical="center"/>
    </xf>
    <xf numFmtId="0" fontId="304" fillId="3" borderId="0" xfId="44600" applyFont="1" applyFill="1" applyBorder="1" applyAlignment="1" applyProtection="1">
      <alignment horizontal="left" vertical="center"/>
      <protection locked="0"/>
    </xf>
    <xf numFmtId="3" fontId="304" fillId="3" borderId="0" xfId="44600" applyNumberFormat="1" applyFont="1" applyFill="1" applyBorder="1" applyAlignment="1" applyProtection="1">
      <alignment horizontal="right" vertical="center"/>
      <protection locked="0"/>
    </xf>
    <xf numFmtId="168" fontId="304" fillId="3" borderId="0" xfId="44600" applyNumberFormat="1" applyFont="1" applyFill="1" applyBorder="1" applyAlignment="1" applyProtection="1">
      <alignment horizontal="right" vertical="center"/>
      <protection locked="0"/>
    </xf>
    <xf numFmtId="1" fontId="304" fillId="3" borderId="0" xfId="44600" applyNumberFormat="1" applyFont="1" applyFill="1" applyBorder="1" applyAlignment="1" applyProtection="1">
      <alignment horizontal="right" vertical="center"/>
      <protection locked="0"/>
    </xf>
    <xf numFmtId="0" fontId="304" fillId="3" borderId="0" xfId="44600" applyFont="1" applyFill="1" applyBorder="1" applyAlignment="1">
      <alignment horizontal="center" vertical="center"/>
    </xf>
    <xf numFmtId="0" fontId="13" fillId="0" borderId="0" xfId="44600" applyFont="1" applyFill="1" applyAlignment="1">
      <alignment horizontal="left"/>
    </xf>
    <xf numFmtId="3" fontId="13" fillId="0" borderId="0" xfId="44600" applyNumberFormat="1" applyFont="1" applyFill="1"/>
    <xf numFmtId="0" fontId="318" fillId="0" borderId="7" xfId="44600" applyNumberFormat="1" applyFont="1" applyFill="1" applyBorder="1"/>
    <xf numFmtId="0" fontId="318" fillId="0" borderId="0" xfId="44600" applyFont="1"/>
    <xf numFmtId="0" fontId="13" fillId="0" borderId="7" xfId="44600" applyFont="1" applyFill="1" applyBorder="1"/>
    <xf numFmtId="3" fontId="13" fillId="0" borderId="7" xfId="44600" applyNumberFormat="1" applyFont="1" applyFill="1" applyBorder="1"/>
    <xf numFmtId="1" fontId="319" fillId="0" borderId="7" xfId="44600" applyNumberFormat="1" applyFont="1" applyFill="1" applyBorder="1"/>
    <xf numFmtId="0" fontId="319" fillId="0" borderId="7" xfId="44600" applyNumberFormat="1" applyFont="1" applyFill="1" applyBorder="1"/>
    <xf numFmtId="0" fontId="13" fillId="0" borderId="7" xfId="44600" applyNumberFormat="1" applyFont="1" applyFill="1" applyBorder="1"/>
    <xf numFmtId="166" fontId="13" fillId="0" borderId="7" xfId="44600" applyNumberFormat="1" applyFont="1" applyFill="1" applyBorder="1"/>
    <xf numFmtId="0" fontId="13" fillId="0" borderId="79" xfId="44600" applyFont="1" applyFill="1" applyBorder="1"/>
    <xf numFmtId="3" fontId="13" fillId="0" borderId="79" xfId="44600" applyNumberFormat="1" applyFont="1" applyFill="1" applyBorder="1" applyAlignment="1"/>
    <xf numFmtId="3" fontId="13" fillId="0" borderId="15" xfId="44600" applyNumberFormat="1" applyFont="1" applyFill="1" applyBorder="1" applyAlignment="1"/>
    <xf numFmtId="0" fontId="304" fillId="104" borderId="25" xfId="44600" applyFont="1" applyFill="1" applyBorder="1" applyAlignment="1">
      <alignment wrapText="1"/>
    </xf>
    <xf numFmtId="0" fontId="304" fillId="104" borderId="18" xfId="44600" applyFont="1" applyFill="1" applyBorder="1" applyAlignment="1">
      <alignment wrapText="1"/>
    </xf>
    <xf numFmtId="0" fontId="304" fillId="0" borderId="7" xfId="44600" applyFont="1" applyFill="1" applyBorder="1" applyAlignment="1">
      <alignment wrapText="1"/>
    </xf>
    <xf numFmtId="0" fontId="13" fillId="0" borderId="7" xfId="44600" applyFont="1" applyFill="1" applyBorder="1" applyAlignment="1">
      <alignment wrapText="1"/>
    </xf>
    <xf numFmtId="3" fontId="13" fillId="0" borderId="7" xfId="44600" applyNumberFormat="1" applyFont="1" applyFill="1" applyBorder="1" applyAlignment="1">
      <alignment wrapText="1"/>
    </xf>
    <xf numFmtId="0" fontId="320" fillId="0" borderId="7" xfId="44600" applyFont="1" applyFill="1" applyBorder="1" applyAlignment="1">
      <alignment horizontal="left" wrapText="1" indent="1"/>
    </xf>
    <xf numFmtId="3" fontId="13" fillId="0" borderId="7" xfId="44600" applyNumberFormat="1" applyFont="1" applyFill="1" applyBorder="1" applyAlignment="1">
      <alignment horizontal="right"/>
    </xf>
    <xf numFmtId="1" fontId="13" fillId="0" borderId="7" xfId="44600" applyNumberFormat="1" applyFont="1" applyFill="1" applyBorder="1" applyAlignment="1">
      <alignment wrapText="1"/>
    </xf>
    <xf numFmtId="3" fontId="13" fillId="0" borderId="7" xfId="44600" applyNumberFormat="1" applyFont="1" applyFill="1" applyBorder="1" applyProtection="1">
      <protection locked="0"/>
    </xf>
    <xf numFmtId="0" fontId="304" fillId="0" borderId="79" xfId="44600" applyFont="1" applyFill="1" applyBorder="1" applyAlignment="1">
      <alignment wrapText="1"/>
    </xf>
    <xf numFmtId="0" fontId="304" fillId="0" borderId="15" xfId="44600" applyFont="1" applyFill="1" applyBorder="1" applyAlignment="1">
      <alignment wrapText="1"/>
    </xf>
    <xf numFmtId="3" fontId="13" fillId="3" borderId="7" xfId="44600" applyNumberFormat="1" applyFont="1" applyFill="1" applyBorder="1" applyProtection="1">
      <protection locked="0"/>
    </xf>
    <xf numFmtId="0" fontId="317" fillId="0" borderId="7" xfId="44600" applyFont="1" applyFill="1" applyBorder="1"/>
    <xf numFmtId="0" fontId="304" fillId="0" borderId="7" xfId="44600" applyFont="1" applyFill="1" applyBorder="1"/>
    <xf numFmtId="0" fontId="304" fillId="0" borderId="79" xfId="44600" applyFont="1" applyFill="1" applyBorder="1" applyAlignment="1"/>
    <xf numFmtId="0" fontId="304" fillId="0" borderId="15" xfId="44600" applyFont="1" applyFill="1" applyBorder="1" applyAlignment="1"/>
    <xf numFmtId="3" fontId="13" fillId="3" borderId="7" xfId="44600" applyNumberFormat="1" applyFont="1" applyFill="1" applyBorder="1"/>
    <xf numFmtId="0" fontId="317" fillId="0" borderId="7" xfId="44600" applyFont="1" applyFill="1" applyBorder="1" applyAlignment="1">
      <alignment wrapText="1"/>
    </xf>
    <xf numFmtId="0" fontId="322" fillId="0" borderId="7" xfId="44600" applyFont="1" applyFill="1" applyBorder="1" applyAlignment="1">
      <alignment wrapText="1"/>
    </xf>
    <xf numFmtId="0" fontId="304" fillId="104" borderId="80" xfId="44600" applyFont="1" applyFill="1" applyBorder="1" applyAlignment="1"/>
    <xf numFmtId="0" fontId="304" fillId="104" borderId="81" xfId="44600" applyFont="1" applyFill="1" applyBorder="1" applyAlignment="1"/>
    <xf numFmtId="0" fontId="304" fillId="0" borderId="25" xfId="44600" applyFont="1" applyFill="1" applyBorder="1" applyAlignment="1">
      <alignment wrapText="1"/>
    </xf>
    <xf numFmtId="0" fontId="304" fillId="0" borderId="18" xfId="44600" applyFont="1" applyFill="1" applyBorder="1" applyAlignment="1">
      <alignment wrapText="1"/>
    </xf>
    <xf numFmtId="0" fontId="304" fillId="104" borderId="80" xfId="44600" applyFont="1" applyFill="1" applyBorder="1" applyAlignment="1">
      <alignment wrapText="1"/>
    </xf>
    <xf numFmtId="0" fontId="304" fillId="104" borderId="81" xfId="44600" applyFont="1" applyFill="1" applyBorder="1" applyAlignment="1">
      <alignment wrapText="1"/>
    </xf>
    <xf numFmtId="282" fontId="13" fillId="0" borderId="7" xfId="44600" applyNumberFormat="1" applyFont="1" applyFill="1" applyBorder="1"/>
    <xf numFmtId="0" fontId="13" fillId="0" borderId="0" xfId="44600" applyFont="1" applyFill="1" applyBorder="1"/>
    <xf numFmtId="3" fontId="13" fillId="0" borderId="0" xfId="44600" applyNumberFormat="1" applyFont="1" applyFill="1" applyBorder="1"/>
    <xf numFmtId="0" fontId="304" fillId="0" borderId="82" xfId="44600" applyFont="1" applyFill="1" applyBorder="1" applyAlignment="1"/>
    <xf numFmtId="3" fontId="13" fillId="0" borderId="7" xfId="44600" applyNumberFormat="1" applyFont="1" applyFill="1" applyBorder="1" applyAlignment="1">
      <alignment horizontal="center"/>
    </xf>
    <xf numFmtId="9" fontId="13" fillId="0" borderId="7" xfId="44600" applyNumberFormat="1" applyFont="1" applyFill="1" applyBorder="1" applyAlignment="1">
      <alignment horizontal="center"/>
    </xf>
    <xf numFmtId="4" fontId="13" fillId="0" borderId="7" xfId="44600" applyNumberFormat="1" applyFont="1" applyFill="1" applyBorder="1" applyAlignment="1">
      <alignment horizontal="center"/>
    </xf>
    <xf numFmtId="10" fontId="11" fillId="0" borderId="0" xfId="53592" applyNumberFormat="1" applyFont="1" applyFill="1" applyBorder="1"/>
    <xf numFmtId="1" fontId="13" fillId="0" borderId="7" xfId="44600" applyNumberFormat="1" applyFont="1" applyFill="1" applyBorder="1" applyAlignment="1">
      <alignment horizontal="center"/>
    </xf>
    <xf numFmtId="0" fontId="13" fillId="0" borderId="7" xfId="44600" applyFont="1" applyBorder="1" applyAlignment="1">
      <alignment horizontal="left"/>
    </xf>
    <xf numFmtId="283" fontId="13" fillId="0" borderId="0" xfId="44600" applyNumberFormat="1" applyFont="1" applyFill="1"/>
    <xf numFmtId="171" fontId="13" fillId="0" borderId="7" xfId="44600" applyNumberFormat="1" applyFont="1" applyFill="1" applyBorder="1" applyAlignment="1">
      <alignment horizontal="center"/>
    </xf>
    <xf numFmtId="0" fontId="13" fillId="0" borderId="0" xfId="44600" applyFont="1" applyFill="1"/>
    <xf numFmtId="0" fontId="40" fillId="0" borderId="7" xfId="44600" applyFont="1" applyFill="1" applyBorder="1" applyAlignment="1">
      <alignment horizontal="center" vertical="top"/>
    </xf>
  </cellXfs>
  <cellStyles count="57614">
    <cellStyle name=" 1" xfId="1"/>
    <cellStyle name=" 1 2" xfId="2"/>
    <cellStyle name="_x000a_bidires=100_x000d_" xfId="3"/>
    <cellStyle name="%" xfId="4"/>
    <cellStyle name="% 2" xfId="5"/>
    <cellStyle name="%_Inputs" xfId="6"/>
    <cellStyle name="%_Inputs (const)" xfId="7"/>
    <cellStyle name="%_Inputs (const)_реестр объектов ЕНЭС" xfId="8"/>
    <cellStyle name="%_Inputs Co" xfId="9"/>
    <cellStyle name="%_Inputs Co 2" xfId="10"/>
    <cellStyle name="%_Inputs Co_реестр объектов ЕНЭС" xfId="11"/>
    <cellStyle name="%_Inputs_реестр объектов ЕНЭС" xfId="12"/>
    <cellStyle name="%_Бизнес план ЦИУС 2008 год исполнение" xfId="13"/>
    <cellStyle name="%_Бизнес план ЦИУС 2008 исполнение (новый формат)" xfId="14"/>
    <cellStyle name="%_Бизнес план ЦИУС 2008 исполнение 1041" xfId="15"/>
    <cellStyle name="%_Бизнес план ЦИУС 2008 исполнение 1041раб" xfId="16"/>
    <cellStyle name="%_Бизнес план ЦИУС 2008 исполнение 1041рабочий 16 04" xfId="17"/>
    <cellStyle name="%_Бизнес план ЦИУС 2008 исполнение 21 04 1" xfId="18"/>
    <cellStyle name="%_Бизнес план ЦИУС 2009 140409" xfId="19"/>
    <cellStyle name="%_Бизнес план ЦИУС 2009! 27 10 Р" xfId="20"/>
    <cellStyle name="%_Денежный поток ЗАО ЭПИ-2008г.(в объемах декабря)2811  ПОСЛЕДНИЙ (Перераб. с изм. старахованием)" xfId="21"/>
    <cellStyle name="%_Копия ОЖ ГБЗ ФОТ_ПМЭС" xfId="22"/>
    <cellStyle name="%_ОЖ ГБЗ ФОТЗбПМЭС" xfId="23"/>
    <cellStyle name="%_Приложение 2 Вводы мощностей на 2009 год" xfId="24"/>
    <cellStyle name="%_Расчёт  тарифа 2012 Омское ПМЭС с доплатами 1 вар" xfId="25"/>
    <cellStyle name="%_реестр объектов ЕНЭС" xfId="26"/>
    <cellStyle name=",." xfId="27"/>
    <cellStyle name=";;;" xfId="28"/>
    <cellStyle name="?" xfId="29"/>
    <cellStyle name="??" xfId="30"/>
    <cellStyle name="?? [0.00]_PRODUCT DETAIL Q1" xfId="31"/>
    <cellStyle name="?? [0]" xfId="32"/>
    <cellStyle name="???? [0.00]_PRODUCT DETAIL Q1" xfId="33"/>
    <cellStyle name="????????" xfId="34"/>
    <cellStyle name="???????? [0]_(??? 3?)" xfId="35"/>
    <cellStyle name="???????? 2" xfId="36"/>
    <cellStyle name="?????????? [0]_(??? 3?)" xfId="37"/>
    <cellStyle name="???????????" xfId="38"/>
    <cellStyle name="??????????? 2" xfId="39"/>
    <cellStyle name="??????????? 3" xfId="40"/>
    <cellStyle name="????????????? ???????????" xfId="41"/>
    <cellStyle name="????????????? ??????????? 2" xfId="42"/>
    <cellStyle name="????????????? ??????????? 3" xfId="43"/>
    <cellStyle name="??????????_(??? 3?)" xfId="44"/>
    <cellStyle name="????????_(??? 3?)" xfId="45"/>
    <cellStyle name="???????__FES" xfId="46"/>
    <cellStyle name="????_PRODUCT DETAIL Q1" xfId="47"/>
    <cellStyle name="???[0]_Book1" xfId="48"/>
    <cellStyle name="???_95" xfId="49"/>
    <cellStyle name="??_(????)??????" xfId="50"/>
    <cellStyle name="?…?ж?Ш?и [0.00]" xfId="51"/>
    <cellStyle name="?…‹?ђO‚e [0.00]_laroux" xfId="52"/>
    <cellStyle name="?…‹?ђO‚e_laroux" xfId="53"/>
    <cellStyle name="?W??_‘O’с?р??" xfId="54"/>
    <cellStyle name="]_x000d__x000a_Zoomed=1_x000d__x000a_Row=0_x000d__x000a_Column=0_x000d__x000a_Height=0_x000d__x000a_Width=0_x000d__x000a_FontName=FoxFont_x000d__x000a_FontStyle=0_x000d__x000a_FontSize=9_x000d__x000a_PrtFontName=FoxPrin" xfId="55"/>
    <cellStyle name="]_x000d__x000a_Zoomed=1_x000d__x000a_Row=0_x000d__x000a_Column=0_x000d__x000a_Height=0_x000d__x000a_Width=0_x000d__x000a_FontName=FoxFont_x000d__x000a_FontStyle=0_x000d__x000a_FontSize=9_x000d__x000a_PrtFontName=FoxPrin 2" xfId="56"/>
    <cellStyle name="ˆ’ŽƒŽ‚›‰" xfId="57"/>
    <cellStyle name="ˆ’ŽƒŽ‚›‰ 2" xfId="58"/>
    <cellStyle name="ˆ’ŽƒŽ‚›‰ 2 2" xfId="59"/>
    <cellStyle name="ˆ’ŽƒŽ‚›‰ 2 3" xfId="60"/>
    <cellStyle name="ˆ’ŽƒŽ‚›‰ 2 4" xfId="61"/>
    <cellStyle name="ˆ’ŽƒŽ‚›‰ 2 5" xfId="62"/>
    <cellStyle name="ˆ’ŽƒŽ‚›‰ 2 6" xfId="63"/>
    <cellStyle name="ˆ’ŽƒŽ‚›‰ 2 7" xfId="64"/>
    <cellStyle name="ˆ’ŽƒŽ‚›‰ 3" xfId="65"/>
    <cellStyle name="ˆ’ŽƒŽ‚›‰ 4" xfId="66"/>
    <cellStyle name="ˆ’ŽƒŽ‚›‰ 5" xfId="67"/>
    <cellStyle name="ˆ’ŽƒŽ‚›‰ 6" xfId="68"/>
    <cellStyle name="ˆ’ŽƒŽ‚›‰ 7" xfId="69"/>
    <cellStyle name="ˆ’ŽƒŽ‚›‰ 8" xfId="70"/>
    <cellStyle name="_ ТЭЦ февраль 04г" xfId="71"/>
    <cellStyle name="_!!! отчетные Форматы минэнерго к ИП 2011 (1.11.10)" xfId="72"/>
    <cellStyle name="_!!! Приобретение ОС (новая форма)" xfId="73"/>
    <cellStyle name="_!!! Приобретение ОС (новая форма)_БДР формат СД (2)" xfId="74"/>
    <cellStyle name="_!!! Энергия анализ (форма)" xfId="75"/>
    <cellStyle name="_!!! Энергия анализ (форма)_БДР формат СД (2)" xfId="76"/>
    <cellStyle name="_!!!Проект 3 кв ТОиР Красноярск" xfId="77"/>
    <cellStyle name="_!!!Проект 3 кв ТОиР Красноярск_БДР формат СД (2)" xfId="78"/>
    <cellStyle name="_(пример расчета)испр" xfId="79"/>
    <cellStyle name="__ СИН _ВСЕГО_ Debt_(15 11  07) с ув цены на нефть" xfId="80"/>
    <cellStyle name="___RAB__2014" xfId="81"/>
    <cellStyle name="___RAB__2014_Лист1" xfId="82"/>
    <cellStyle name="__БДР и БДДС 2006 г по ПМЭС согл Мазепина" xfId="83"/>
    <cellStyle name="__БДР и БДДС 2006 г по ПМЭС утв 1 2 3 4кв 06 вер 3-2-3 ред Еремкин" xfId="84"/>
    <cellStyle name="__ПЭПиБюджет ЕНЭС ОПМЭС 2006_34млн" xfId="85"/>
    <cellStyle name="__ПЭПиБюджет ЕНЭС ОПМЭС 2006_34млн_15_2 1 6 1" xfId="86"/>
    <cellStyle name="__ПЭПиБюджет ЕНЭС ОПМЭС 2006_34млн_Анализ 15_БДР и БДДС Омское 2007" xfId="87"/>
    <cellStyle name="__ПЭПиБюджет ЕНЭС ОПМЭС 2006_34млн_БДР МСК 1кв07 от Сергея 20 04 07" xfId="88"/>
    <cellStyle name="__ПЭПиБюджет ЕНЭС ОПМЭС 2006_34млн_БДР МСК 1кв07 от Сергея 20 04 07_БДР и БДДС сети ФСК ОП 2008" xfId="89"/>
    <cellStyle name="__ПЭПиБюджет ЕНЭС ОПМЭС 2006_34млн_БДР МСК 1кв07 от Сергея 20 04 07_от 2.1.10.1. до 2.1.10.7. на 2009 год 26.08.2008" xfId="90"/>
    <cellStyle name="__ПЭПиБюджет ЕНЭС ОПМЭС 2006_34млн_БДР МСК 1кв07 от Сергея 20 04 07_от 2.1.3.1 до 2.1.4.2 на 2009 год 26.08.2008" xfId="91"/>
    <cellStyle name="__ПЭПиБюджет ЕНЭС ОПМЭС 2006_34млн_БДР МСК 1кв07 от Сергея 20 04 07_от 2.1.4.3. до 2.1.5.3.3. на 2009 год 26.08.2008" xfId="92"/>
    <cellStyle name="__ПЭПиБюджет ЕНЭС ОПМЭС 2006_34млн_БДР МСК 1кв07 от Сергея 20 04 07_от 2.1.5.6 до 2.1.6.1 на 2009 год 26.08.2008" xfId="93"/>
    <cellStyle name="__ПЭПиБюджет ЕНЭС ОПМЭС 2006_34млн_БДР МСК 1кв07 от Сергея 20 04 07_от 2.1.6.2 до 2.1.5.1 на 2009 год 26.08.2008" xfId="94"/>
    <cellStyle name="__ПЭПиБюджет ЕНЭС ОПМЭС 2006_34млн_БДР МСК 1кв07 от Сергея 20 04 07_от 2.1.6.5.2. до 2.1.8.1. на 2009 год 26.08.2008" xfId="95"/>
    <cellStyle name="__ПЭПиБюджет ЕНЭС ОПМЭС 2006_34млн_БДР МСК 1кв07 от Сергея 20 04 07_от 2.2.2.3 до 2.2.8.1. на 2009 год 26.08.2008" xfId="96"/>
    <cellStyle name="__ПЭПиБюджет ЕНЭС ОПМЭС 2006_34млн_БДР МСК 1кв07 от Сергея 20 04 07_от 2.2.8.2 до 2.8.2.1. на 2009 год 26.08.2008" xfId="97"/>
    <cellStyle name="__ПЭПиБюджет ЕНЭС ОПМЭС 2006_34млн_БДР МСК 1кв07 от Сергея 20 04 07_ОТ спецодежда до 2.1.1.4.8 на 2009 26.08.2008" xfId="98"/>
    <cellStyle name="__ПЭПиБюджет ЕНЭС ОПМЭС 2006_34млн_БДР МСК 1кв07 от Сергея 20 04 07_СВОД БДДС 2008 23 01 08" xfId="99"/>
    <cellStyle name="__ПЭПиБюджет ЕНЭС ОПМЭС 2006_34млн_БДР МСК 1кв07 от Сергея 20 04 07_СВОД БДР 1кв09 17 04 09" xfId="100"/>
    <cellStyle name="__ПЭПиБюджет ЕНЭС ОПМЭС 2006_34млн_БДР МСК 1кв07 от Сергея 20 04 07_СВОД БДР 1кв09 22 04 09" xfId="101"/>
    <cellStyle name="__ПЭПиБюджет ЕНЭС ОПМЭС 2006_34млн_БДР МСК 1кв07 от Сергея 20 04 07_СВОД БДР 2008 19 02 09" xfId="102"/>
    <cellStyle name="__ПЭПиБюджет ЕНЭС ОПМЭС 2006_34млн_БДР МСК 1кв07 от Сергея 20 04 07_СВОД БДР 2008 25 02 09" xfId="103"/>
    <cellStyle name="__ПЭПиБюджет ЕНЭС ОПМЭС 2006_34млн_БДР МСК 1кв07 от Сергея 20 04 07_СВОД БДР 2008 26 02 09" xfId="104"/>
    <cellStyle name="__ПЭПиБюджет ЕНЭС ОПМЭС 2006_34млн_БДР МСК 1кв07 от Сергея 20 04 07_СВОД БДР 2008 27 02 09" xfId="105"/>
    <cellStyle name="__ПЭПиБюджет ЕНЭС ОПМЭС 2006_34млн_БДР МСК 1кв07 от Сергея 20 04 07_СВОД БДР 9мес08 22 10 08 окончательный МОЙ исправленный" xfId="106"/>
    <cellStyle name="__ПЭПиБюджет ЕНЭС ОПМЭС 2006_34млн_БДР МСК 1кв07 от Сергея 20 04 07_СВОД БДР 9мес08 22 10 08от Ксени 10 11 08" xfId="107"/>
    <cellStyle name="__ПЭПиБюджет ЕНЭС ОПМЭС 2006_34млн_БДР МСК 1кв07 от Сергея 20 04 07_Топливо на 2009 год 26 08 2008" xfId="108"/>
    <cellStyle name="__ПЭПиБюджет ЕНЭС ОПМЭС 2006_34млн_БДР МСК 1кв07 от Сергея 20 04 07_формы бюджетов к защите 2008 года" xfId="109"/>
    <cellStyle name="__ПЭПиБюджет ЕНЭС ОПМЭС 2006_34млн_БДР МСК 1кв07 от Сергея 20 04 07_Электроэнергия на 2009 26 08 2008" xfId="110"/>
    <cellStyle name="__ПЭПиБюджет ЕНЭС ОПМЭС 2006_34млн_БДР МСК 9мес07 от Сережи 17 10 07" xfId="111"/>
    <cellStyle name="__ПЭПиБюджет ЕНЭС ОПМЭС 2006_34млн_БДР МСК 9мес07 от Сережи 17 10 07_СВОД БДР 1кв09 17 04 09" xfId="112"/>
    <cellStyle name="__ПЭПиБюджет ЕНЭС ОПМЭС 2006_34млн_БДР МСК 9мес07 от Сережи 17 10 07_СВОД БДР 1кв09 22 04 09" xfId="113"/>
    <cellStyle name="__ПЭПиБюджет ЕНЭС ОПМЭС 2006_34млн_БДР МСК 9мес07 от Сережи 17 10 07_СВОД БДР 2008 19 02 09" xfId="114"/>
    <cellStyle name="__ПЭПиБюджет ЕНЭС ОПМЭС 2006_34млн_БДР МСК 9мес07 от Сережи 17 10 07_СВОД БДР 2008 25 02 09" xfId="115"/>
    <cellStyle name="__ПЭПиБюджет ЕНЭС ОПМЭС 2006_34млн_БДР МСК 9мес07 от Сережи 17 10 07_СВОД БДР 2008 26 02 09" xfId="116"/>
    <cellStyle name="__ПЭПиБюджет ЕНЭС ОПМЭС 2006_34млн_БДР МСК 9мес07 от Сережи 17 10 07_СВОД БДР 2008 27 02 09" xfId="117"/>
    <cellStyle name="__ПЭПиБюджет ЕНЭС ОПМЭС 2006_34млн_БДР МСК 9мес07 от Сережи 17 10 07_СВОД БДР 9мес08 22 10 08 окончательный МОЙ исправленный" xfId="118"/>
    <cellStyle name="__ПЭПиБюджет ЕНЭС ОПМЭС 2006_34млн_БДР МСК 9мес07 от Сережи 17 10 07_СВОД БДР 9мес08 22 10 08от Ксени 10 11 08" xfId="119"/>
    <cellStyle name="__ПЭПиБюджет ЕНЭС ОПМЭС 2006_34млн_Бизнес план ЦИУС 2008 год исполнение" xfId="120"/>
    <cellStyle name="__ПЭПиБюджет ЕНЭС ОПМЭС 2006_34млн_Бизнес план ЦИУС 2008 исполнение (новый формат)" xfId="121"/>
    <cellStyle name="__ПЭПиБюджет ЕНЭС ОПМЭС 2006_34млн_Бизнес план ЦИУС 2008 исполнение 1041" xfId="122"/>
    <cellStyle name="__ПЭПиБюджет ЕНЭС ОПМЭС 2006_34млн_Бизнес план ЦИУС 2008 исполнение 1041раб" xfId="123"/>
    <cellStyle name="__ПЭПиБюджет ЕНЭС ОПМЭС 2006_34млн_Бизнес план ЦИУС 2008 исполнение 1041рабочий 16 04" xfId="124"/>
    <cellStyle name="__ПЭПиБюджет ЕНЭС ОПМЭС 2006_34млн_Бизнес план ЦИУС 2008 исполнение 21 04 1" xfId="125"/>
    <cellStyle name="__ПЭПиБюджет ЕНЭС ОПМЭС 2006_34млн_Бизнес план ЦИУС 2009 140409" xfId="126"/>
    <cellStyle name="__ПЭПиБюджет ЕНЭС ОПМЭС 2006_34млн_Бизнес план ЦИУС 2009! 27 10 Р" xfId="127"/>
    <cellStyle name="__ПЭПиБюджет ЕНЭС ОПМЭС 2006_34млн_Лист согласования бланк" xfId="128"/>
    <cellStyle name="__ПЭПиБюджет ЕНЭС ОПМЭС 2006_34млн_Приложение 2 Вводы мощностей на 2009 год" xfId="129"/>
    <cellStyle name="__ПЭПиБюджет ЕНЭС ОПМЭС 2006_34млн_Приложение 2 Вводы мощностей на 2009 год_Подписпнное со стороны ОАО ЦИУС ЕЭС ЗК №6" xfId="130"/>
    <cellStyle name="__ПЭПиБюджет ЕНЭС ОПМЭС 2006_34млн_Прогноз БА ФСК СВОД 04 09 08" xfId="131"/>
    <cellStyle name="__ПЭПиБюджет ЕНЭС ОПМЭС 2006_34млн_Прогноз проч деят 9мес08 10 10 08" xfId="132"/>
    <cellStyle name="__ПЭПиБюджет ЕНЭС ОПМЭС 2006_34млн_СВОД БДДС 2008 23 01 08" xfId="133"/>
    <cellStyle name="__ПЭПиБюджет ЕНЭС ОПМЭС 2006_34млн_СВОД БДР 1кв08 18 04 08" xfId="134"/>
    <cellStyle name="__ПЭПиБюджет ЕНЭС ОПМЭС 2006_34млн_СВОД БДР 1кв09 22 04 09" xfId="135"/>
    <cellStyle name="__ПЭПиБюджет ЕНЭС ОПМЭС 2006_34млн_СВОД БДР 1пг08 18 07 08" xfId="136"/>
    <cellStyle name="__ПЭПиБюджет ЕНЭС ОПМЭС 2006_34млн_СВОД БДР 1пг09 16 07 09" xfId="137"/>
    <cellStyle name="__ПЭПиБюджет ЕНЭС ОПМЭС 2006_34млн_СВОД МСК от Сережи 16 01 08 17-00" xfId="138"/>
    <cellStyle name="__ПЭПиБюджет ЕНЭС ОПМЭС 2006_34млн_формы бюджетов к защите 2008 года" xfId="139"/>
    <cellStyle name="__ПЭПиБюджет на 2006г том числе ПСУиС" xfId="140"/>
    <cellStyle name="__ПЭПиБюджет на 2006г том числе ПСУиС_091105" xfId="141"/>
    <cellStyle name="__ПЭПиБюджет на 2006г том числе ПСУиС_091105_15_2 1 6 1" xfId="142"/>
    <cellStyle name="__ПЭПиБюджет на 2006г том числе ПСУиС_091105_Анализ 15_БДР и БДДС Омское 2007" xfId="143"/>
    <cellStyle name="__ПЭПиБюджет на 2006г том числе ПСУиС_091105_БДР МСК 1кв07 от Сергея 20 04 07" xfId="144"/>
    <cellStyle name="__ПЭПиБюджет на 2006г том числе ПСУиС_091105_БДР МСК 1кв07 от Сергея 20 04 07_БДР и БДДС сети ФСК ОП 2008" xfId="145"/>
    <cellStyle name="__ПЭПиБюджет на 2006г том числе ПСУиС_091105_БДР МСК 1кв07 от Сергея 20 04 07_от 2.1.10.1. до 2.1.10.7. на 2009 год 26.08.2008" xfId="146"/>
    <cellStyle name="__ПЭПиБюджет на 2006г том числе ПСУиС_091105_БДР МСК 1кв07 от Сергея 20 04 07_от 2.1.3.1 до 2.1.4.2 на 2009 год 26.08.2008" xfId="147"/>
    <cellStyle name="__ПЭПиБюджет на 2006г том числе ПСУиС_091105_БДР МСК 1кв07 от Сергея 20 04 07_от 2.1.4.3. до 2.1.5.3.3. на 2009 год 26.08.2008" xfId="148"/>
    <cellStyle name="__ПЭПиБюджет на 2006г том числе ПСУиС_091105_БДР МСК 1кв07 от Сергея 20 04 07_от 2.1.5.6 до 2.1.6.1 на 2009 год 26.08.2008" xfId="149"/>
    <cellStyle name="__ПЭПиБюджет на 2006г том числе ПСУиС_091105_БДР МСК 1кв07 от Сергея 20 04 07_от 2.1.6.2 до 2.1.5.1 на 2009 год 26.08.2008" xfId="150"/>
    <cellStyle name="__ПЭПиБюджет на 2006г том числе ПСУиС_091105_БДР МСК 1кв07 от Сергея 20 04 07_от 2.1.6.5.2. до 2.1.8.1. на 2009 год 26.08.2008" xfId="151"/>
    <cellStyle name="__ПЭПиБюджет на 2006г том числе ПСУиС_091105_БДР МСК 1кв07 от Сергея 20 04 07_от 2.2.2.3 до 2.2.8.1. на 2009 год 26.08.2008" xfId="152"/>
    <cellStyle name="__ПЭПиБюджет на 2006г том числе ПСУиС_091105_БДР МСК 1кв07 от Сергея 20 04 07_от 2.2.8.2 до 2.8.2.1. на 2009 год 26.08.2008" xfId="153"/>
    <cellStyle name="__ПЭПиБюджет на 2006г том числе ПСУиС_091105_БДР МСК 1кв07 от Сергея 20 04 07_ОТ спецодежда до 2.1.1.4.8 на 2009 26.08.2008" xfId="154"/>
    <cellStyle name="__ПЭПиБюджет на 2006г том числе ПСУиС_091105_БДР МСК 1кв07 от Сергея 20 04 07_СВОД БДДС 2008 23 01 08" xfId="155"/>
    <cellStyle name="__ПЭПиБюджет на 2006г том числе ПСУиС_091105_БДР МСК 1кв07 от Сергея 20 04 07_СВОД БДР 1кв09 17 04 09" xfId="156"/>
    <cellStyle name="__ПЭПиБюджет на 2006г том числе ПСУиС_091105_БДР МСК 1кв07 от Сергея 20 04 07_СВОД БДР 1кв09 22 04 09" xfId="157"/>
    <cellStyle name="__ПЭПиБюджет на 2006г том числе ПСУиС_091105_БДР МСК 1кв07 от Сергея 20 04 07_СВОД БДР 2008 19 02 09" xfId="158"/>
    <cellStyle name="__ПЭПиБюджет на 2006г том числе ПСУиС_091105_БДР МСК 1кв07 от Сергея 20 04 07_СВОД БДР 2008 25 02 09" xfId="159"/>
    <cellStyle name="__ПЭПиБюджет на 2006г том числе ПСУиС_091105_БДР МСК 1кв07 от Сергея 20 04 07_СВОД БДР 2008 26 02 09" xfId="160"/>
    <cellStyle name="__ПЭПиБюджет на 2006г том числе ПСУиС_091105_БДР МСК 1кв07 от Сергея 20 04 07_СВОД БДР 2008 27 02 09" xfId="161"/>
    <cellStyle name="__ПЭПиБюджет на 2006г том числе ПСУиС_091105_БДР МСК 1кв07 от Сергея 20 04 07_СВОД БДР 9мес08 22 10 08 окончательный МОЙ исправленный" xfId="162"/>
    <cellStyle name="__ПЭПиБюджет на 2006г том числе ПСУиС_091105_БДР МСК 1кв07 от Сергея 20 04 07_СВОД БДР 9мес08 22 10 08от Ксени 10 11 08" xfId="163"/>
    <cellStyle name="__ПЭПиБюджет на 2006г том числе ПСУиС_091105_БДР МСК 1кв07 от Сергея 20 04 07_Топливо на 2009 год 26 08 2008" xfId="164"/>
    <cellStyle name="__ПЭПиБюджет на 2006г том числе ПСУиС_091105_БДР МСК 1кв07 от Сергея 20 04 07_формы бюджетов к защите 2008 года" xfId="165"/>
    <cellStyle name="__ПЭПиБюджет на 2006г том числе ПСУиС_091105_БДР МСК 1кв07 от Сергея 20 04 07_Электроэнергия на 2009 26 08 2008" xfId="166"/>
    <cellStyle name="__ПЭПиБюджет на 2006г том числе ПСУиС_091105_БДР МСК 9мес07 от Сережи 17 10 07" xfId="167"/>
    <cellStyle name="__ПЭПиБюджет на 2006г том числе ПСУиС_091105_БДР МСК 9мес07 от Сережи 17 10 07_СВОД БДР 1кв09 17 04 09" xfId="168"/>
    <cellStyle name="__ПЭПиБюджет на 2006г том числе ПСУиС_091105_БДР МСК 9мес07 от Сережи 17 10 07_СВОД БДР 1кв09 22 04 09" xfId="169"/>
    <cellStyle name="__ПЭПиБюджет на 2006г том числе ПСУиС_091105_БДР МСК 9мес07 от Сережи 17 10 07_СВОД БДР 2008 19 02 09" xfId="170"/>
    <cellStyle name="__ПЭПиБюджет на 2006г том числе ПСУиС_091105_БДР МСК 9мес07 от Сережи 17 10 07_СВОД БДР 2008 25 02 09" xfId="171"/>
    <cellStyle name="__ПЭПиБюджет на 2006г том числе ПСУиС_091105_БДР МСК 9мес07 от Сережи 17 10 07_СВОД БДР 2008 26 02 09" xfId="172"/>
    <cellStyle name="__ПЭПиБюджет на 2006г том числе ПСУиС_091105_БДР МСК 9мес07 от Сережи 17 10 07_СВОД БДР 2008 27 02 09" xfId="173"/>
    <cellStyle name="__ПЭПиБюджет на 2006г том числе ПСУиС_091105_БДР МСК 9мес07 от Сережи 17 10 07_СВОД БДР 9мес08 22 10 08 окончательный МОЙ исправленный" xfId="174"/>
    <cellStyle name="__ПЭПиБюджет на 2006г том числе ПСУиС_091105_БДР МСК 9мес07 от Сережи 17 10 07_СВОД БДР 9мес08 22 10 08от Ксени 10 11 08" xfId="175"/>
    <cellStyle name="__ПЭПиБюджет на 2006г том числе ПСУиС_091105_Бизнес план ЦИУС 2008 год исполнение" xfId="176"/>
    <cellStyle name="__ПЭПиБюджет на 2006г том числе ПСУиС_091105_Бизнес план ЦИУС 2008 исполнение (новый формат)" xfId="177"/>
    <cellStyle name="__ПЭПиБюджет на 2006г том числе ПСУиС_091105_Бизнес план ЦИУС 2008 исполнение 1041" xfId="178"/>
    <cellStyle name="__ПЭПиБюджет на 2006г том числе ПСУиС_091105_Бизнес план ЦИУС 2008 исполнение 1041раб" xfId="179"/>
    <cellStyle name="__ПЭПиБюджет на 2006г том числе ПСУиС_091105_Бизнес план ЦИУС 2008 исполнение 1041рабочий 16 04" xfId="180"/>
    <cellStyle name="__ПЭПиБюджет на 2006г том числе ПСУиС_091105_Бизнес план ЦИУС 2008 исполнение 21 04 1" xfId="181"/>
    <cellStyle name="__ПЭПиБюджет на 2006г том числе ПСУиС_091105_Бизнес план ЦИУС 2009 140409" xfId="182"/>
    <cellStyle name="__ПЭПиБюджет на 2006г том числе ПСУиС_091105_Бизнес план ЦИУС 2009! 27 10 Р" xfId="183"/>
    <cellStyle name="__ПЭПиБюджет на 2006г том числе ПСУиС_091105_Лист согласования бланк" xfId="184"/>
    <cellStyle name="__ПЭПиБюджет на 2006г том числе ПСУиС_091105_Приложение 2 Вводы мощностей на 2009 год" xfId="185"/>
    <cellStyle name="__ПЭПиБюджет на 2006г том числе ПСУиС_091105_Приложение 2 Вводы мощностей на 2009 год_Подписпнное со стороны ОАО ЦИУС ЕЭС ЗК №6" xfId="186"/>
    <cellStyle name="__ПЭПиБюджет на 2006г том числе ПСУиС_091105_Прогноз БА ФСК СВОД 04 09 08" xfId="187"/>
    <cellStyle name="__ПЭПиБюджет на 2006г том числе ПСУиС_091105_Прогноз проч деят 9мес08 10 10 08" xfId="188"/>
    <cellStyle name="__ПЭПиБюджет на 2006г том числе ПСУиС_091105_СВОД БДДС 2008 23 01 08" xfId="189"/>
    <cellStyle name="__ПЭПиБюджет на 2006г том числе ПСУиС_091105_СВОД БДР 1кв08 18 04 08" xfId="190"/>
    <cellStyle name="__ПЭПиБюджет на 2006г том числе ПСУиС_091105_СВОД БДР 1кв09 22 04 09" xfId="191"/>
    <cellStyle name="__ПЭПиБюджет на 2006г том числе ПСУиС_091105_СВОД БДР 1пг08 18 07 08" xfId="192"/>
    <cellStyle name="__ПЭПиБюджет на 2006г том числе ПСУиС_091105_СВОД БДР 1пг09 16 07 09" xfId="193"/>
    <cellStyle name="__ПЭПиБюджет на 2006г том числе ПСУиС_091105_СВОД МСК от Сережи 16 01 08 17-00" xfId="194"/>
    <cellStyle name="__ПЭПиБюджет на 2006г том числе ПСУиС_091105_формы бюджетов к защите 2008 года" xfId="195"/>
    <cellStyle name="__ПЭПиБюджет на 2006г том числе ПСУиС_15_2 1 6 1" xfId="196"/>
    <cellStyle name="__ПЭПиБюджет на 2006г том числе ПСУиС_250106" xfId="197"/>
    <cellStyle name="__ПЭПиБюджет на 2006г том числе ПСУиС_250106_15_2 1 6 1" xfId="198"/>
    <cellStyle name="__ПЭПиБюджет на 2006г том числе ПСУиС_250106_Бизнес план ЦИУС 2008 год исполнение" xfId="199"/>
    <cellStyle name="__ПЭПиБюджет на 2006г том числе ПСУиС_250106_Бизнес план ЦИУС 2008 исполнение (новый формат)" xfId="200"/>
    <cellStyle name="__ПЭПиБюджет на 2006г том числе ПСУиС_250106_Бизнес план ЦИУС 2008 исполнение 1041" xfId="201"/>
    <cellStyle name="__ПЭПиБюджет на 2006г том числе ПСУиС_250106_Бизнес план ЦИУС 2008 исполнение 1041раб" xfId="202"/>
    <cellStyle name="__ПЭПиБюджет на 2006г том числе ПСУиС_250106_Бизнес план ЦИУС 2008 исполнение 1041рабочий 16 04" xfId="203"/>
    <cellStyle name="__ПЭПиБюджет на 2006г том числе ПСУиС_250106_Бизнес план ЦИУС 2008 исполнение 21 04 1" xfId="204"/>
    <cellStyle name="__ПЭПиБюджет на 2006г том числе ПСУиС_250106_Бизнес план ЦИУС 2009 140409" xfId="205"/>
    <cellStyle name="__ПЭПиБюджет на 2006г том числе ПСУиС_250106_Бизнес план ЦИУС 2009! 27 10 Р" xfId="206"/>
    <cellStyle name="__ПЭПиБюджет на 2006г том числе ПСУиС_250106_Лист согласования бланк" xfId="207"/>
    <cellStyle name="__ПЭПиБюджет на 2006г том числе ПСУиС_250106_ож 9 мес" xfId="208"/>
    <cellStyle name="__ПЭПиБюджет на 2006г том числе ПСУиС_250106_Приложение 2 Вводы мощностей на 2009 год" xfId="209"/>
    <cellStyle name="__ПЭПиБюджет на 2006г том числе ПСУиС_250106_Приложение 2 Вводы мощностей на 2009 год_Подписпнное со стороны ОАО ЦИУС ЕЭС ЗК №6" xfId="210"/>
    <cellStyle name="__ПЭПиБюджет на 2006г том числе ПСУиС_250106_СВОД БДДС 2008 23 01 08" xfId="211"/>
    <cellStyle name="__ПЭПиБюджет на 2006г том числе ПСУиС_250106_СВОД БДР 1кв09 22 04 09" xfId="212"/>
    <cellStyle name="__ПЭПиБюджет на 2006г том числе ПСУиС_250106_СВОД БДР 1пг09 16 07 09" xfId="213"/>
    <cellStyle name="__ПЭПиБюджет на 2006г том числе ПСУиС_250106_СВОД БДР прогноз 1пг09 15 06 09" xfId="214"/>
    <cellStyle name="__ПЭПиБюджет на 2006г том числе ПСУиС_250106_СВОД БДР прогноз 9мес09 16 09 09" xfId="215"/>
    <cellStyle name="__ПЭПиБюджет на 2006г том числе ПСУиС_250106_формы бюджетов к защите 2008 года" xfId="216"/>
    <cellStyle name="__ПЭПиБюджет на 2006г том числе ПСУиС_250106_Штатная расстановка на 06.10.2009" xfId="217"/>
    <cellStyle name="__ПЭПиБюджет на 2006г том числе ПСУиС_Анализ 15_БДР и БДДС Омское 2007" xfId="218"/>
    <cellStyle name="__ПЭПиБюджет на 2006г том числе ПСУиС_БДР МСК 1кв07 от Сергея 20 04 07" xfId="219"/>
    <cellStyle name="__ПЭПиБюджет на 2006г том числе ПСУиС_БДР МСК 1кв07 от Сергея 20 04 07_БДР и БДДС сети ФСК ОП 2008" xfId="220"/>
    <cellStyle name="__ПЭПиБюджет на 2006г том числе ПСУиС_БДР МСК 1кв07 от Сергея 20 04 07_от 2.1.10.1. до 2.1.10.7. на 2009 год 26.08.2008" xfId="221"/>
    <cellStyle name="__ПЭПиБюджет на 2006г том числе ПСУиС_БДР МСК 1кв07 от Сергея 20 04 07_от 2.1.3.1 до 2.1.4.2 на 2009 год 26.08.2008" xfId="222"/>
    <cellStyle name="__ПЭПиБюджет на 2006г том числе ПСУиС_БДР МСК 1кв07 от Сергея 20 04 07_от 2.1.4.3. до 2.1.5.3.3. на 2009 год 26.08.2008" xfId="223"/>
    <cellStyle name="__ПЭПиБюджет на 2006г том числе ПСУиС_БДР МСК 1кв07 от Сергея 20 04 07_от 2.1.5.6 до 2.1.6.1 на 2009 год 26.08.2008" xfId="224"/>
    <cellStyle name="__ПЭПиБюджет на 2006г том числе ПСУиС_БДР МСК 1кв07 от Сергея 20 04 07_от 2.1.6.2 до 2.1.5.1 на 2009 год 26.08.2008" xfId="225"/>
    <cellStyle name="__ПЭПиБюджет на 2006г том числе ПСУиС_БДР МСК 1кв07 от Сергея 20 04 07_от 2.1.6.5.2. до 2.1.8.1. на 2009 год 26.08.2008" xfId="226"/>
    <cellStyle name="__ПЭПиБюджет на 2006г том числе ПСУиС_БДР МСК 1кв07 от Сергея 20 04 07_от 2.2.2.3 до 2.2.8.1. на 2009 год 26.08.2008" xfId="227"/>
    <cellStyle name="__ПЭПиБюджет на 2006г том числе ПСУиС_БДР МСК 1кв07 от Сергея 20 04 07_от 2.2.8.2 до 2.8.2.1. на 2009 год 26.08.2008" xfId="228"/>
    <cellStyle name="__ПЭПиБюджет на 2006г том числе ПСУиС_БДР МСК 1кв07 от Сергея 20 04 07_ОТ спецодежда до 2.1.1.4.8 на 2009 26.08.2008" xfId="229"/>
    <cellStyle name="__ПЭПиБюджет на 2006г том числе ПСУиС_БДР МСК 1кв07 от Сергея 20 04 07_СВОД БДДС 2008 23 01 08" xfId="230"/>
    <cellStyle name="__ПЭПиБюджет на 2006г том числе ПСУиС_БДР МСК 1кв07 от Сергея 20 04 07_СВОД БДР 1кв09 17 04 09" xfId="231"/>
    <cellStyle name="__ПЭПиБюджет на 2006г том числе ПСУиС_БДР МСК 1кв07 от Сергея 20 04 07_СВОД БДР 1кв09 22 04 09" xfId="232"/>
    <cellStyle name="__ПЭПиБюджет на 2006г том числе ПСУиС_БДР МСК 1кв07 от Сергея 20 04 07_СВОД БДР 2008 19 02 09" xfId="233"/>
    <cellStyle name="__ПЭПиБюджет на 2006г том числе ПСУиС_БДР МСК 1кв07 от Сергея 20 04 07_СВОД БДР 2008 25 02 09" xfId="234"/>
    <cellStyle name="__ПЭПиБюджет на 2006г том числе ПСУиС_БДР МСК 1кв07 от Сергея 20 04 07_СВОД БДР 2008 26 02 09" xfId="235"/>
    <cellStyle name="__ПЭПиБюджет на 2006г том числе ПСУиС_БДР МСК 1кв07 от Сергея 20 04 07_СВОД БДР 2008 27 02 09" xfId="236"/>
    <cellStyle name="__ПЭПиБюджет на 2006г том числе ПСУиС_БДР МСК 1кв07 от Сергея 20 04 07_СВОД БДР 9мес08 22 10 08 окончательный МОЙ исправленный" xfId="237"/>
    <cellStyle name="__ПЭПиБюджет на 2006г том числе ПСУиС_БДР МСК 1кв07 от Сергея 20 04 07_СВОД БДР 9мес08 22 10 08от Ксени 10 11 08" xfId="238"/>
    <cellStyle name="__ПЭПиБюджет на 2006г том числе ПСУиС_БДР МСК 1кв07 от Сергея 20 04 07_Топливо на 2009 год 26 08 2008" xfId="239"/>
    <cellStyle name="__ПЭПиБюджет на 2006г том числе ПСУиС_БДР МСК 1кв07 от Сергея 20 04 07_формы бюджетов к защите 2008 года" xfId="240"/>
    <cellStyle name="__ПЭПиБюджет на 2006г том числе ПСУиС_БДР МСК 1кв07 от Сергея 20 04 07_Электроэнергия на 2009 26 08 2008" xfId="241"/>
    <cellStyle name="__ПЭПиБюджет на 2006г том числе ПСУиС_БДР МСК 9мес07 от Сережи 17 10 07" xfId="242"/>
    <cellStyle name="__ПЭПиБюджет на 2006г том числе ПСУиС_БДР МСК 9мес07 от Сережи 17 10 07_СВОД БДР 1кв09 17 04 09" xfId="243"/>
    <cellStyle name="__ПЭПиБюджет на 2006г том числе ПСУиС_БДР МСК 9мес07 от Сережи 17 10 07_СВОД БДР 1кв09 22 04 09" xfId="244"/>
    <cellStyle name="__ПЭПиБюджет на 2006г том числе ПСУиС_БДР МСК 9мес07 от Сережи 17 10 07_СВОД БДР 2008 19 02 09" xfId="245"/>
    <cellStyle name="__ПЭПиБюджет на 2006г том числе ПСУиС_БДР МСК 9мес07 от Сережи 17 10 07_СВОД БДР 2008 25 02 09" xfId="246"/>
    <cellStyle name="__ПЭПиБюджет на 2006г том числе ПСУиС_БДР МСК 9мес07 от Сережи 17 10 07_СВОД БДР 2008 26 02 09" xfId="247"/>
    <cellStyle name="__ПЭПиБюджет на 2006г том числе ПСУиС_БДР МСК 9мес07 от Сережи 17 10 07_СВОД БДР 2008 27 02 09" xfId="248"/>
    <cellStyle name="__ПЭПиБюджет на 2006г том числе ПСУиС_БДР МСК 9мес07 от Сережи 17 10 07_СВОД БДР 9мес08 22 10 08 окончательный МОЙ исправленный" xfId="249"/>
    <cellStyle name="__ПЭПиБюджет на 2006г том числе ПСУиС_БДР МСК 9мес07 от Сережи 17 10 07_СВОД БДР 9мес08 22 10 08от Ксени 10 11 08" xfId="250"/>
    <cellStyle name="__ПЭПиБюджет на 2006г том числе ПСУиС_Бизнес план ЦИУС 2008 год исполнение" xfId="251"/>
    <cellStyle name="__ПЭПиБюджет на 2006г том числе ПСУиС_Бизнес план ЦИУС 2008 исполнение (новый формат)" xfId="252"/>
    <cellStyle name="__ПЭПиБюджет на 2006г том числе ПСУиС_Бизнес план ЦИУС 2008 исполнение 1041" xfId="253"/>
    <cellStyle name="__ПЭПиБюджет на 2006г том числе ПСУиС_Бизнес план ЦИУС 2008 исполнение 1041раб" xfId="254"/>
    <cellStyle name="__ПЭПиБюджет на 2006г том числе ПСУиС_Бизнес план ЦИУС 2008 исполнение 1041рабочий 16 04" xfId="255"/>
    <cellStyle name="__ПЭПиБюджет на 2006г том числе ПСУиС_Бизнес план ЦИУС 2008 исполнение 21 04 1" xfId="256"/>
    <cellStyle name="__ПЭПиБюджет на 2006г том числе ПСУиС_Бизнес план ЦИУС 2009 140409" xfId="257"/>
    <cellStyle name="__ПЭПиБюджет на 2006г том числе ПСУиС_Бизнес план ЦИУС 2009! 27 10 Р" xfId="258"/>
    <cellStyle name="__ПЭПиБюджет на 2006г том числе ПСУиС_Лист согласования бланк" xfId="259"/>
    <cellStyle name="__ПЭПиБюджет на 2006г том числе ПСУиС_Приложение 2 Вводы мощностей на 2009 год" xfId="260"/>
    <cellStyle name="__ПЭПиБюджет на 2006г том числе ПСУиС_Приложение 2 Вводы мощностей на 2009 год_Подписпнное со стороны ОАО ЦИУС ЕЭС ЗК №6" xfId="261"/>
    <cellStyle name="__ПЭПиБюджет на 2006г том числе ПСУиС_Прогноз БА ФСК СВОД 04 09 08" xfId="262"/>
    <cellStyle name="__ПЭПиБюджет на 2006г том числе ПСУиС_Прогноз проч деят 9мес08 10 10 08" xfId="263"/>
    <cellStyle name="__ПЭПиБюджет на 2006г том числе ПСУиС_СВОД БДДС 2008 23 01 08" xfId="264"/>
    <cellStyle name="__ПЭПиБюджет на 2006г том числе ПСУиС_СВОД БДР 1кв08 18 04 08" xfId="265"/>
    <cellStyle name="__ПЭПиБюджет на 2006г том числе ПСУиС_СВОД БДР 1кв09 22 04 09" xfId="266"/>
    <cellStyle name="__ПЭПиБюджет на 2006г том числе ПСУиС_СВОД БДР 1пг08 18 07 08" xfId="267"/>
    <cellStyle name="__ПЭПиБюджет на 2006г том числе ПСУиС_СВОД БДР 1пг09 16 07 09" xfId="268"/>
    <cellStyle name="__ПЭПиБюджет на 2006г том числе ПСУиС_СВОД МСК от Сережи 16 01 08 17-00" xfId="269"/>
    <cellStyle name="__ПЭПиБюджет на 2006г том числе ПСУиС_формы бюджетов к защите 2008 года" xfId="270"/>
    <cellStyle name="_~5075521" xfId="271"/>
    <cellStyle name="_~5075521 2" xfId="272"/>
    <cellStyle name="_~5075521 3" xfId="273"/>
    <cellStyle name="_~6099726" xfId="274"/>
    <cellStyle name="_02-07-2001" xfId="275"/>
    <cellStyle name="_02-07-2001 2" xfId="276"/>
    <cellStyle name="_02-07-2001 3" xfId="277"/>
    <cellStyle name="_030706 FS 1Q 2006" xfId="278"/>
    <cellStyle name="_05-03-2001" xfId="279"/>
    <cellStyle name="_05-03-2001 2" xfId="280"/>
    <cellStyle name="_05-03-2001 3" xfId="281"/>
    <cellStyle name="_060309 КБЭ БП_СИН" xfId="282"/>
    <cellStyle name="_060315 БП СИН кор ОНГ" xfId="283"/>
    <cellStyle name="_07. расчет тарифа 2007 от 23.08.06 для аудиторов" xfId="284"/>
    <cellStyle name="_07. расчет тарифа 2007 от 23.08.06 для аудиторов_БДР формат СД (2)" xfId="285"/>
    <cellStyle name="_08.10.09. Согласование RAB  СтавФ" xfId="286"/>
    <cellStyle name="_081003 скорректир ЦПид 2008 1" xfId="287"/>
    <cellStyle name="_081003 скорректир ЦПид 2008 1_Книга1" xfId="288"/>
    <cellStyle name="_081003 скорректир ЦПид 2008 1_ПР ОФ на  2010-2014 01 10 2010 2011!!! для ДИиСП (2)" xfId="289"/>
    <cellStyle name="_081003 скорректир ЦПид 2008 1_ПР ОФ на  2010-2014 коррект  26 10 2010" xfId="290"/>
    <cellStyle name="_081003 скорректир ЦПид 2008 1_ПР ОФ на  2010-2014 коррект  26 10 2010 для ДИиСП (2)" xfId="291"/>
    <cellStyle name="_081003 скорректир ЦПид 2008 1_ПР ОФ на  2010-2014 коррект  26 10 2010 для ДИиСП (3)" xfId="292"/>
    <cellStyle name="_081006 прогр АТС и спец 300 млн руб (доп фин)" xfId="293"/>
    <cellStyle name="_081006 прогр АТС и спец 300 млн руб (доп фин)_БДР формат СД (2)" xfId="294"/>
    <cellStyle name="_081006 прогр АТС и спец 300 млн руб (доп фин)_Книга1" xfId="295"/>
    <cellStyle name="_081006 прогр АТС и спец 300 млн руб (доп фин)_ПР ОФ на  2010-2014 01 10 2010 2011!!! для ДИиСП (2)" xfId="296"/>
    <cellStyle name="_081006 прогр АТС и спец 300 млн руб (доп фин)_ПР ОФ на  2010-2014 коррект  26 10 2010" xfId="297"/>
    <cellStyle name="_081006 прогр АТС и спец 300 млн руб (доп фин)_ПР ОФ на  2010-2014 коррект  26 10 2010 для ДИиСП (2)" xfId="298"/>
    <cellStyle name="_081006 прогр АТС и спец 300 млн руб (доп фин)_ПР ОФ на  2010-2014 коррект  26 10 2010 для ДИиСП (3)" xfId="299"/>
    <cellStyle name="_08-11-2000" xfId="300"/>
    <cellStyle name="_08-11-2000_1" xfId="301"/>
    <cellStyle name="_08-11-2000_1 2" xfId="302"/>
    <cellStyle name="_08-11-2000_1 3" xfId="303"/>
    <cellStyle name="_090307 February 06" xfId="304"/>
    <cellStyle name="_09-04-2001" xfId="305"/>
    <cellStyle name="_09-04-2001 2" xfId="306"/>
    <cellStyle name="_09-04-2001 3" xfId="307"/>
    <cellStyle name="_1" xfId="308"/>
    <cellStyle name="_1 Книга1" xfId="309"/>
    <cellStyle name="_1 Книга1_БДР формат СД (2)" xfId="310"/>
    <cellStyle name="_1 Конвертер в новую форму" xfId="311"/>
    <cellStyle name="_1 Конвертер в новую форму_БДР формат СД (2)" xfId="312"/>
    <cellStyle name="_1 прил 1" xfId="313"/>
    <cellStyle name="_1 прил 1 к письму о защите 2006г" xfId="314"/>
    <cellStyle name="_1 прил 1 к письму о защите 4кв 05г" xfId="315"/>
    <cellStyle name="_1 Приложение 1" xfId="316"/>
    <cellStyle name="_1. Приложение_1.11_корр'" xfId="317"/>
    <cellStyle name="_1.2.1 Отчет о прибылях и убытках" xfId="318"/>
    <cellStyle name="_1.2.1.Отчет о прибылях и убытках Profit and loss" xfId="319"/>
    <cellStyle name="_1.2.3.Баланс Balance" xfId="320"/>
    <cellStyle name="_1.3. План производства Production" xfId="321"/>
    <cellStyle name="_1.4. ТЭП Technical parametres" xfId="322"/>
    <cellStyle name="_1.Полная себестоимость алюминия Aluminium costs" xfId="323"/>
    <cellStyle name="_105_Р-05-3 факт май 2004" xfId="324"/>
    <cellStyle name="_106_Р-05-3 факт июнь 2004" xfId="325"/>
    <cellStyle name="_109_Р-05-3 факт сентябрь 20041" xfId="326"/>
    <cellStyle name="_109_Р-05-3 факт сентябрь 20042" xfId="327"/>
    <cellStyle name="_11 Прочие" xfId="328"/>
    <cellStyle name="_11_02.02.04" xfId="329"/>
    <cellStyle name="_11_02.02.04_БДР формат СД (2)" xfId="330"/>
    <cellStyle name="_11_02.08.02.01" xfId="331"/>
    <cellStyle name="_111Расш.2009г." xfId="332"/>
    <cellStyle name="_12_06_ФОТ 2011-расчет с ЕСН &amp; Плах1" xfId="333"/>
    <cellStyle name="_12_2.2.4" xfId="334"/>
    <cellStyle name="_12_2.2.4_БДР формат СД (2)" xfId="335"/>
    <cellStyle name="_13.04.10 ВД в МРСК свод" xfId="336"/>
    <cellStyle name="_13_2.1.2_Амортизация 2007 г" xfId="337"/>
    <cellStyle name="_13_2.1.2_Амортизация 2007 г_БДР формат СД (2)" xfId="338"/>
    <cellStyle name="_13_2.2.4_Расходы на услуги банков ФСК" xfId="339"/>
    <cellStyle name="_13_2.2.4_Расходы на услуги банков ФСК_БДР формат СД (2)" xfId="340"/>
    <cellStyle name="_131207 Исполнение по БП - complete" xfId="341"/>
    <cellStyle name="_13-12-2000" xfId="342"/>
    <cellStyle name="_14_02.01.06.01" xfId="343"/>
    <cellStyle name="_14_02.02.04" xfId="344"/>
    <cellStyle name="_14_02.02.04_БДР формат СД (2)" xfId="345"/>
    <cellStyle name="_160207ОРП" xfId="346"/>
    <cellStyle name="_16-1" xfId="347"/>
    <cellStyle name="_16-2" xfId="348"/>
    <cellStyle name="_18 А" xfId="349"/>
    <cellStyle name="_19 Кувандыкская А" xfId="350"/>
    <cellStyle name="_1ПЭПиБюджет на 2006г" xfId="351"/>
    <cellStyle name="_1ПЭПиБюджет на 2006г_БДР формат СД (2)" xfId="352"/>
    <cellStyle name="_1Форма БДР и БДДС на 2кв 2006" xfId="353"/>
    <cellStyle name="_2 1 1 1  Сырье материалы инструменты" xfId="354"/>
    <cellStyle name="_2 1 1 1  Сырье материалы инструменты_БДР формат СД (2)" xfId="355"/>
    <cellStyle name="_2 1 1 4 8  доп заявка" xfId="356"/>
    <cellStyle name="_2 1 1 4 8  доп заявка_ДОП.З - для отправки" xfId="357"/>
    <cellStyle name="_2 1 1 4 8  доп заявка_ОУС" xfId="358"/>
    <cellStyle name="_2 1 1 4 8  доп заявка_ПО расчет (4)" xfId="359"/>
    <cellStyle name="_2 1Расшифровки к ПЭП 2006г" xfId="360"/>
    <cellStyle name="_2 1Расшифровки к ПЭП 2006г_БДР формат СД (2)" xfId="361"/>
    <cellStyle name="_2 Анализ ст Топливо на 2кв 2006 Забайкальское" xfId="362"/>
    <cellStyle name="_2 ЗСП" xfId="363"/>
    <cellStyle name="_2 ЗСП_БДР формат СД (2)" xfId="364"/>
    <cellStyle name="_2.1.1.1.1. Материалы Таня" xfId="365"/>
    <cellStyle name="_2.1.1.1.1. Материалы Таня_БДР формат СД (2)" xfId="366"/>
    <cellStyle name="_2.1.1.4.4  Ремонт  ОС  220 кВ скорректир" xfId="367"/>
    <cellStyle name="_2.1.1.4.4  Ремонт  ОС  220 кВ скорректир_БДР формат СД (2)" xfId="368"/>
    <cellStyle name="_2.1.1.4.4  Ремонт  ОС  500кВ" xfId="369"/>
    <cellStyle name="_2.1.1.4.4  Ремонт  ОС  500кВ_БДР формат СД (2)" xfId="370"/>
    <cellStyle name="_2.1.1.4.8 Др  работы  и  услуги _произ харЗАКАЗ ВВП 500 2007" xfId="371"/>
    <cellStyle name="_2.1.1.4.8 Др  работы  и  услуги _произ харЗАКАЗ ВВП 500 2007_БДР формат СД (2)" xfId="372"/>
    <cellStyle name="_2.1.5.12 Др раб и услуги_общепроизв хар ЗАКАЗ ВВП 500  2007 " xfId="373"/>
    <cellStyle name="_2.1.5.12 Др раб и услуги_общепроизв хар ЗАКАЗ ВВП 500  2007 _БДР формат СД (2)" xfId="374"/>
    <cellStyle name="_2.1.5.3.1. доп" xfId="375"/>
    <cellStyle name="_2.1.5.3.1. доп_ДОП.З - для отправки" xfId="376"/>
    <cellStyle name="_2.1.5.3.1. доп_ОУС" xfId="377"/>
    <cellStyle name="_2.1.5.3.1. доп_ПО расчет (4)" xfId="378"/>
    <cellStyle name="_2.1.5.7" xfId="379"/>
    <cellStyle name="_2.1.5.7_ДОП.З - для отправки" xfId="380"/>
    <cellStyle name="_2.1.5.7_ОУС" xfId="381"/>
    <cellStyle name="_2.1.5.7_ПО расчет (4)" xfId="382"/>
    <cellStyle name="_2.1.6.1 " xfId="383"/>
    <cellStyle name="_2.1.6.3 Коммун  ЗАКАЗ ВВП 500 2007" xfId="384"/>
    <cellStyle name="_2.1.6.3 Коммун  ЗАКАЗ ВВП 500 2007_БДР формат СД (2)" xfId="385"/>
    <cellStyle name="_2.1.6.4.2." xfId="386"/>
    <cellStyle name="_2.1.9.1.    Проведение совещаний 2007" xfId="387"/>
    <cellStyle name="_2.2.4. расчёт на Услуги Банков 2008" xfId="388"/>
    <cellStyle name="_2.2.4. расчёт на Услуги Банков 2008_БДР формат СД (2)" xfId="389"/>
    <cellStyle name="_2.32 нов.испр" xfId="390"/>
    <cellStyle name="_2.7 Спецодежда" xfId="391"/>
    <cellStyle name="_2.Себестоимость глинозема Alumina costs" xfId="392"/>
    <cellStyle name="_2003-08 Оперативный отчет (1 ч) (Носта)" xfId="393"/>
    <cellStyle name="_2003-08 Оперативный отчет (1 ч) (Носта) 2" xfId="394"/>
    <cellStyle name="_2003-08 Оперативный отчет (1 ч) (Носта) 2 2" xfId="395"/>
    <cellStyle name="_2003-08 Оперативный отчет (1 ч) (Носта)__AFNPZ_Value(вариант АНПЗ)_Debt (15 11 07) с ув цены на нефть" xfId="396"/>
    <cellStyle name="_2003-08 Оперативный отчет (1 ч) (Носта)_11 07  Корректировка БП на 2полугодие 2008-экспорт-див 73 000" xfId="397"/>
    <cellStyle name="_2003-08 Оперативный отчет (1 ч) (Носта)_AFNPZ_Value(вариант АНПЗ)" xfId="398"/>
    <cellStyle name="_2003-08 Оперативный отчет (1 ч) (Носта)_Model ANPZ" xfId="399"/>
    <cellStyle name="_2003-08 Оперативный отчет (1 ч) (Носта)_UOG 2008 85 20_01 макс кредит нефть 30 на 70 СД 85 принятый вар-т" xfId="400"/>
    <cellStyle name="_2003-08 Оперативный отчет (1 ч) (Носта)_UOG 2008 принятый дек 2007" xfId="401"/>
    <cellStyle name="_2003-08 Оперативный отчет (1 ч) (Носта)_UOG_2009_60_v14_27 11 08-ИСПРАВЛЕН ФОТ СИН (2)" xfId="402"/>
    <cellStyle name="_2003-08 Оперативный отчет (1 ч) (Носта)_UOG_2009_60_v14_27.11.08-ИСПРАВЛЕН ФОТ СИН" xfId="403"/>
    <cellStyle name="_2003-08 Оперативный отчет (1 ч) (Носта)_Капиталка (2)" xfId="404"/>
    <cellStyle name="_2003-08 Оперативный отчет (1и2 ч) (Носта)" xfId="405"/>
    <cellStyle name="_2003-08 Оперативный отчет (1и2 ч) (Носта) 2" xfId="406"/>
    <cellStyle name="_2003-08 Оперативный отчет (1и2 ч) (Носта) 2 2" xfId="407"/>
    <cellStyle name="_2003-08 Оперативный отчет (1и2 ч) (Носта)__AFNPZ_Value(вариант АНПЗ)_Debt (15 11 07) с ув цены на нефть" xfId="408"/>
    <cellStyle name="_2003-08 Оперативный отчет (1и2 ч) (Носта)_11 07  Корректировка БП на 2полугодие 2008-экспорт-див 73 000" xfId="409"/>
    <cellStyle name="_2003-08 Оперативный отчет (1и2 ч) (Носта)_AFNPZ_Value(вариант АНПЗ)" xfId="410"/>
    <cellStyle name="_2003-08 Оперативный отчет (1и2 ч) (Носта)_Model ANPZ" xfId="411"/>
    <cellStyle name="_2003-08 Оперативный отчет (1и2 ч) (Носта)_UOG 2008 85 20_01 макс кредит нефть 30 на 70 СД 85 принятый вар-т" xfId="412"/>
    <cellStyle name="_2003-08 Оперативный отчет (1и2 ч) (Носта)_UOG 2008 принятый дек 2007" xfId="413"/>
    <cellStyle name="_2003-08 Оперативный отчет (1и2 ч) (Носта)_UOG_2009_60_v14_27 11 08-ИСПРАВЛЕН ФОТ СИН (2)" xfId="414"/>
    <cellStyle name="_2003-08 Оперативный отчет (1и2 ч) (Носта)_UOG_2009_60_v14_27.11.08-ИСПРАВЛЕН ФОТ СИН" xfId="415"/>
    <cellStyle name="_2003-08 Оперативный отчет (1и2 ч) (Носта)_Капиталка (2)" xfId="416"/>
    <cellStyle name="_2003-08 Оперативный отчет (Медиа)" xfId="417"/>
    <cellStyle name="_2003-08 Оперативный отчет (Медиа) 2" xfId="418"/>
    <cellStyle name="_2003-08 Оперативный отчет (Медиа) 2 2" xfId="419"/>
    <cellStyle name="_2003-08 Оперативный отчет (Медиа)__AFNPZ_Value(вариант АНПЗ)_Debt (15 11 07) с ув цены на нефть" xfId="420"/>
    <cellStyle name="_2003-08 Оперативный отчет (Медиа)_11 07  Корректировка БП на 2полугодие 2008-экспорт-див 73 000" xfId="421"/>
    <cellStyle name="_2003-08 Оперативный отчет (Медиа)_AFNPZ_Value(вариант АНПЗ)" xfId="422"/>
    <cellStyle name="_2003-08 Оперативный отчет (Медиа)_Model ANPZ" xfId="423"/>
    <cellStyle name="_2003-08 Оперативный отчет (Медиа)_UOG 2008 85 20_01 макс кредит нефть 30 на 70 СД 85 принятый вар-т" xfId="424"/>
    <cellStyle name="_2003-08 Оперативный отчет (Медиа)_UOG 2008 принятый дек 2007" xfId="425"/>
    <cellStyle name="_2003-08 Оперативный отчет (Медиа)_UOG_2009_60_v14_27 11 08-ИСПРАВЛЕН ФОТ СИН (2)" xfId="426"/>
    <cellStyle name="_2003-08 Оперативный отчет (Медиа)_UOG_2009_60_v14_27.11.08-ИСПРАВЛЕН ФОТ СИН" xfId="427"/>
    <cellStyle name="_2003-08 Оперативный отчет (Медиа)_Капиталка (2)" xfId="428"/>
    <cellStyle name="_2003-11 Оперативный отчет (Медиа)" xfId="429"/>
    <cellStyle name="_2003-11 Оперативный отчет (Медиа) 2" xfId="430"/>
    <cellStyle name="_2003-11 Оперативный отчет (Медиа) 2 2" xfId="431"/>
    <cellStyle name="_2003-11 Оперативный отчет (Медиа)__AFNPZ_Value(вариант АНПЗ)_Debt (15 11 07) с ув цены на нефть" xfId="432"/>
    <cellStyle name="_2003-11 Оперативный отчет (Медиа)_11 07  Корректировка БП на 2полугодие 2008-экспорт-див 73 000" xfId="433"/>
    <cellStyle name="_2003-11 Оперативный отчет (Медиа)_AFNPZ_Value(вариант АНПЗ)" xfId="434"/>
    <cellStyle name="_2003-11 Оперативный отчет (Медиа)_Model ANPZ" xfId="435"/>
    <cellStyle name="_2003-11 Оперативный отчет (Медиа)_UOG 2008 85 20_01 макс кредит нефть 30 на 70 СД 85 принятый вар-т" xfId="436"/>
    <cellStyle name="_2003-11 Оперативный отчет (Медиа)_UOG 2008 принятый дек 2007" xfId="437"/>
    <cellStyle name="_2003-11 Оперативный отчет (Медиа)_UOG_2009_60_v14_27 11 08-ИСПРАВЛЕН ФОТ СИН (2)" xfId="438"/>
    <cellStyle name="_2003-11 Оперативный отчет (Медиа)_UOG_2009_60_v14_27.11.08-ИСПРАВЛЕН ФОТ СИН" xfId="439"/>
    <cellStyle name="_2003-11 Оперативный отчет (Медиа)_Капиталка (2)" xfId="440"/>
    <cellStyle name="_2005_БЮДЖЕТ В4 ==11.11.==  КР Дороги, Мосты" xfId="441"/>
    <cellStyle name="_2005_БЮДЖЕТ В4 ==11.11.==  КР Дороги, Мосты_Аморт+коэф1 08 04 08" xfId="442"/>
    <cellStyle name="_2005_БЮДЖЕТ В4 ==11.11.==  КР Дороги, Мосты_ДУИ_РИТ" xfId="443"/>
    <cellStyle name="_2005_БЮДЖЕТ В4 ==11.11.==  КР Дороги, Мосты_ДУИ_РИТ2" xfId="444"/>
    <cellStyle name="_2005_БЮДЖЕТ В4 ==11.11.==  КР Дороги, Мосты_ИспАппарат" xfId="445"/>
    <cellStyle name="_2005_БЮДЖЕТ В4 ==11.11.==  КР Дороги, Мосты_СЭС_010107" xfId="446"/>
    <cellStyle name="_2005_БЮДЖЕТ В4 ==11.11.==  КР Дороги, Мосты_ТАЛ ЭС 01_01_2007" xfId="447"/>
    <cellStyle name="_2006.06.26_в командировку(edit 23.06.06)_Балансы и макеты" xfId="448"/>
    <cellStyle name="_2006.06.26_в командировку(edit 23.06.06)_Балансы и макеты 2" xfId="449"/>
    <cellStyle name="_2006.06.26_в командировку(edit 23.06.06)_Балансы и макеты 3" xfId="450"/>
    <cellStyle name="_2006_06_28_MGRES_inventories_request" xfId="451"/>
    <cellStyle name="_2006planbookfile" xfId="452"/>
    <cellStyle name="_2006planfile" xfId="453"/>
    <cellStyle name="_2006planpost" xfId="454"/>
    <cellStyle name="_2007planfile" xfId="455"/>
    <cellStyle name="_2008 Свод земля ПЭО" xfId="456"/>
    <cellStyle name="_2008 Свод земля ПЭО_БДР формат СД (2)" xfId="457"/>
    <cellStyle name="_2008 Свод земля ПЭО_ДОП.З - для отправки" xfId="458"/>
    <cellStyle name="_2008 Свод земля ПЭО_ДОП.З - для отправки_БДР формат СД (2)" xfId="459"/>
    <cellStyle name="_2008 Свод земля ПЭО_Откорректированная программа Освидетельствование ЗиС (4) (2)" xfId="460"/>
    <cellStyle name="_2008 Свод земля ПЭО_Откорректированная программа Освидетельствование ЗиС (4) (2)_БДР формат СД (2)" xfId="461"/>
    <cellStyle name="_2008 Свод земля ПЭО_ОУС" xfId="462"/>
    <cellStyle name="_2008 Свод земля ПЭО_ОУС_БДР формат СД (2)" xfId="463"/>
    <cellStyle name="_2008 Свод земля ПЭО_ПО расчет (4)" xfId="464"/>
    <cellStyle name="_2008 Свод земля ПЭО_ПО расчет (4)_БДР формат СД (2)" xfId="465"/>
    <cellStyle name="_2008 Свод земля ПЭО++ (3)" xfId="466"/>
    <cellStyle name="_2008 Свод земля ПЭО++ (3)_БДР формат СД (2)" xfId="467"/>
    <cellStyle name="_2008 Свод земля ПЭОприсланный с МЭС оконч (2)" xfId="468"/>
    <cellStyle name="_2008 Свод земля ПЭОприсланный с МЭС оконч (2)_БДР формат СД (2)" xfId="469"/>
    <cellStyle name="_2008 Свод земля ПЭОприсланный с МЭС оконч (2)_ДОП.З - для отправки" xfId="470"/>
    <cellStyle name="_2008 Свод земля ПЭОприсланный с МЭС оконч (2)_ДОП.З - для отправки_БДР формат СД (2)" xfId="471"/>
    <cellStyle name="_2008 Свод земля ПЭОприсланный с МЭС оконч (2)_Откорректированная программа Освидетельствование ЗиС (4) (2)" xfId="472"/>
    <cellStyle name="_2008 Свод земля ПЭОприсланный с МЭС оконч (2)_Откорректированная программа Освидетельствование ЗиС (4) (2)_БДР формат СД (2)" xfId="473"/>
    <cellStyle name="_2008 Свод земля ПЭОприсланный с МЭС оконч (2)_ОУС" xfId="474"/>
    <cellStyle name="_2008 Свод земля ПЭОприсланный с МЭС оконч (2)_ОУС_БДР формат СД (2)" xfId="475"/>
    <cellStyle name="_2008 Свод земля ПЭОприсланный с МЭС оконч (2)_ПО расчет (4)" xfId="476"/>
    <cellStyle name="_2008 Свод земля ПЭОприсланный с МЭС оконч (2)_ПО расчет (4)_БДР формат СД (2)" xfId="477"/>
    <cellStyle name="_2008_2010 06022008" xfId="478"/>
    <cellStyle name="_2008_2010 06022008_Книга1" xfId="479"/>
    <cellStyle name="_2008_2010 06022008_ПР ОФ на  2010-2014 01 10 2010 2011!!! для ДИиСП (2)" xfId="480"/>
    <cellStyle name="_2008_2010 06022008_ПР ОФ на  2010-2014 коррект  26 10 2010" xfId="481"/>
    <cellStyle name="_2008_2010 06022008_ПР ОФ на  2010-2014 коррект  26 10 2010 для ДИиСП (2)" xfId="482"/>
    <cellStyle name="_2008_2010 06022008_ПР ОФ на  2010-2014 коррект  26 10 2010 для ДИиСП (3)" xfId="483"/>
    <cellStyle name="_2009_Платежи за землепользование _МЭС УРАЛА" xfId="484"/>
    <cellStyle name="_2009_Платежи за землепользование _МЭС УРАЛА_БДР формат СД (2)" xfId="485"/>
    <cellStyle name="_2009_Платежи за землепользование _МЭС УРАЛА_ДОП.З - для отправки" xfId="486"/>
    <cellStyle name="_2009_Платежи за землепользование _МЭС УРАЛА_ДОП.З - для отправки_БДР формат СД (2)" xfId="487"/>
    <cellStyle name="_2009_Платежи за землепользование _МЭС УРАЛА_ОУС" xfId="488"/>
    <cellStyle name="_2009_Платежи за землепользование _МЭС УРАЛА_ОУС_БДР формат СД (2)" xfId="489"/>
    <cellStyle name="_2009_Платежи за землепользование _МЭС УРАЛА_ПО расчет (4)" xfId="490"/>
    <cellStyle name="_2009_Платежи за землепользование _МЭС УРАЛА_ПО расчет (4)_БДР формат СД (2)" xfId="491"/>
    <cellStyle name="_2009-2013" xfId="492"/>
    <cellStyle name="_2010 ПО, потери" xfId="493"/>
    <cellStyle name="_2010 ПО, потери 2" xfId="494"/>
    <cellStyle name="_2010 ПО, потери_Калмэнерго" xfId="495"/>
    <cellStyle name="_2010 ПО, потери_Лист1" xfId="496"/>
    <cellStyle name="_2011 ПО, потери" xfId="497"/>
    <cellStyle name="_206B52E0" xfId="498"/>
    <cellStyle name="_215-БВ Диагностика" xfId="499"/>
    <cellStyle name="_21С-2003г" xfId="500"/>
    <cellStyle name="_21С-2003г_ПДДС  форма НК (20) п" xfId="501"/>
    <cellStyle name="_21С-2003г_ПДДС  форма НК (20)_23май03" xfId="502"/>
    <cellStyle name="_21С-2003г_ПДДС  форма НК (20)_26май03" xfId="503"/>
    <cellStyle name="_21С-2003г_ПДДС  форма НК (22)_23май03" xfId="504"/>
    <cellStyle name="_21С-2003г_ПДДС  форма НК (22)_26май03" xfId="505"/>
    <cellStyle name="_21С-2003г_ПДДС  форма НК (22)п" xfId="506"/>
    <cellStyle name="_21С-2003г_Форма 21.1" xfId="507"/>
    <cellStyle name="_21С-2003г_форма 21-НГДО 2003г" xfId="508"/>
    <cellStyle name="_21С-2003г_формы по добыче и газопереработке1" xfId="509"/>
    <cellStyle name="_21С-уточ" xfId="510"/>
    <cellStyle name="_21С-уточ_Источники-2002(1кв)" xfId="511"/>
    <cellStyle name="_21С-уточ_НГДО-2002-2кв 1кристина" xfId="512"/>
    <cellStyle name="_21С-уточ_НГДО-2002-2кв2" xfId="513"/>
    <cellStyle name="_21С-уточ_НГДО-2002-3кв(нов)-4" xfId="514"/>
    <cellStyle name="_22.04.10 ИПР 2011-2015 в форм.ФСТ_4870 (1 столб,)" xfId="515"/>
    <cellStyle name="_22_2.2.4" xfId="516"/>
    <cellStyle name="_22_2.2.4_БДР формат СД (2)" xfId="517"/>
    <cellStyle name="_23.01.03_КрАЗ_изм НЗП_ноя0211мес.02" xfId="518"/>
    <cellStyle name="_23.04.10_Ивэнерго _ТЗ_без сглаж_без ПМ_ИПР 4870" xfId="519"/>
    <cellStyle name="_23_2 2 4_Расходы на услуги банков МСК" xfId="520"/>
    <cellStyle name="_23_2 2 4_Расходы на услуги банков МСК_БДР формат СД (2)" xfId="521"/>
    <cellStyle name="_23-10-2000" xfId="522"/>
    <cellStyle name="_23-10-2000 2" xfId="523"/>
    <cellStyle name="_23-10-2000 3" xfId="524"/>
    <cellStyle name="_24 05 06_MGTS_Draft_ Model" xfId="525"/>
    <cellStyle name="_25-06-2001" xfId="526"/>
    <cellStyle name="_25-06-2001 2" xfId="527"/>
    <cellStyle name="_25-06-2001 3" xfId="528"/>
    <cellStyle name="_25-12-2000" xfId="529"/>
    <cellStyle name="_28.06.10 ЭО _модель МРСК_оц по  РСТ_ пот 151,6_сглаж до12% _с ПМ_ИПР 2 530" xfId="530"/>
    <cellStyle name="_281207 ОРП" xfId="531"/>
    <cellStyle name="_291206ОРП" xfId="532"/>
    <cellStyle name="_2Анализ ФОТ 1 полугодие" xfId="533"/>
    <cellStyle name="_2приложение1 форма расчета по Спецодежде ПМЭС1" xfId="534"/>
    <cellStyle name="_3 Анализ отклонений по топливу" xfId="535"/>
    <cellStyle name="_3 Анализ отклонений по топливу_БДР формат СД (2)" xfId="536"/>
    <cellStyle name="_3 БДР по кварталам" xfId="537"/>
    <cellStyle name="_3.Затраты на глинозем бокситы Purchasing alumina bauxite" xfId="538"/>
    <cellStyle name="_30-10-2000" xfId="539"/>
    <cellStyle name="_31 декабря 2010" xfId="540"/>
    <cellStyle name="_310108 ОРП" xfId="541"/>
    <cellStyle name="_31-34-сметы" xfId="542"/>
    <cellStyle name="_3Расчет аморт.отчислений квартальный" xfId="543"/>
    <cellStyle name="_3Расчет аморт.отчислений квартальный_БДР формат СД (2)" xfId="544"/>
    <cellStyle name="_4 1  2011-2015 в формате Минэнерго (2)" xfId="545"/>
    <cellStyle name="_4 Анализ ГСМ 2006 Кузбасс" xfId="546"/>
    <cellStyle name="_4 Анализ ГСМ 2006 Кузбасс_БДР формат СД (2)" xfId="547"/>
    <cellStyle name="_4.1.Инвестиционны бюджет Investment budget" xfId="548"/>
    <cellStyle name="_4.Себестоимость боксита Bauxite productioncosts" xfId="549"/>
    <cellStyle name="_5 Анализ ГСМ и энергии" xfId="550"/>
    <cellStyle name="_5 Анализ ГСМ и энергии_БДР формат СД (2)" xfId="551"/>
    <cellStyle name="_5 Проект согласованного плана Омского ПМЭС на 06г" xfId="552"/>
    <cellStyle name="_5.Кредитный портфель Credit portfolio" xfId="553"/>
    <cellStyle name="_5_Регламент UC RUSAL - УК-текущее планирование" xfId="554"/>
    <cellStyle name="_5_Таблицы_Xtrata_Окт 07_RUS_18-10-07" xfId="555"/>
    <cellStyle name="_57B6AB88" xfId="556"/>
    <cellStyle name="_57B6AB88_БДР формат СД (2)" xfId="557"/>
    <cellStyle name="_7.5.оборотный капитал" xfId="558"/>
    <cellStyle name="_7-3 17-03-05" xfId="559"/>
    <cellStyle name="_7629F122" xfId="560"/>
    <cellStyle name="_80-й счет Аудиторам" xfId="561"/>
    <cellStyle name="_80-й счет Аудиторам_May_08" xfId="562"/>
    <cellStyle name="_80-й счет Аудиторам_May_08_op.reportфевраль 2009" xfId="563"/>
    <cellStyle name="_80-й счет Аудиторам_May_2008" xfId="564"/>
    <cellStyle name="_80-й счет Аудиторам_May_2008_op.reportфевраль 2009" xfId="565"/>
    <cellStyle name="_80-й счет Аудиторам_op.report СИН " xfId="566"/>
    <cellStyle name="_80-й счет Аудиторам_op.report СИН _op.reportфевраль 2009" xfId="567"/>
    <cellStyle name="_80-й счет Аудиторам_ОО ОНГконс.0108 - complete" xfId="568"/>
    <cellStyle name="_80-й счет Аудиторам_ОО ОНГконс.0208" xfId="569"/>
    <cellStyle name="_80-й счет Аудиторам_ООО ОНГконс 0109 - complete" xfId="570"/>
    <cellStyle name="_80-й счет Аудиторам_ООО ОНГконс 0209" xfId="571"/>
    <cellStyle name="_80-й счет Аудиторам_ООО ОНГконс 0309" xfId="572"/>
    <cellStyle name="_9ALcost" xfId="573"/>
    <cellStyle name="_Actual_from_budget_1h ОК" xfId="574"/>
    <cellStyle name="_Af.refinery profit" xfId="575"/>
    <cellStyle name="_Aluminium cost_Aug08" xfId="576"/>
    <cellStyle name="_Base PNL нояб-2006 GD" xfId="577"/>
    <cellStyle name="_Base-1 PNL нояб-2006 GD" xfId="578"/>
    <cellStyle name="_BS_шаблон_" xfId="579"/>
    <cellStyle name="_Budget En+ 26.01.07 draft" xfId="580"/>
    <cellStyle name="_Budget декабрь_8" xfId="581"/>
    <cellStyle name="_Budget ноябрь АНПЗ" xfId="582"/>
    <cellStyle name="_BUDGET_ПН2002(2)" xfId="583"/>
    <cellStyle name="_Cash balances" xfId="584"/>
    <cellStyle name="_Cash Cost алюминий UC RUSAL Факт дек+12м 2007 - 04-02-08" xfId="585"/>
    <cellStyle name="_CashFlow_2007_проект_02_02_final" xfId="586"/>
    <cellStyle name="_CC СУАЛ 06тп" xfId="587"/>
    <cellStyle name="_CEO_Report_1.5" xfId="588"/>
    <cellStyle name="_Comma" xfId="589"/>
    <cellStyle name="_Comps_Valuation Dec 2005" xfId="590"/>
    <cellStyle name="_Condition" xfId="591"/>
    <cellStyle name="_Condition-2020" xfId="592"/>
    <cellStyle name="_Cost forms - presentation2" xfId="593"/>
    <cellStyle name="_CPI foodimp" xfId="594"/>
    <cellStyle name="_CPI foodimp_БДДС октябрь ТЭЦ-12 (04.10.2012) (2)" xfId="595"/>
    <cellStyle name="_Currency" xfId="596"/>
    <cellStyle name="_CurrencySpace" xfId="597"/>
    <cellStyle name="_Defl-вар1 (2)" xfId="598"/>
    <cellStyle name="_dividends to shareholders" xfId="599"/>
    <cellStyle name="_EN+ 07 CF 25.01.07 evening" xfId="600"/>
    <cellStyle name="_FFF" xfId="601"/>
    <cellStyle name="_FFF_Capex-new" xfId="602"/>
    <cellStyle name="_FFF_Financial Plan - final_2" xfId="603"/>
    <cellStyle name="_FFF_Form 01(MB)" xfId="604"/>
    <cellStyle name="_FFF_Links_NK" xfId="605"/>
    <cellStyle name="_FFF_N20_5" xfId="606"/>
    <cellStyle name="_FFF_N20_6" xfId="607"/>
    <cellStyle name="_FFF_New Form10_2" xfId="608"/>
    <cellStyle name="_FFF_Nsi" xfId="609"/>
    <cellStyle name="_FFF_Nsi - last version" xfId="610"/>
    <cellStyle name="_FFF_Nsi - last version for programming" xfId="611"/>
    <cellStyle name="_FFF_Nsi - next_last version" xfId="612"/>
    <cellStyle name="_FFF_Nsi - plan - final" xfId="613"/>
    <cellStyle name="_FFF_Nsi -super_ last version" xfId="614"/>
    <cellStyle name="_FFF_Nsi(2)" xfId="615"/>
    <cellStyle name="_FFF_Nsi_1" xfId="616"/>
    <cellStyle name="_FFF_Nsi_139" xfId="617"/>
    <cellStyle name="_FFF_Nsi_140" xfId="618"/>
    <cellStyle name="_FFF_Nsi_140(Зах)" xfId="619"/>
    <cellStyle name="_FFF_Nsi_140_mod" xfId="620"/>
    <cellStyle name="_FFF_Nsi_158" xfId="621"/>
    <cellStyle name="_FFF_Nsi_Jan1" xfId="622"/>
    <cellStyle name="_FFF_Nsi_test" xfId="623"/>
    <cellStyle name="_FFF_Nsi2" xfId="624"/>
    <cellStyle name="_FFF_Nsi-Services" xfId="625"/>
    <cellStyle name="_FFF_P&amp;L" xfId="626"/>
    <cellStyle name="_FFF_S0400" xfId="627"/>
    <cellStyle name="_FFF_S13001" xfId="628"/>
    <cellStyle name="_FFF_Sheet1" xfId="629"/>
    <cellStyle name="_FFF_sofi - plan_AP270202ii" xfId="630"/>
    <cellStyle name="_FFF_sofi - plan_AP270202iii" xfId="631"/>
    <cellStyle name="_FFF_sofi - plan_AP270202iv" xfId="632"/>
    <cellStyle name="_FFF_Sofi vs Sobi" xfId="633"/>
    <cellStyle name="_FFF_Sofi_PBD 27-11-01" xfId="634"/>
    <cellStyle name="_FFF_SOFI_TEPs_AOK_130902" xfId="635"/>
    <cellStyle name="_FFF_Sofi145a" xfId="636"/>
    <cellStyle name="_FFF_Sofi153" xfId="637"/>
    <cellStyle name="_FFF_Summary" xfId="638"/>
    <cellStyle name="_FFF_SXXXX_Express_c Links" xfId="639"/>
    <cellStyle name="_FFF_Tax_form_1кв_3" xfId="640"/>
    <cellStyle name="_FFF_test_11" xfId="641"/>
    <cellStyle name="_FFF_БКЭ" xfId="642"/>
    <cellStyle name="_FFF_для вставки в пакет за 2001" xfId="643"/>
    <cellStyle name="_FFF_дляГалиныВ" xfId="644"/>
    <cellStyle name="_FFF_Книга7" xfId="645"/>
    <cellStyle name="_FFF_Лист1" xfId="646"/>
    <cellStyle name="_FFF_ОСН. ДЕЯТ." xfId="647"/>
    <cellStyle name="_FFF_Подразделения" xfId="648"/>
    <cellStyle name="_FFF_Список тиражирования" xfId="649"/>
    <cellStyle name="_FFF_Форма 12 last" xfId="650"/>
    <cellStyle name="_Final_Book_010301" xfId="651"/>
    <cellStyle name="_Final_Book_010301_Capex-new" xfId="652"/>
    <cellStyle name="_Final_Book_010301_Financial Plan - final_2" xfId="653"/>
    <cellStyle name="_Final_Book_010301_Form 01(MB)" xfId="654"/>
    <cellStyle name="_Final_Book_010301_Links_NK" xfId="655"/>
    <cellStyle name="_Final_Book_010301_N20_5" xfId="656"/>
    <cellStyle name="_Final_Book_010301_N20_6" xfId="657"/>
    <cellStyle name="_Final_Book_010301_New Form10_2" xfId="658"/>
    <cellStyle name="_Final_Book_010301_Nsi" xfId="659"/>
    <cellStyle name="_Final_Book_010301_Nsi - last version" xfId="660"/>
    <cellStyle name="_Final_Book_010301_Nsi - last version for programming" xfId="661"/>
    <cellStyle name="_Final_Book_010301_Nsi - next_last version" xfId="662"/>
    <cellStyle name="_Final_Book_010301_Nsi - plan - final" xfId="663"/>
    <cellStyle name="_Final_Book_010301_Nsi -super_ last version" xfId="664"/>
    <cellStyle name="_Final_Book_010301_Nsi(2)" xfId="665"/>
    <cellStyle name="_Final_Book_010301_Nsi_1" xfId="666"/>
    <cellStyle name="_Final_Book_010301_Nsi_139" xfId="667"/>
    <cellStyle name="_Final_Book_010301_Nsi_140" xfId="668"/>
    <cellStyle name="_Final_Book_010301_Nsi_140(Зах)" xfId="669"/>
    <cellStyle name="_Final_Book_010301_Nsi_140_mod" xfId="670"/>
    <cellStyle name="_Final_Book_010301_Nsi_158" xfId="671"/>
    <cellStyle name="_Final_Book_010301_Nsi_Jan1" xfId="672"/>
    <cellStyle name="_Final_Book_010301_Nsi_test" xfId="673"/>
    <cellStyle name="_Final_Book_010301_Nsi2" xfId="674"/>
    <cellStyle name="_Final_Book_010301_Nsi-Services" xfId="675"/>
    <cellStyle name="_Final_Book_010301_P&amp;L" xfId="676"/>
    <cellStyle name="_Final_Book_010301_S0400" xfId="677"/>
    <cellStyle name="_Final_Book_010301_S13001" xfId="678"/>
    <cellStyle name="_Final_Book_010301_Sheet1" xfId="679"/>
    <cellStyle name="_Final_Book_010301_sofi - plan_AP270202ii" xfId="680"/>
    <cellStyle name="_Final_Book_010301_sofi - plan_AP270202iii" xfId="681"/>
    <cellStyle name="_Final_Book_010301_sofi - plan_AP270202iv" xfId="682"/>
    <cellStyle name="_Final_Book_010301_Sofi vs Sobi" xfId="683"/>
    <cellStyle name="_Final_Book_010301_Sofi_PBD 27-11-01" xfId="684"/>
    <cellStyle name="_Final_Book_010301_SOFI_TEPs_AOK_130902" xfId="685"/>
    <cellStyle name="_Final_Book_010301_Sofi145a" xfId="686"/>
    <cellStyle name="_Final_Book_010301_Sofi153" xfId="687"/>
    <cellStyle name="_Final_Book_010301_Summary" xfId="688"/>
    <cellStyle name="_Final_Book_010301_SXXXX_Express_c Links" xfId="689"/>
    <cellStyle name="_Final_Book_010301_Tax_form_1кв_3" xfId="690"/>
    <cellStyle name="_Final_Book_010301_test_11" xfId="691"/>
    <cellStyle name="_Final_Book_010301_БКЭ" xfId="692"/>
    <cellStyle name="_Final_Book_010301_для вставки в пакет за 2001" xfId="693"/>
    <cellStyle name="_Final_Book_010301_дляГалиныВ" xfId="694"/>
    <cellStyle name="_Final_Book_010301_Книга7" xfId="695"/>
    <cellStyle name="_Final_Book_010301_Лист1" xfId="696"/>
    <cellStyle name="_Final_Book_010301_ОСН. ДЕЯТ." xfId="697"/>
    <cellStyle name="_Final_Book_010301_Подразделения" xfId="698"/>
    <cellStyle name="_Final_Book_010301_Список тиражирования" xfId="699"/>
    <cellStyle name="_Final_Book_010301_Форма 12 last" xfId="700"/>
    <cellStyle name="_for presentation 9m07_5_с динамикой" xfId="701"/>
    <cellStyle name="_for presentation 9m07_OlgaEK" xfId="702"/>
    <cellStyle name="_forma_rascheta_effectivnosti_proekta (00174077$$$)" xfId="703"/>
    <cellStyle name="_FS 2005 complete new" xfId="704"/>
    <cellStyle name="_FS_1h_ 2007" xfId="705"/>
    <cellStyle name="_FS_3Q_ 2007 complete" xfId="706"/>
    <cellStyle name="_Generation Model_1" xfId="707"/>
    <cellStyle name="_Grouplist Энергетика" xfId="708"/>
    <cellStyle name="_Heading_16 Detail of Key Metrics_mario marco" xfId="709"/>
    <cellStyle name="_Highlight" xfId="710"/>
    <cellStyle name="_IBM PC" xfId="711"/>
    <cellStyle name="_IBM PC 2" xfId="712"/>
    <cellStyle name="_IBM PC 3" xfId="713"/>
    <cellStyle name="_IP - v30_1-куратор (081006)" xfId="714"/>
    <cellStyle name="_IP - v31_0 (081010)" xfId="715"/>
    <cellStyle name="_KPI апрель 06  complete" xfId="716"/>
    <cellStyle name="_KPI-5" xfId="717"/>
    <cellStyle name="_KPI-5_Form 01(MB)" xfId="718"/>
    <cellStyle name="_KPI-5_Links_NK" xfId="719"/>
    <cellStyle name="_KPI-5_Nsi" xfId="720"/>
    <cellStyle name="_KPI-5_Nsi(2)" xfId="721"/>
    <cellStyle name="_KPI-5_Nsi_158" xfId="722"/>
    <cellStyle name="_KPI-5_Nsi_test" xfId="723"/>
    <cellStyle name="_KPI-5_Nsi-Services" xfId="724"/>
    <cellStyle name="_KPI-5_S0400" xfId="725"/>
    <cellStyle name="_KPI-5_S13001" xfId="726"/>
    <cellStyle name="_KPI-5_SOFI_TEPs_AOK_130902" xfId="727"/>
    <cellStyle name="_KPI-5_Sofi145a" xfId="728"/>
    <cellStyle name="_KPI-5_Sofi153" xfId="729"/>
    <cellStyle name="_KPI-5_SXXXX_Express_c Links" xfId="730"/>
    <cellStyle name="_KPI-5_test_11" xfId="731"/>
    <cellStyle name="_KPI-5_для вставки в пакет за 2001" xfId="732"/>
    <cellStyle name="_KPI-5_дляГалиныВ" xfId="733"/>
    <cellStyle name="_KPI-5_Лист1" xfId="734"/>
    <cellStyle name="_KPI-5_Подразделения" xfId="735"/>
    <cellStyle name="_KPI-5_Список тиражирования" xfId="736"/>
    <cellStyle name="_KPI-5_Форма 12 last" xfId="737"/>
    <cellStyle name="_KPIs Q1 2007" xfId="738"/>
    <cellStyle name="_List of reports New_Rusal" xfId="739"/>
    <cellStyle name="_macro 2012 var 1" xfId="740"/>
    <cellStyle name="_macro 2020" xfId="741"/>
    <cellStyle name="_macro-1 ут" xfId="742"/>
    <cellStyle name="_macro-2 ут" xfId="743"/>
    <cellStyle name="_Mgmt report0306" xfId="744"/>
    <cellStyle name="_Model ANPZ" xfId="745"/>
    <cellStyle name="_Model ANPZ (3)" xfId="746"/>
    <cellStyle name="_Model ANPZ (4)" xfId="747"/>
    <cellStyle name="_Model_RAB Мой" xfId="748"/>
    <cellStyle name="_Model_RAB Мой 2" xfId="749"/>
    <cellStyle name="_Model_RAB Мой 2_OREP.KU.2011.MONTHLY.02(v0.1)" xfId="750"/>
    <cellStyle name="_Model_RAB Мой 2_OREP.KU.2011.MONTHLY.02(v0.4)" xfId="751"/>
    <cellStyle name="_Model_RAB Мой 2_OREP.KU.2011.MONTHLY.11(v1.4)" xfId="752"/>
    <cellStyle name="_Model_RAB Мой 2_UPDATE.OREP.KU.2011.MONTHLY.02.TO.1.2" xfId="753"/>
    <cellStyle name="_Model_RAB Мой 3" xfId="754"/>
    <cellStyle name="_Model_RAB Мой_46EE.2011(v1.0)" xfId="755"/>
    <cellStyle name="_Model_RAB Мой_46EE.2011(v1.0)_46TE.2011(v1.0)" xfId="756"/>
    <cellStyle name="_Model_RAB Мой_46EE.2011(v1.0)_INDEX.STATION.2012(v1.0)_" xfId="757"/>
    <cellStyle name="_Model_RAB Мой_46EE.2011(v1.0)_INDEX.STATION.2012(v2.0)" xfId="758"/>
    <cellStyle name="_Model_RAB Мой_46EE.2011(v1.0)_INDEX.STATION.2012(v2.1)" xfId="759"/>
    <cellStyle name="_Model_RAB Мой_46EE.2011(v1.0)_TEPLO.PREDEL.2012.M(v1.1)_test" xfId="760"/>
    <cellStyle name="_Model_RAB Мой_46EE.2011(v1.2)" xfId="761"/>
    <cellStyle name="_Model_RAB Мой_46EP.2011(v2.0)" xfId="762"/>
    <cellStyle name="_Model_RAB Мой_46EP.2012(v0.1)" xfId="763"/>
    <cellStyle name="_Model_RAB Мой_46TE.2011(v1.0)" xfId="764"/>
    <cellStyle name="_Model_RAB Мой_4DNS.UPDATE.EXAMPLE" xfId="765"/>
    <cellStyle name="_Model_RAB Мой_ARMRAZR" xfId="766"/>
    <cellStyle name="_Model_RAB Мой_BALANCE.WARM.2010.FACT(v1.0)" xfId="767"/>
    <cellStyle name="_Model_RAB Мой_BALANCE.WARM.2010.PLAN" xfId="768"/>
    <cellStyle name="_Model_RAB Мой_BALANCE.WARM.2011YEAR(v0.7)" xfId="769"/>
    <cellStyle name="_Model_RAB Мой_BALANCE.WARM.2011YEAR.NEW.UPDATE.SCHEME" xfId="770"/>
    <cellStyle name="_Model_RAB Мой_CALC.NORMATIV.KU(v0.2)" xfId="771"/>
    <cellStyle name="_Model_RAB Мой_EE.2REK.P2011.4.78(v0.3)" xfId="772"/>
    <cellStyle name="_Model_RAB Мой_FORM910.2012(v1.1)" xfId="773"/>
    <cellStyle name="_Model_RAB Мой_INVEST.EE.PLAN.4.78(v0.1)" xfId="774"/>
    <cellStyle name="_Model_RAB Мой_INVEST.EE.PLAN.4.78(v0.3)" xfId="775"/>
    <cellStyle name="_Model_RAB Мой_INVEST.EE.PLAN.4.78(v1.0)" xfId="776"/>
    <cellStyle name="_Model_RAB Мой_INVEST.EE.PLAN.4.78(v1.0)_PASSPORT.TEPLO.PROIZV(v2.0)" xfId="777"/>
    <cellStyle name="_Model_RAB Мой_INVEST.PLAN.4.78(v0.1)" xfId="778"/>
    <cellStyle name="_Model_RAB Мой_INVEST.WARM.PLAN.4.78(v0.1)" xfId="779"/>
    <cellStyle name="_Model_RAB Мой_INVEST_WARM_PLAN" xfId="780"/>
    <cellStyle name="_Model_RAB Мой_NADB.JNVLP.APTEKA.2012(v1.0)_21_02_12" xfId="781"/>
    <cellStyle name="_Model_RAB Мой_NADB.JNVLS.APTEKA.2011(v1.3.3)" xfId="782"/>
    <cellStyle name="_Model_RAB Мой_NADB.JNVLS.APTEKA.2011(v1.3.3)_46TE.2011(v1.0)" xfId="783"/>
    <cellStyle name="_Model_RAB Мой_NADB.JNVLS.APTEKA.2011(v1.3.3)_INDEX.STATION.2012(v1.0)_" xfId="784"/>
    <cellStyle name="_Model_RAB Мой_NADB.JNVLS.APTEKA.2011(v1.3.3)_INDEX.STATION.2012(v2.0)" xfId="785"/>
    <cellStyle name="_Model_RAB Мой_NADB.JNVLS.APTEKA.2011(v1.3.3)_INDEX.STATION.2012(v2.1)" xfId="786"/>
    <cellStyle name="_Model_RAB Мой_NADB.JNVLS.APTEKA.2011(v1.3.3)_TEPLO.PREDEL.2012.M(v1.1)_test" xfId="787"/>
    <cellStyle name="_Model_RAB Мой_NADB.JNVLS.APTEKA.2011(v1.3.4)" xfId="788"/>
    <cellStyle name="_Model_RAB Мой_NADB.JNVLS.APTEKA.2011(v1.3.4)_46TE.2011(v1.0)" xfId="789"/>
    <cellStyle name="_Model_RAB Мой_NADB.JNVLS.APTEKA.2011(v1.3.4)_INDEX.STATION.2012(v1.0)_" xfId="790"/>
    <cellStyle name="_Model_RAB Мой_NADB.JNVLS.APTEKA.2011(v1.3.4)_INDEX.STATION.2012(v2.0)" xfId="791"/>
    <cellStyle name="_Model_RAB Мой_NADB.JNVLS.APTEKA.2011(v1.3.4)_INDEX.STATION.2012(v2.1)" xfId="792"/>
    <cellStyle name="_Model_RAB Мой_NADB.JNVLS.APTEKA.2011(v1.3.4)_TEPLO.PREDEL.2012.M(v1.1)_test" xfId="793"/>
    <cellStyle name="_Model_RAB Мой_PASSPORT.TEPLO.PROIZV(v2.1)" xfId="794"/>
    <cellStyle name="_Model_RAB Мой_PASSPORT.TEPLO.SETI(v1.0)" xfId="795"/>
    <cellStyle name="_Model_RAB Мой_PREDEL.JKH.UTV.2011(v1.0.1)" xfId="796"/>
    <cellStyle name="_Model_RAB Мой_PREDEL.JKH.UTV.2011(v1.0.1)_46TE.2011(v1.0)" xfId="797"/>
    <cellStyle name="_Model_RAB Мой_PREDEL.JKH.UTV.2011(v1.0.1)_INDEX.STATION.2012(v1.0)_" xfId="798"/>
    <cellStyle name="_Model_RAB Мой_PREDEL.JKH.UTV.2011(v1.0.1)_INDEX.STATION.2012(v2.0)" xfId="799"/>
    <cellStyle name="_Model_RAB Мой_PREDEL.JKH.UTV.2011(v1.0.1)_INDEX.STATION.2012(v2.1)" xfId="800"/>
    <cellStyle name="_Model_RAB Мой_PREDEL.JKH.UTV.2011(v1.0.1)_TEPLO.PREDEL.2012.M(v1.1)_test" xfId="801"/>
    <cellStyle name="_Model_RAB Мой_PREDEL.JKH.UTV.2011(v1.1)" xfId="802"/>
    <cellStyle name="_Model_RAB Мой_REP.BLR.2012(v1.0)" xfId="803"/>
    <cellStyle name="_Model_RAB Мой_TEPLO.PREDEL.2012.M(v1.1)" xfId="804"/>
    <cellStyle name="_Model_RAB Мой_TEST.TEMPLATE" xfId="805"/>
    <cellStyle name="_Model_RAB Мой_UPDATE.46EE.2011.TO.1.1" xfId="806"/>
    <cellStyle name="_Model_RAB Мой_UPDATE.46TE.2011.TO.1.1" xfId="807"/>
    <cellStyle name="_Model_RAB Мой_UPDATE.46TE.2011.TO.1.2" xfId="808"/>
    <cellStyle name="_Model_RAB Мой_UPDATE.BALANCE.WARM.2011YEAR.TO.1.1" xfId="809"/>
    <cellStyle name="_Model_RAB Мой_UPDATE.BALANCE.WARM.2011YEAR.TO.1.1_46TE.2011(v1.0)" xfId="810"/>
    <cellStyle name="_Model_RAB Мой_UPDATE.BALANCE.WARM.2011YEAR.TO.1.1_INDEX.STATION.2012(v1.0)_" xfId="811"/>
    <cellStyle name="_Model_RAB Мой_UPDATE.BALANCE.WARM.2011YEAR.TO.1.1_INDEX.STATION.2012(v2.0)" xfId="812"/>
    <cellStyle name="_Model_RAB Мой_UPDATE.BALANCE.WARM.2011YEAR.TO.1.1_INDEX.STATION.2012(v2.1)" xfId="813"/>
    <cellStyle name="_Model_RAB Мой_UPDATE.BALANCE.WARM.2011YEAR.TO.1.1_OREP.KU.2011.MONTHLY.02(v1.1)" xfId="814"/>
    <cellStyle name="_Model_RAB Мой_UPDATE.BALANCE.WARM.2011YEAR.TO.1.1_TEPLO.PREDEL.2012.M(v1.1)_test" xfId="815"/>
    <cellStyle name="_Model_RAB Мой_UPDATE.NADB.JNVLS.APTEKA.2011.TO.1.3.4" xfId="816"/>
    <cellStyle name="_Model_RAB Мой_Передача 2011_с макросом" xfId="817"/>
    <cellStyle name="_Model_RAB_MRSK_svod" xfId="818"/>
    <cellStyle name="_Model_RAB_MRSK_svod 2" xfId="819"/>
    <cellStyle name="_Model_RAB_MRSK_svod 2_OREP.KU.2011.MONTHLY.02(v0.1)" xfId="820"/>
    <cellStyle name="_Model_RAB_MRSK_svod 2_OREP.KU.2011.MONTHLY.02(v0.4)" xfId="821"/>
    <cellStyle name="_Model_RAB_MRSK_svod 2_OREP.KU.2011.MONTHLY.11(v1.4)" xfId="822"/>
    <cellStyle name="_Model_RAB_MRSK_svod 2_UPDATE.OREP.KU.2011.MONTHLY.02.TO.1.2" xfId="823"/>
    <cellStyle name="_Model_RAB_MRSK_svod 3" xfId="824"/>
    <cellStyle name="_Model_RAB_MRSK_svod_46EE.2011(v1.0)" xfId="825"/>
    <cellStyle name="_Model_RAB_MRSK_svod_46EE.2011(v1.0)_46TE.2011(v1.0)" xfId="826"/>
    <cellStyle name="_Model_RAB_MRSK_svod_46EE.2011(v1.0)_INDEX.STATION.2012(v1.0)_" xfId="827"/>
    <cellStyle name="_Model_RAB_MRSK_svod_46EE.2011(v1.0)_INDEX.STATION.2012(v2.0)" xfId="828"/>
    <cellStyle name="_Model_RAB_MRSK_svod_46EE.2011(v1.0)_INDEX.STATION.2012(v2.1)" xfId="829"/>
    <cellStyle name="_Model_RAB_MRSK_svod_46EE.2011(v1.0)_TEPLO.PREDEL.2012.M(v1.1)_test" xfId="830"/>
    <cellStyle name="_Model_RAB_MRSK_svod_46EE.2011(v1.2)" xfId="831"/>
    <cellStyle name="_Model_RAB_MRSK_svod_46EP.2011(v2.0)" xfId="832"/>
    <cellStyle name="_Model_RAB_MRSK_svod_46EP.2012(v0.1)" xfId="833"/>
    <cellStyle name="_Model_RAB_MRSK_svod_46TE.2011(v1.0)" xfId="834"/>
    <cellStyle name="_Model_RAB_MRSK_svod_4DNS.UPDATE.EXAMPLE" xfId="835"/>
    <cellStyle name="_Model_RAB_MRSK_svod_ARMRAZR" xfId="836"/>
    <cellStyle name="_Model_RAB_MRSK_svod_BALANCE.WARM.2010.FACT(v1.0)" xfId="837"/>
    <cellStyle name="_Model_RAB_MRSK_svod_BALANCE.WARM.2010.PLAN" xfId="838"/>
    <cellStyle name="_Model_RAB_MRSK_svod_BALANCE.WARM.2011YEAR(v0.7)" xfId="839"/>
    <cellStyle name="_Model_RAB_MRSK_svod_BALANCE.WARM.2011YEAR.NEW.UPDATE.SCHEME" xfId="840"/>
    <cellStyle name="_Model_RAB_MRSK_svod_CALC.NORMATIV.KU(v0.2)" xfId="841"/>
    <cellStyle name="_Model_RAB_MRSK_svod_EE.2REK.P2011.4.78(v0.3)" xfId="842"/>
    <cellStyle name="_Model_RAB_MRSK_svod_FORM910.2012(v1.1)" xfId="843"/>
    <cellStyle name="_Model_RAB_MRSK_svod_INVEST.EE.PLAN.4.78(v0.1)" xfId="844"/>
    <cellStyle name="_Model_RAB_MRSK_svod_INVEST.EE.PLAN.4.78(v0.3)" xfId="845"/>
    <cellStyle name="_Model_RAB_MRSK_svod_INVEST.EE.PLAN.4.78(v1.0)" xfId="846"/>
    <cellStyle name="_Model_RAB_MRSK_svod_INVEST.EE.PLAN.4.78(v1.0)_PASSPORT.TEPLO.PROIZV(v2.0)" xfId="847"/>
    <cellStyle name="_Model_RAB_MRSK_svod_INVEST.PLAN.4.78(v0.1)" xfId="848"/>
    <cellStyle name="_Model_RAB_MRSK_svod_INVEST.WARM.PLAN.4.78(v0.1)" xfId="849"/>
    <cellStyle name="_Model_RAB_MRSK_svod_INVEST_WARM_PLAN" xfId="850"/>
    <cellStyle name="_Model_RAB_MRSK_svod_NADB.JNVLP.APTEKA.2012(v1.0)_21_02_12" xfId="851"/>
    <cellStyle name="_Model_RAB_MRSK_svod_NADB.JNVLS.APTEKA.2011(v1.3.3)" xfId="852"/>
    <cellStyle name="_Model_RAB_MRSK_svod_NADB.JNVLS.APTEKA.2011(v1.3.3)_46TE.2011(v1.0)" xfId="853"/>
    <cellStyle name="_Model_RAB_MRSK_svod_NADB.JNVLS.APTEKA.2011(v1.3.3)_INDEX.STATION.2012(v1.0)_" xfId="854"/>
    <cellStyle name="_Model_RAB_MRSK_svod_NADB.JNVLS.APTEKA.2011(v1.3.3)_INDEX.STATION.2012(v2.0)" xfId="855"/>
    <cellStyle name="_Model_RAB_MRSK_svod_NADB.JNVLS.APTEKA.2011(v1.3.3)_INDEX.STATION.2012(v2.1)" xfId="856"/>
    <cellStyle name="_Model_RAB_MRSK_svod_NADB.JNVLS.APTEKA.2011(v1.3.3)_TEPLO.PREDEL.2012.M(v1.1)_test" xfId="857"/>
    <cellStyle name="_Model_RAB_MRSK_svod_NADB.JNVLS.APTEKA.2011(v1.3.4)" xfId="858"/>
    <cellStyle name="_Model_RAB_MRSK_svod_NADB.JNVLS.APTEKA.2011(v1.3.4)_46TE.2011(v1.0)" xfId="859"/>
    <cellStyle name="_Model_RAB_MRSK_svod_NADB.JNVLS.APTEKA.2011(v1.3.4)_INDEX.STATION.2012(v1.0)_" xfId="860"/>
    <cellStyle name="_Model_RAB_MRSK_svod_NADB.JNVLS.APTEKA.2011(v1.3.4)_INDEX.STATION.2012(v2.0)" xfId="861"/>
    <cellStyle name="_Model_RAB_MRSK_svod_NADB.JNVLS.APTEKA.2011(v1.3.4)_INDEX.STATION.2012(v2.1)" xfId="862"/>
    <cellStyle name="_Model_RAB_MRSK_svod_NADB.JNVLS.APTEKA.2011(v1.3.4)_TEPLO.PREDEL.2012.M(v1.1)_test" xfId="863"/>
    <cellStyle name="_Model_RAB_MRSK_svod_PASSPORT.TEPLO.PROIZV(v2.1)" xfId="864"/>
    <cellStyle name="_Model_RAB_MRSK_svod_PASSPORT.TEPLO.SETI(v1.0)" xfId="865"/>
    <cellStyle name="_Model_RAB_MRSK_svod_PREDEL.JKH.UTV.2011(v1.0.1)" xfId="866"/>
    <cellStyle name="_Model_RAB_MRSK_svod_PREDEL.JKH.UTV.2011(v1.0.1)_46TE.2011(v1.0)" xfId="867"/>
    <cellStyle name="_Model_RAB_MRSK_svod_PREDEL.JKH.UTV.2011(v1.0.1)_INDEX.STATION.2012(v1.0)_" xfId="868"/>
    <cellStyle name="_Model_RAB_MRSK_svod_PREDEL.JKH.UTV.2011(v1.0.1)_INDEX.STATION.2012(v2.0)" xfId="869"/>
    <cellStyle name="_Model_RAB_MRSK_svod_PREDEL.JKH.UTV.2011(v1.0.1)_INDEX.STATION.2012(v2.1)" xfId="870"/>
    <cellStyle name="_Model_RAB_MRSK_svod_PREDEL.JKH.UTV.2011(v1.0.1)_TEPLO.PREDEL.2012.M(v1.1)_test" xfId="871"/>
    <cellStyle name="_Model_RAB_MRSK_svod_PREDEL.JKH.UTV.2011(v1.1)" xfId="872"/>
    <cellStyle name="_Model_RAB_MRSK_svod_REP.BLR.2012(v1.0)" xfId="873"/>
    <cellStyle name="_Model_RAB_MRSK_svod_TEPLO.PREDEL.2012.M(v1.1)" xfId="874"/>
    <cellStyle name="_Model_RAB_MRSK_svod_TEST.TEMPLATE" xfId="875"/>
    <cellStyle name="_Model_RAB_MRSK_svod_UPDATE.46EE.2011.TO.1.1" xfId="876"/>
    <cellStyle name="_Model_RAB_MRSK_svod_UPDATE.46TE.2011.TO.1.1" xfId="877"/>
    <cellStyle name="_Model_RAB_MRSK_svod_UPDATE.46TE.2011.TO.1.2" xfId="878"/>
    <cellStyle name="_Model_RAB_MRSK_svod_UPDATE.BALANCE.WARM.2011YEAR.TO.1.1" xfId="879"/>
    <cellStyle name="_Model_RAB_MRSK_svod_UPDATE.BALANCE.WARM.2011YEAR.TO.1.1_46TE.2011(v1.0)" xfId="880"/>
    <cellStyle name="_Model_RAB_MRSK_svod_UPDATE.BALANCE.WARM.2011YEAR.TO.1.1_INDEX.STATION.2012(v1.0)_" xfId="881"/>
    <cellStyle name="_Model_RAB_MRSK_svod_UPDATE.BALANCE.WARM.2011YEAR.TO.1.1_INDEX.STATION.2012(v2.0)" xfId="882"/>
    <cellStyle name="_Model_RAB_MRSK_svod_UPDATE.BALANCE.WARM.2011YEAR.TO.1.1_INDEX.STATION.2012(v2.1)" xfId="883"/>
    <cellStyle name="_Model_RAB_MRSK_svod_UPDATE.BALANCE.WARM.2011YEAR.TO.1.1_OREP.KU.2011.MONTHLY.02(v1.1)" xfId="884"/>
    <cellStyle name="_Model_RAB_MRSK_svod_UPDATE.BALANCE.WARM.2011YEAR.TO.1.1_TEPLO.PREDEL.2012.M(v1.1)_test" xfId="885"/>
    <cellStyle name="_Model_RAB_MRSK_svod_UPDATE.NADB.JNVLS.APTEKA.2011.TO.1.3.4" xfId="886"/>
    <cellStyle name="_Model_RAB_MRSK_svod_Передача 2011_с макросом" xfId="887"/>
    <cellStyle name="_Model_RAB_MRSK_svod_реестр объектов ЕНЭС" xfId="888"/>
    <cellStyle name="_model_Ugneft" xfId="889"/>
    <cellStyle name="_Monthly report of UC RUSAL 03(plan)" xfId="890"/>
    <cellStyle name="_Monthly report of UC RUSAL APRIL" xfId="891"/>
    <cellStyle name="_Monthly report of UC RUSAL December(fact)_Куликов" xfId="892"/>
    <cellStyle name="_Monthly report of UC RUSAL July_Куликов123" xfId="893"/>
    <cellStyle name="_Monthly report of UC RUSAL June(plan)" xfId="894"/>
    <cellStyle name="_Mounthly_Base_Own_EAC(19.01.2007)" xfId="895"/>
    <cellStyle name="_Multiple" xfId="896"/>
    <cellStyle name="_MultipleSpace" xfId="897"/>
    <cellStyle name="_New_Sofi" xfId="898"/>
    <cellStyle name="_New_Sofi_Capex-new" xfId="899"/>
    <cellStyle name="_New_Sofi_FFF" xfId="900"/>
    <cellStyle name="_New_Sofi_Financial Plan - final_2" xfId="901"/>
    <cellStyle name="_New_Sofi_Form 01(MB)" xfId="902"/>
    <cellStyle name="_New_Sofi_Links_NK" xfId="903"/>
    <cellStyle name="_New_Sofi_N20_5" xfId="904"/>
    <cellStyle name="_New_Sofi_N20_6" xfId="905"/>
    <cellStyle name="_New_Sofi_New Form10_2" xfId="906"/>
    <cellStyle name="_New_Sofi_Nsi" xfId="907"/>
    <cellStyle name="_New_Sofi_Nsi - last version" xfId="908"/>
    <cellStyle name="_New_Sofi_Nsi - last version for programming" xfId="909"/>
    <cellStyle name="_New_Sofi_Nsi - next_last version" xfId="910"/>
    <cellStyle name="_New_Sofi_Nsi - plan - final" xfId="911"/>
    <cellStyle name="_New_Sofi_Nsi -super_ last version" xfId="912"/>
    <cellStyle name="_New_Sofi_Nsi(2)" xfId="913"/>
    <cellStyle name="_New_Sofi_Nsi_1" xfId="914"/>
    <cellStyle name="_New_Sofi_Nsi_139" xfId="915"/>
    <cellStyle name="_New_Sofi_Nsi_140" xfId="916"/>
    <cellStyle name="_New_Sofi_Nsi_140(Зах)" xfId="917"/>
    <cellStyle name="_New_Sofi_Nsi_140_mod" xfId="918"/>
    <cellStyle name="_New_Sofi_Nsi_158" xfId="919"/>
    <cellStyle name="_New_Sofi_Nsi_Jan1" xfId="920"/>
    <cellStyle name="_New_Sofi_Nsi_test" xfId="921"/>
    <cellStyle name="_New_Sofi_Nsi2" xfId="922"/>
    <cellStyle name="_New_Sofi_Nsi-Services" xfId="923"/>
    <cellStyle name="_New_Sofi_P&amp;L" xfId="924"/>
    <cellStyle name="_New_Sofi_S0400" xfId="925"/>
    <cellStyle name="_New_Sofi_S13001" xfId="926"/>
    <cellStyle name="_New_Sofi_Sheet1" xfId="927"/>
    <cellStyle name="_New_Sofi_sofi - plan_AP270202ii" xfId="928"/>
    <cellStyle name="_New_Sofi_sofi - plan_AP270202iii" xfId="929"/>
    <cellStyle name="_New_Sofi_sofi - plan_AP270202iv" xfId="930"/>
    <cellStyle name="_New_Sofi_Sofi vs Sobi" xfId="931"/>
    <cellStyle name="_New_Sofi_Sofi_PBD 27-11-01" xfId="932"/>
    <cellStyle name="_New_Sofi_SOFI_TEPs_AOK_130902" xfId="933"/>
    <cellStyle name="_New_Sofi_Sofi145a" xfId="934"/>
    <cellStyle name="_New_Sofi_Sofi153" xfId="935"/>
    <cellStyle name="_New_Sofi_Summary" xfId="936"/>
    <cellStyle name="_New_Sofi_SXXXX_Express_c Links" xfId="937"/>
    <cellStyle name="_New_Sofi_Tax_form_1кв_3" xfId="938"/>
    <cellStyle name="_New_Sofi_test_11" xfId="939"/>
    <cellStyle name="_New_Sofi_БКЭ" xfId="940"/>
    <cellStyle name="_New_Sofi_для вставки в пакет за 2001" xfId="941"/>
    <cellStyle name="_New_Sofi_дляГалиныВ" xfId="942"/>
    <cellStyle name="_New_Sofi_Книга7" xfId="943"/>
    <cellStyle name="_New_Sofi_Лист1" xfId="944"/>
    <cellStyle name="_New_Sofi_ОСН. ДЕЯТ." xfId="945"/>
    <cellStyle name="_New_Sofi_Подразделения" xfId="946"/>
    <cellStyle name="_New_Sofi_Список тиражирования" xfId="947"/>
    <cellStyle name="_New_Sofi_Форма 12 last" xfId="948"/>
    <cellStyle name="_NF3x00" xfId="949"/>
    <cellStyle name="_NF3x00 2" xfId="950"/>
    <cellStyle name="_NF3x00 3" xfId="951"/>
    <cellStyle name="_NF7x-5x00" xfId="952"/>
    <cellStyle name="_NF7x-5x00 2" xfId="953"/>
    <cellStyle name="_NF7x-5x00 3" xfId="954"/>
    <cellStyle name="_Notes 2007 complete" xfId="955"/>
    <cellStyle name="_Nsi" xfId="956"/>
    <cellStyle name="_October_07" xfId="957"/>
    <cellStyle name="_op.reportфевраль 2009" xfId="958"/>
    <cellStyle name="_Operation Report DEC KNR" xfId="959"/>
    <cellStyle name="_Operation Report November KNR" xfId="960"/>
    <cellStyle name="_OperOT_(1007)_Prilow_1-3" xfId="961"/>
    <cellStyle name="_Oradia" xfId="962"/>
    <cellStyle name="_P&amp;L_КОНС_БП_03" xfId="963"/>
    <cellStyle name="_P&amp;L_КОНС_БП_04" xfId="964"/>
    <cellStyle name="_Percent" xfId="965"/>
    <cellStyle name="_PercentSpace" xfId="966"/>
    <cellStyle name="_PL_ONG_10m_2007" xfId="967"/>
    <cellStyle name="_Platt's февраль Копия" xfId="968"/>
    <cellStyle name="_Plug" xfId="969"/>
    <cellStyle name="_Plug_4DNS.UPDATE.EXAMPLE" xfId="970"/>
    <cellStyle name="_PNL Gl" xfId="971"/>
    <cellStyle name="_Prelim Marchreport" xfId="972"/>
    <cellStyle name="_Price Lanit 300501" xfId="973"/>
    <cellStyle name="_Price Lanit 300501 2" xfId="974"/>
    <cellStyle name="_Price Lanit 300501 3" xfId="975"/>
    <cellStyle name="_RAB Астрахань послед. 26.03.10" xfId="976"/>
    <cellStyle name="_RAB Астрахань послед. 26.03.10 2" xfId="977"/>
    <cellStyle name="_RAB Астрахань послед. 26.03.10_Калмэнерго" xfId="978"/>
    <cellStyle name="_RAB Астрахань послед. 26.03.10_Лист1" xfId="979"/>
    <cellStyle name="_RAB с 2010 года" xfId="980"/>
    <cellStyle name="_Report jan-dec.06 (БП на нач.года) complete" xfId="981"/>
    <cellStyle name="_report_Q3_07" xfId="982"/>
    <cellStyle name="_Rombo 130801" xfId="983"/>
    <cellStyle name="_RP-2000" xfId="984"/>
    <cellStyle name="_S0279" xfId="985"/>
    <cellStyle name="_Sheet3" xfId="986"/>
    <cellStyle name="_SMC" xfId="987"/>
    <cellStyle name="_smeta-2005 3  квартал  МЭС" xfId="988"/>
    <cellStyle name="_smeta-2005 3  квартал  МЭС_ДОП.З - для отправки" xfId="989"/>
    <cellStyle name="_smeta-2005 3  квартал  МЭС_Откорректированная программа Освидетельствование ЗиС (4) (2)" xfId="990"/>
    <cellStyle name="_smeta-2005 3  квартал  МЭС_ОУС" xfId="991"/>
    <cellStyle name="_smeta-2005 3  квартал  МЭС_ПО расчет (4)" xfId="992"/>
    <cellStyle name="_smeta-2005 4  квартал для МЭС" xfId="993"/>
    <cellStyle name="_smeta-2005 4  квартал для МЭС_ДОП.З - для отправки" xfId="994"/>
    <cellStyle name="_smeta-2005 4  квартал для МЭС_Откорректированная программа Освидетельствование ЗиС (4) (2)" xfId="995"/>
    <cellStyle name="_smeta-2005 4  квартал для МЭС_ОУС" xfId="996"/>
    <cellStyle name="_smeta-2005 4  квартал для МЭС_ПО расчет (4)" xfId="997"/>
    <cellStyle name="_smeta-2006 220 кВ 2 квартал" xfId="998"/>
    <cellStyle name="_smeta-2006 220 кВ 2 квартал_ДОП.З - для отправки" xfId="999"/>
    <cellStyle name="_smeta-2006 220 кВ 2 квартал_Откорректированная программа Освидетельствование ЗиС (4) (2)" xfId="1000"/>
    <cellStyle name="_smeta-2006 220 кВ 2 квартал_ОУС" xfId="1001"/>
    <cellStyle name="_smeta-2006 220 кВ 2 квартал_ПО расчет (4)" xfId="1002"/>
    <cellStyle name="_smeta-2006 для МЭС 2 вариант" xfId="1003"/>
    <cellStyle name="_smeta-2006 для МЭС 2 вариант_ДОП.З - для отправки" xfId="1004"/>
    <cellStyle name="_smeta-2006 для МЭС 2 вариант_Откорректированная программа Освидетельствование ЗиС (4) (2)" xfId="1005"/>
    <cellStyle name="_smeta-2006 для МЭС 2 вариант_ОУС" xfId="1006"/>
    <cellStyle name="_smeta-2006 для МЭС 2 вариант_ПО расчет (4)" xfId="1007"/>
    <cellStyle name="_smeta-20061" xfId="1008"/>
    <cellStyle name="_smeta-20061_ДОП.З - для отправки" xfId="1009"/>
    <cellStyle name="_smeta-20061_Откорректированная программа Освидетельствование ЗиС (4) (2)" xfId="1010"/>
    <cellStyle name="_smeta-20061_ОУС" xfId="1011"/>
    <cellStyle name="_smeta-20061_ПО расчет (4)" xfId="1012"/>
    <cellStyle name="_sobi_rf_020715_blank" xfId="1013"/>
    <cellStyle name="_SOFI_TEPs_AOK_130902" xfId="1014"/>
    <cellStyle name="_Sorsk" xfId="1015"/>
    <cellStyle name="_stock_1306m1" xfId="1016"/>
    <cellStyle name="_stock_1306m1 2" xfId="1017"/>
    <cellStyle name="_stock_1306m1 3" xfId="1018"/>
    <cellStyle name="_SubHeading_16 Detail of Key Metrics_mario marco" xfId="1019"/>
    <cellStyle name="_Svedlov" xfId="1020"/>
    <cellStyle name="_Svedlov_ВЭС_010107" xfId="1021"/>
    <cellStyle name="_Svedlov_НТЭС 01-01-2007" xfId="1022"/>
    <cellStyle name="_SZNP - Eqiuty Roll" xfId="1023"/>
    <cellStyle name="_SZNP - rasshifrovki-002000-333" xfId="1024"/>
    <cellStyle name="_SZNP - TRS-092000" xfId="1025"/>
    <cellStyle name="_TableHead" xfId="1026"/>
    <cellStyle name="_TableHead_16 Detail of Key Metrics_mario marco" xfId="1027"/>
    <cellStyle name="_TableHead_16 Detail of Key Metrics_mario marco_План ФХД котельной (ТЭЦ) от 22.01.08 последняя версия А3" xfId="1028"/>
    <cellStyle name="_TableHead_План ФХД котельной (ТЭЦ) от 22.01.08 последняя версия А3" xfId="1029"/>
    <cellStyle name="_TableRowHead" xfId="1030"/>
    <cellStyle name="_TableSuperHead_Water, IntGas and Other" xfId="1031"/>
    <cellStyle name="_tipogr_end" xfId="1032"/>
    <cellStyle name="_TP" xfId="1033"/>
    <cellStyle name="_TP 2" xfId="1034"/>
    <cellStyle name="_TP 3" xfId="1035"/>
    <cellStyle name="_TPopt" xfId="1036"/>
    <cellStyle name="_TPopt 2" xfId="1037"/>
    <cellStyle name="_TPopt 3" xfId="1038"/>
    <cellStyle name="_Transmission Model final - 22-03-2005" xfId="1039"/>
    <cellStyle name="_tset.net.2008" xfId="1040"/>
    <cellStyle name="_TSET.NET.2010.варианты расчета_min_max_ГК_03.09.09 RAB" xfId="1041"/>
    <cellStyle name="_UBS Flame valuation model v53 - FINAL" xfId="1042"/>
    <cellStyle name="_UOG 2008 85 20_01 макс кредит нефть 30 на 70 СД 85 принятый вар-т" xfId="1043"/>
    <cellStyle name="_UOG 2008 принятый дек 2007" xfId="1044"/>
    <cellStyle name="_UOG consolidate OFA" xfId="1045"/>
    <cellStyle name="_UOG consolidate OFA исправленный" xfId="1046"/>
    <cellStyle name="_UOG_2008_120-крайний-%изменены - без внутр оборотов-продажа Тихорецка-Изменена чувств СИНа-окончат вариант" xfId="1047"/>
    <cellStyle name="_v-2013-2030- 2b17.01.11Нах-cpiнов. курс inn 1-2-Е1xls" xfId="1048"/>
    <cellStyle name="_Valuation_motor sich" xfId="1049"/>
    <cellStyle name="_WFile_RNK_0604" xfId="1050"/>
    <cellStyle name="_Zhireken" xfId="1051"/>
    <cellStyle name="_Автотранспорт услуги+аренда расшифровка" xfId="1052"/>
    <cellStyle name="_АГ" xfId="1053"/>
    <cellStyle name="_АГ_Альбом Life Book 2009 4_05" xfId="1054"/>
    <cellStyle name="_АГ_Альбом Life Book 2009 4_06" xfId="1055"/>
    <cellStyle name="_АГ_Альбом Life Book 2010" xfId="1056"/>
    <cellStyle name="_АГ_Альбом Life-Book 2010 10_01" xfId="1057"/>
    <cellStyle name="_АГ_Альбом_2008_ЭСИ" xfId="1058"/>
    <cellStyle name="_Агафонов ЛИЗИНГ 19 сентября" xfId="1059"/>
    <cellStyle name="_Агрегир" xfId="1060"/>
    <cellStyle name="_Агрегир янв-август" xfId="1061"/>
    <cellStyle name="_Агрегир янв-дек" xfId="1062"/>
    <cellStyle name="_Агрегир янв-окт" xfId="1063"/>
    <cellStyle name="_Агрегир янв-сент" xfId="1064"/>
    <cellStyle name="_Акт инвентар-ции Дт Кт задолжен-ти за 1 кв. 2009 (свод)" xfId="1065"/>
    <cellStyle name="_Акт инвент-ции Дт Кт задолж. за 1полугод 2009 (свод)" xfId="1066"/>
    <cellStyle name="_Акт инв-ции Дт Кт задолжен-ти на 31.12.08 (свод) конечный вариант" xfId="1067"/>
    <cellStyle name="_Акт№166_векс_ДЗ_ ФСК фин ГХ (визовый)" xfId="1068"/>
    <cellStyle name="_Альбом  от 25.08.06 недействующая редакция" xfId="1069"/>
    <cellStyle name="_Альбом  от 25.08.06 недействующая редакция_БДР формат СД (2)" xfId="1070"/>
    <cellStyle name="_Альбом бюджетных форм   от 23.08.05" xfId="1071"/>
    <cellStyle name="_Альбом бюджетных форм   от 23.08.05_БДР формат СД (2)" xfId="1072"/>
    <cellStyle name="_Альбом бюджетных форм   от 25.08.05" xfId="1073"/>
    <cellStyle name="_Альбом бюджетных форм   от 25.08.05_БДР формат СД (2)" xfId="1074"/>
    <cellStyle name="_Альбом бюджетных форм от 18.07.06" xfId="1075"/>
    <cellStyle name="_Альбом бюджетных форм от 18.07.06_БДР формат СД (2)" xfId="1076"/>
    <cellStyle name="_Алюком Тайшет" xfId="1077"/>
    <cellStyle name="_Ам ФСК" xfId="1078"/>
    <cellStyle name="_Ам ФСК_БДР формат СД (2)" xfId="1079"/>
    <cellStyle name="_Ам ФСК_Книга1" xfId="1080"/>
    <cellStyle name="_Ам ФСК_Книга1 2" xfId="1081"/>
    <cellStyle name="_Ам ФСК_Книга1 2 2" xfId="1082"/>
    <cellStyle name="_Ам ФСК_Книга1 3" xfId="1083"/>
    <cellStyle name="_Ам ФСК_Книга1_ДУС (3)" xfId="1084"/>
    <cellStyle name="_Ам ФСК_Книга1_ДУС (3) 2" xfId="1085"/>
    <cellStyle name="_Ам ФСК_Книга1_Источники_лимиты_Бизнес-план" xfId="1086"/>
    <cellStyle name="_Ам ФСК_Книга1_Источники_лимиты_Бизнес-план 2" xfId="1087"/>
    <cellStyle name="_Ам ФСК_Книга1_Источники_лимиты_Бизнес-план 2 2" xfId="1088"/>
    <cellStyle name="_Ам ФСК_Книга1_Источники_лимиты_Бизнес-план 3" xfId="1089"/>
    <cellStyle name="_Ам ФСК_Книга1_Копия форма к защите" xfId="1090"/>
    <cellStyle name="_Ам ФСК_Книга1_Копия форма к защите 2" xfId="1091"/>
    <cellStyle name="_Ам ФСК_Книга1_Свод бюджет на 2012" xfId="1092"/>
    <cellStyle name="_Ам ФСК_Книга1_Свод бюджет на 2012 2" xfId="1093"/>
    <cellStyle name="_Ам ФСК_Книга1_Форма к защите" xfId="1094"/>
    <cellStyle name="_Ам ФСК_Книга1_форма к защите - ДКУ" xfId="1095"/>
    <cellStyle name="_Ам ФСК_Книга1_форма к защите - ДКУ 2" xfId="1096"/>
    <cellStyle name="_Ам ФСК_Книга1_Форма к защите 10" xfId="1097"/>
    <cellStyle name="_Ам ФСК_Книга1_Форма к защите 11" xfId="1098"/>
    <cellStyle name="_Ам ФСК_Книга1_Форма к защите 12" xfId="1099"/>
    <cellStyle name="_Ам ФСК_Книга1_Форма к защите 13" xfId="1100"/>
    <cellStyle name="_Ам ФСК_Книга1_Форма к защите 14" xfId="1101"/>
    <cellStyle name="_Ам ФСК_Книга1_Форма к защите 15" xfId="1102"/>
    <cellStyle name="_Ам ФСК_Книга1_Форма к защите 16" xfId="1103"/>
    <cellStyle name="_Ам ФСК_Книга1_Форма к защите 17" xfId="1104"/>
    <cellStyle name="_Ам ФСК_Книга1_Форма к защите 18" xfId="1105"/>
    <cellStyle name="_Ам ФСК_Книга1_Форма к защите 19" xfId="1106"/>
    <cellStyle name="_Ам ФСК_Книга1_Форма к защите 2" xfId="1107"/>
    <cellStyle name="_Ам ФСК_Книга1_Форма к защите 20" xfId="1108"/>
    <cellStyle name="_Ам ФСК_Книга1_Форма к защите 21" xfId="1109"/>
    <cellStyle name="_Ам ФСК_Книга1_Форма к защите 22" xfId="1110"/>
    <cellStyle name="_Ам ФСК_Книга1_Форма к защите 23" xfId="1111"/>
    <cellStyle name="_Ам ФСК_Книга1_Форма к защите 24" xfId="1112"/>
    <cellStyle name="_Ам ФСК_Книга1_Форма к защите 25" xfId="1113"/>
    <cellStyle name="_Ам ФСК_Книга1_Форма к защите 26" xfId="1114"/>
    <cellStyle name="_Ам ФСК_Книга1_Форма к защите 27" xfId="1115"/>
    <cellStyle name="_Ам ФСК_Книга1_Форма к защите 28" xfId="1116"/>
    <cellStyle name="_Ам ФСК_Книга1_Форма к защите 29" xfId="1117"/>
    <cellStyle name="_Ам ФСК_Книга1_Форма к защите 3" xfId="1118"/>
    <cellStyle name="_Ам ФСК_Книга1_Форма к защите 30" xfId="1119"/>
    <cellStyle name="_Ам ФСК_Книга1_Форма к защите 31" xfId="1120"/>
    <cellStyle name="_Ам ФСК_Книга1_Форма к защите 32" xfId="1121"/>
    <cellStyle name="_Ам ФСК_Книга1_Форма к защите 33" xfId="1122"/>
    <cellStyle name="_Ам ФСК_Книга1_Форма к защите 34" xfId="1123"/>
    <cellStyle name="_Ам ФСК_Книга1_Форма к защите 35" xfId="1124"/>
    <cellStyle name="_Ам ФСК_Книга1_Форма к защите 36" xfId="1125"/>
    <cellStyle name="_Ам ФСК_Книга1_Форма к защите 37" xfId="1126"/>
    <cellStyle name="_Ам ФСК_Книга1_Форма к защите 38" xfId="1127"/>
    <cellStyle name="_Ам ФСК_Книга1_Форма к защите 39" xfId="1128"/>
    <cellStyle name="_Ам ФСК_Книга1_Форма к защите 4" xfId="1129"/>
    <cellStyle name="_Ам ФСК_Книга1_Форма к защите 40" xfId="1130"/>
    <cellStyle name="_Ам ФСК_Книга1_Форма к защите 41" xfId="1131"/>
    <cellStyle name="_Ам ФСК_Книга1_Форма к защите 42" xfId="1132"/>
    <cellStyle name="_Ам ФСК_Книга1_Форма к защите 43" xfId="1133"/>
    <cellStyle name="_Ам ФСК_Книга1_Форма к защите 44" xfId="1134"/>
    <cellStyle name="_Ам ФСК_Книга1_Форма к защите 45" xfId="1135"/>
    <cellStyle name="_Ам ФСК_Книга1_Форма к защите 46" xfId="1136"/>
    <cellStyle name="_Ам ФСК_Книга1_Форма к защите 47" xfId="1137"/>
    <cellStyle name="_Ам ФСК_Книга1_Форма к защите 48" xfId="1138"/>
    <cellStyle name="_Ам ФСК_Книга1_Форма к защите 49" xfId="1139"/>
    <cellStyle name="_Ам ФСК_Книга1_Форма к защите 5" xfId="1140"/>
    <cellStyle name="_Ам ФСК_Книга1_Форма к защите 50" xfId="1141"/>
    <cellStyle name="_Ам ФСК_Книга1_Форма к защите 51" xfId="1142"/>
    <cellStyle name="_Ам ФСК_Книга1_Форма к защите 52" xfId="1143"/>
    <cellStyle name="_Ам ФСК_Книга1_Форма к защите 53" xfId="1144"/>
    <cellStyle name="_Ам ФСК_Книга1_Форма к защите 54" xfId="1145"/>
    <cellStyle name="_Ам ФСК_Книга1_Форма к защите 55" xfId="1146"/>
    <cellStyle name="_Ам ФСК_Книга1_Форма к защите 56" xfId="1147"/>
    <cellStyle name="_Ам ФСК_Книга1_Форма к защите 57" xfId="1148"/>
    <cellStyle name="_Ам ФСК_Книга1_Форма к защите 58" xfId="1149"/>
    <cellStyle name="_Ам ФСК_Книга1_Форма к защите 59" xfId="1150"/>
    <cellStyle name="_Ам ФСК_Книга1_Форма к защите 6" xfId="1151"/>
    <cellStyle name="_Ам ФСК_Книга1_Форма к защите 60" xfId="1152"/>
    <cellStyle name="_Ам ФСК_Книга1_Форма к защите 61" xfId="1153"/>
    <cellStyle name="_Ам ФСК_Книга1_Форма к защите 62" xfId="1154"/>
    <cellStyle name="_Ам ФСК_Книга1_Форма к защите 63" xfId="1155"/>
    <cellStyle name="_Ам ФСК_Книга1_Форма к защите 64" xfId="1156"/>
    <cellStyle name="_Ам ФСК_Книга1_Форма к защите 65" xfId="1157"/>
    <cellStyle name="_Ам ФСК_Книга1_Форма к защите 66" xfId="1158"/>
    <cellStyle name="_Ам ФСК_Книга1_Форма к защите 67" xfId="1159"/>
    <cellStyle name="_Ам ФСК_Книга1_Форма к защите 68" xfId="1160"/>
    <cellStyle name="_Ам ФСК_Книга1_Форма к защите 69" xfId="1161"/>
    <cellStyle name="_Ам ФСК_Книга1_Форма к защите 7" xfId="1162"/>
    <cellStyle name="_Ам ФСК_Книга1_Форма к защите 70" xfId="1163"/>
    <cellStyle name="_Ам ФСК_Книга1_Форма к защите 71" xfId="1164"/>
    <cellStyle name="_Ам ФСК_Книга1_Форма к защите 72" xfId="1165"/>
    <cellStyle name="_Ам ФСК_Книга1_Форма к защите 73" xfId="1166"/>
    <cellStyle name="_Ам ФСК_Книга1_Форма к защите 74" xfId="1167"/>
    <cellStyle name="_Ам ФСК_Книга1_Форма к защите 75" xfId="1168"/>
    <cellStyle name="_Ам ФСК_Книга1_Форма к защите 76" xfId="1169"/>
    <cellStyle name="_Ам ФСК_Книга1_Форма к защите 77" xfId="1170"/>
    <cellStyle name="_Ам ФСК_Книга1_Форма к защите 78" xfId="1171"/>
    <cellStyle name="_Ам ФСК_Книга1_Форма к защите 79" xfId="1172"/>
    <cellStyle name="_Ам ФСК_Книга1_Форма к защите 8" xfId="1173"/>
    <cellStyle name="_Ам ФСК_Книга1_Форма к защите 80" xfId="1174"/>
    <cellStyle name="_Ам ФСК_Книга1_Форма к защите 81" xfId="1175"/>
    <cellStyle name="_Ам ФСК_Книга1_Форма к защите 82" xfId="1176"/>
    <cellStyle name="_Ам ФСК_Книга1_Форма к защите 83" xfId="1177"/>
    <cellStyle name="_Ам ФСК_Книга1_Форма к защите 84" xfId="1178"/>
    <cellStyle name="_Ам ФСК_Книга1_Форма к защите 85" xfId="1179"/>
    <cellStyle name="_Ам ФСК_Книга1_Форма к защите 86" xfId="1180"/>
    <cellStyle name="_Ам ФСК_Книга1_Форма к защите 87" xfId="1181"/>
    <cellStyle name="_Ам ФСК_Книга1_Форма к защите 88" xfId="1182"/>
    <cellStyle name="_Ам ФСК_Книга1_Форма к защите 89" xfId="1183"/>
    <cellStyle name="_Ам ФСК_Книга1_Форма к защите 9" xfId="1184"/>
    <cellStyle name="_Ам ФСК_Книга1_Форма к защите 90" xfId="1185"/>
    <cellStyle name="_Ам ФСК_Книга1_Форма к защите ДЭБ" xfId="1186"/>
    <cellStyle name="_Ам ФСК_Книга1_Форма к защите ДЭБ 2" xfId="1187"/>
    <cellStyle name="_Ам ФСК_Книга1_Форма к защите_ДСП" xfId="1188"/>
    <cellStyle name="_Ам ФСК_Книга1_Форма к защите_ДСП 2" xfId="1189"/>
    <cellStyle name="_Ам ФСК_Книга1_Форма к защите_ДУпиоп" xfId="1190"/>
    <cellStyle name="_Ам ФСК_Книга1_Форма к защите_ДУпиоп 2" xfId="1191"/>
    <cellStyle name="_Ам ФСК_Книга1_Форма к защите_окончательная версия" xfId="1192"/>
    <cellStyle name="_Ам ФСК_Книга1_Форма к защите_окончательная версия 2" xfId="1193"/>
    <cellStyle name="_Ам ФСК_Корректировка №3 ФОТ 2010" xfId="1194"/>
    <cellStyle name="_Ам ФСК_Корректировка №3 ФОТ 2010_БДР формат СД (2)" xfId="1195"/>
    <cellStyle name="_Ам ФСК_Корректировка по ТОиР (проект)(поправл.)" xfId="1196"/>
    <cellStyle name="_Ам ФСК_Корректировка ФОТ по ТОиР " xfId="1197"/>
    <cellStyle name="_Ам ФСК_Корректировка ФОТ по ТОиР _БДР формат СД (2)" xfId="1198"/>
    <cellStyle name="_Ам ФСК_Московское" xfId="1199"/>
    <cellStyle name="_Ам ФСК_План по видам деят.(09.11.2009)" xfId="1200"/>
    <cellStyle name="_Ам ФСК_План по видам деят.(09.11.2009) 2" xfId="1201"/>
    <cellStyle name="_Ам ФСК_План по видам деят.(09.11.2009) 2 2" xfId="1202"/>
    <cellStyle name="_Ам ФСК_План по видам деят.(09.11.2009) 3" xfId="1203"/>
    <cellStyle name="_Ам ФСК_План по видам деят.(09.11.2009)_ДУС (3)" xfId="1204"/>
    <cellStyle name="_Ам ФСК_План по видам деят.(09.11.2009)_ДУС (3) 2" xfId="1205"/>
    <cellStyle name="_Ам ФСК_План по видам деят.(09.11.2009)_Источники_лимиты_Бизнес-план" xfId="1206"/>
    <cellStyle name="_Ам ФСК_План по видам деят.(09.11.2009)_Источники_лимиты_Бизнес-план 2" xfId="1207"/>
    <cellStyle name="_Ам ФСК_План по видам деят.(09.11.2009)_Источники_лимиты_Бизнес-план 2 2" xfId="1208"/>
    <cellStyle name="_Ам ФСК_План по видам деят.(09.11.2009)_Источники_лимиты_Бизнес-план 3" xfId="1209"/>
    <cellStyle name="_Ам ФСК_План по видам деят.(09.11.2009)_Копия форма к защите" xfId="1210"/>
    <cellStyle name="_Ам ФСК_План по видам деят.(09.11.2009)_Копия форма к защите 2" xfId="1211"/>
    <cellStyle name="_Ам ФСК_План по видам деят.(09.11.2009)_Свод бюджет на 2012" xfId="1212"/>
    <cellStyle name="_Ам ФСК_План по видам деят.(09.11.2009)_Свод бюджет на 2012 2" xfId="1213"/>
    <cellStyle name="_Ам ФСК_План по видам деят.(09.11.2009)_Форма к защите" xfId="1214"/>
    <cellStyle name="_Ам ФСК_План по видам деят.(09.11.2009)_форма к защите - ДКУ" xfId="1215"/>
    <cellStyle name="_Ам ФСК_План по видам деят.(09.11.2009)_форма к защите - ДКУ 2" xfId="1216"/>
    <cellStyle name="_Ам ФСК_План по видам деят.(09.11.2009)_Форма к защите 10" xfId="1217"/>
    <cellStyle name="_Ам ФСК_План по видам деят.(09.11.2009)_Форма к защите 11" xfId="1218"/>
    <cellStyle name="_Ам ФСК_План по видам деят.(09.11.2009)_Форма к защите 12" xfId="1219"/>
    <cellStyle name="_Ам ФСК_План по видам деят.(09.11.2009)_Форма к защите 13" xfId="1220"/>
    <cellStyle name="_Ам ФСК_План по видам деят.(09.11.2009)_Форма к защите 14" xfId="1221"/>
    <cellStyle name="_Ам ФСК_План по видам деят.(09.11.2009)_Форма к защите 15" xfId="1222"/>
    <cellStyle name="_Ам ФСК_План по видам деят.(09.11.2009)_Форма к защите 16" xfId="1223"/>
    <cellStyle name="_Ам ФСК_План по видам деят.(09.11.2009)_Форма к защите 17" xfId="1224"/>
    <cellStyle name="_Ам ФСК_План по видам деят.(09.11.2009)_Форма к защите 18" xfId="1225"/>
    <cellStyle name="_Ам ФСК_План по видам деят.(09.11.2009)_Форма к защите 19" xfId="1226"/>
    <cellStyle name="_Ам ФСК_План по видам деят.(09.11.2009)_Форма к защите 2" xfId="1227"/>
    <cellStyle name="_Ам ФСК_План по видам деят.(09.11.2009)_Форма к защите 20" xfId="1228"/>
    <cellStyle name="_Ам ФСК_План по видам деят.(09.11.2009)_Форма к защите 21" xfId="1229"/>
    <cellStyle name="_Ам ФСК_План по видам деят.(09.11.2009)_Форма к защите 22" xfId="1230"/>
    <cellStyle name="_Ам ФСК_План по видам деят.(09.11.2009)_Форма к защите 23" xfId="1231"/>
    <cellStyle name="_Ам ФСК_План по видам деят.(09.11.2009)_Форма к защите 24" xfId="1232"/>
    <cellStyle name="_Ам ФСК_План по видам деят.(09.11.2009)_Форма к защите 25" xfId="1233"/>
    <cellStyle name="_Ам ФСК_План по видам деят.(09.11.2009)_Форма к защите 26" xfId="1234"/>
    <cellStyle name="_Ам ФСК_План по видам деят.(09.11.2009)_Форма к защите 27" xfId="1235"/>
    <cellStyle name="_Ам ФСК_План по видам деят.(09.11.2009)_Форма к защите 28" xfId="1236"/>
    <cellStyle name="_Ам ФСК_План по видам деят.(09.11.2009)_Форма к защите 29" xfId="1237"/>
    <cellStyle name="_Ам ФСК_План по видам деят.(09.11.2009)_Форма к защите 3" xfId="1238"/>
    <cellStyle name="_Ам ФСК_План по видам деят.(09.11.2009)_Форма к защите 30" xfId="1239"/>
    <cellStyle name="_Ам ФСК_План по видам деят.(09.11.2009)_Форма к защите 31" xfId="1240"/>
    <cellStyle name="_Ам ФСК_План по видам деят.(09.11.2009)_Форма к защите 32" xfId="1241"/>
    <cellStyle name="_Ам ФСК_План по видам деят.(09.11.2009)_Форма к защите 33" xfId="1242"/>
    <cellStyle name="_Ам ФСК_План по видам деят.(09.11.2009)_Форма к защите 34" xfId="1243"/>
    <cellStyle name="_Ам ФСК_План по видам деят.(09.11.2009)_Форма к защите 35" xfId="1244"/>
    <cellStyle name="_Ам ФСК_План по видам деят.(09.11.2009)_Форма к защите 36" xfId="1245"/>
    <cellStyle name="_Ам ФСК_План по видам деят.(09.11.2009)_Форма к защите 37" xfId="1246"/>
    <cellStyle name="_Ам ФСК_План по видам деят.(09.11.2009)_Форма к защите 38" xfId="1247"/>
    <cellStyle name="_Ам ФСК_План по видам деят.(09.11.2009)_Форма к защите 39" xfId="1248"/>
    <cellStyle name="_Ам ФСК_План по видам деят.(09.11.2009)_Форма к защите 4" xfId="1249"/>
    <cellStyle name="_Ам ФСК_План по видам деят.(09.11.2009)_Форма к защите 40" xfId="1250"/>
    <cellStyle name="_Ам ФСК_План по видам деят.(09.11.2009)_Форма к защите 41" xfId="1251"/>
    <cellStyle name="_Ам ФСК_План по видам деят.(09.11.2009)_Форма к защите 42" xfId="1252"/>
    <cellStyle name="_Ам ФСК_План по видам деят.(09.11.2009)_Форма к защите 43" xfId="1253"/>
    <cellStyle name="_Ам ФСК_План по видам деят.(09.11.2009)_Форма к защите 44" xfId="1254"/>
    <cellStyle name="_Ам ФСК_План по видам деят.(09.11.2009)_Форма к защите 45" xfId="1255"/>
    <cellStyle name="_Ам ФСК_План по видам деят.(09.11.2009)_Форма к защите 46" xfId="1256"/>
    <cellStyle name="_Ам ФСК_План по видам деят.(09.11.2009)_Форма к защите 47" xfId="1257"/>
    <cellStyle name="_Ам ФСК_План по видам деят.(09.11.2009)_Форма к защите 48" xfId="1258"/>
    <cellStyle name="_Ам ФСК_План по видам деят.(09.11.2009)_Форма к защите 49" xfId="1259"/>
    <cellStyle name="_Ам ФСК_План по видам деят.(09.11.2009)_Форма к защите 5" xfId="1260"/>
    <cellStyle name="_Ам ФСК_План по видам деят.(09.11.2009)_Форма к защите 50" xfId="1261"/>
    <cellStyle name="_Ам ФСК_План по видам деят.(09.11.2009)_Форма к защите 51" xfId="1262"/>
    <cellStyle name="_Ам ФСК_План по видам деят.(09.11.2009)_Форма к защите 52" xfId="1263"/>
    <cellStyle name="_Ам ФСК_План по видам деят.(09.11.2009)_Форма к защите 53" xfId="1264"/>
    <cellStyle name="_Ам ФСК_План по видам деят.(09.11.2009)_Форма к защите 54" xfId="1265"/>
    <cellStyle name="_Ам ФСК_План по видам деят.(09.11.2009)_Форма к защите 55" xfId="1266"/>
    <cellStyle name="_Ам ФСК_План по видам деят.(09.11.2009)_Форма к защите 56" xfId="1267"/>
    <cellStyle name="_Ам ФСК_План по видам деят.(09.11.2009)_Форма к защите 57" xfId="1268"/>
    <cellStyle name="_Ам ФСК_План по видам деят.(09.11.2009)_Форма к защите 58" xfId="1269"/>
    <cellStyle name="_Ам ФСК_План по видам деят.(09.11.2009)_Форма к защите 59" xfId="1270"/>
    <cellStyle name="_Ам ФСК_План по видам деят.(09.11.2009)_Форма к защите 6" xfId="1271"/>
    <cellStyle name="_Ам ФСК_План по видам деят.(09.11.2009)_Форма к защите 60" xfId="1272"/>
    <cellStyle name="_Ам ФСК_План по видам деят.(09.11.2009)_Форма к защите 61" xfId="1273"/>
    <cellStyle name="_Ам ФСК_План по видам деят.(09.11.2009)_Форма к защите 62" xfId="1274"/>
    <cellStyle name="_Ам ФСК_План по видам деят.(09.11.2009)_Форма к защите 63" xfId="1275"/>
    <cellStyle name="_Ам ФСК_План по видам деят.(09.11.2009)_Форма к защите 64" xfId="1276"/>
    <cellStyle name="_Ам ФСК_План по видам деят.(09.11.2009)_Форма к защите 65" xfId="1277"/>
    <cellStyle name="_Ам ФСК_План по видам деят.(09.11.2009)_Форма к защите 66" xfId="1278"/>
    <cellStyle name="_Ам ФСК_План по видам деят.(09.11.2009)_Форма к защите 67" xfId="1279"/>
    <cellStyle name="_Ам ФСК_План по видам деят.(09.11.2009)_Форма к защите 68" xfId="1280"/>
    <cellStyle name="_Ам ФСК_План по видам деят.(09.11.2009)_Форма к защите 69" xfId="1281"/>
    <cellStyle name="_Ам ФСК_План по видам деят.(09.11.2009)_Форма к защите 7" xfId="1282"/>
    <cellStyle name="_Ам ФСК_План по видам деят.(09.11.2009)_Форма к защите 70" xfId="1283"/>
    <cellStyle name="_Ам ФСК_План по видам деят.(09.11.2009)_Форма к защите 71" xfId="1284"/>
    <cellStyle name="_Ам ФСК_План по видам деят.(09.11.2009)_Форма к защите 72" xfId="1285"/>
    <cellStyle name="_Ам ФСК_План по видам деят.(09.11.2009)_Форма к защите 73" xfId="1286"/>
    <cellStyle name="_Ам ФСК_План по видам деят.(09.11.2009)_Форма к защите 74" xfId="1287"/>
    <cellStyle name="_Ам ФСК_План по видам деят.(09.11.2009)_Форма к защите 75" xfId="1288"/>
    <cellStyle name="_Ам ФСК_План по видам деят.(09.11.2009)_Форма к защите 76" xfId="1289"/>
    <cellStyle name="_Ам ФСК_План по видам деят.(09.11.2009)_Форма к защите 77" xfId="1290"/>
    <cellStyle name="_Ам ФСК_План по видам деят.(09.11.2009)_Форма к защите 78" xfId="1291"/>
    <cellStyle name="_Ам ФСК_План по видам деят.(09.11.2009)_Форма к защите 79" xfId="1292"/>
    <cellStyle name="_Ам ФСК_План по видам деят.(09.11.2009)_Форма к защите 8" xfId="1293"/>
    <cellStyle name="_Ам ФСК_План по видам деят.(09.11.2009)_Форма к защите 80" xfId="1294"/>
    <cellStyle name="_Ам ФСК_План по видам деят.(09.11.2009)_Форма к защите 81" xfId="1295"/>
    <cellStyle name="_Ам ФСК_План по видам деят.(09.11.2009)_Форма к защите 82" xfId="1296"/>
    <cellStyle name="_Ам ФСК_План по видам деят.(09.11.2009)_Форма к защите 83" xfId="1297"/>
    <cellStyle name="_Ам ФСК_План по видам деят.(09.11.2009)_Форма к защите 84" xfId="1298"/>
    <cellStyle name="_Ам ФСК_План по видам деят.(09.11.2009)_Форма к защите 85" xfId="1299"/>
    <cellStyle name="_Ам ФСК_План по видам деят.(09.11.2009)_Форма к защите 86" xfId="1300"/>
    <cellStyle name="_Ам ФСК_План по видам деят.(09.11.2009)_Форма к защите 87" xfId="1301"/>
    <cellStyle name="_Ам ФСК_План по видам деят.(09.11.2009)_Форма к защите 88" xfId="1302"/>
    <cellStyle name="_Ам ФСК_План по видам деят.(09.11.2009)_Форма к защите 89" xfId="1303"/>
    <cellStyle name="_Ам ФСК_План по видам деят.(09.11.2009)_Форма к защите 9" xfId="1304"/>
    <cellStyle name="_Ам ФСК_План по видам деят.(09.11.2009)_Форма к защите 90" xfId="1305"/>
    <cellStyle name="_Ам ФСК_План по видам деят.(09.11.2009)_Форма к защите ДЭБ" xfId="1306"/>
    <cellStyle name="_Ам ФСК_План по видам деят.(09.11.2009)_Форма к защите ДЭБ 2" xfId="1307"/>
    <cellStyle name="_Ам ФСК_План по видам деят.(09.11.2009)_Форма к защите_ДСП" xfId="1308"/>
    <cellStyle name="_Ам ФСК_План по видам деят.(09.11.2009)_Форма к защите_ДСП 2" xfId="1309"/>
    <cellStyle name="_Ам ФСК_План по видам деят.(09.11.2009)_Форма к защите_ДУпиоп" xfId="1310"/>
    <cellStyle name="_Ам ФСК_План по видам деят.(09.11.2009)_Форма к защите_ДУпиоп 2" xfId="1311"/>
    <cellStyle name="_Ам ФСК_План по видам деят.(09.11.2009)_Форма к защите_окончательная версия" xfId="1312"/>
    <cellStyle name="_Ам ФСК_План по видам деят.(09.11.2009)_Форма к защите_окончательная версия 2" xfId="1313"/>
    <cellStyle name="_Ам ФСК_По видам деятельности(09.11.2009)" xfId="1314"/>
    <cellStyle name="_Ам ФСК_По видам деятельности(09.11.2009) 2" xfId="1315"/>
    <cellStyle name="_Ам ФСК_По видам деятельности(09.11.2009) 2 2" xfId="1316"/>
    <cellStyle name="_Ам ФСК_По видам деятельности(09.11.2009) 3" xfId="1317"/>
    <cellStyle name="_Ам ФСК_По видам деятельности(09.11.2009)_ДУС (3)" xfId="1318"/>
    <cellStyle name="_Ам ФСК_По видам деятельности(09.11.2009)_ДУС (3) 2" xfId="1319"/>
    <cellStyle name="_Ам ФСК_По видам деятельности(09.11.2009)_Источники_лимиты_Бизнес-план" xfId="1320"/>
    <cellStyle name="_Ам ФСК_По видам деятельности(09.11.2009)_Источники_лимиты_Бизнес-план 2" xfId="1321"/>
    <cellStyle name="_Ам ФСК_По видам деятельности(09.11.2009)_Источники_лимиты_Бизнес-план 2 2" xfId="1322"/>
    <cellStyle name="_Ам ФСК_По видам деятельности(09.11.2009)_Источники_лимиты_Бизнес-план 3" xfId="1323"/>
    <cellStyle name="_Ам ФСК_По видам деятельности(09.11.2009)_Копия форма к защите" xfId="1324"/>
    <cellStyle name="_Ам ФСК_По видам деятельности(09.11.2009)_Копия форма к защите 2" xfId="1325"/>
    <cellStyle name="_Ам ФСК_По видам деятельности(09.11.2009)_Свод бюджет на 2012" xfId="1326"/>
    <cellStyle name="_Ам ФСК_По видам деятельности(09.11.2009)_Свод бюджет на 2012 2" xfId="1327"/>
    <cellStyle name="_Ам ФСК_По видам деятельности(09.11.2009)_Форма к защите" xfId="1328"/>
    <cellStyle name="_Ам ФСК_По видам деятельности(09.11.2009)_форма к защите - ДКУ" xfId="1329"/>
    <cellStyle name="_Ам ФСК_По видам деятельности(09.11.2009)_форма к защите - ДКУ 2" xfId="1330"/>
    <cellStyle name="_Ам ФСК_По видам деятельности(09.11.2009)_Форма к защите 10" xfId="1331"/>
    <cellStyle name="_Ам ФСК_По видам деятельности(09.11.2009)_Форма к защите 11" xfId="1332"/>
    <cellStyle name="_Ам ФСК_По видам деятельности(09.11.2009)_Форма к защите 12" xfId="1333"/>
    <cellStyle name="_Ам ФСК_По видам деятельности(09.11.2009)_Форма к защите 13" xfId="1334"/>
    <cellStyle name="_Ам ФСК_По видам деятельности(09.11.2009)_Форма к защите 14" xfId="1335"/>
    <cellStyle name="_Ам ФСК_По видам деятельности(09.11.2009)_Форма к защите 15" xfId="1336"/>
    <cellStyle name="_Ам ФСК_По видам деятельности(09.11.2009)_Форма к защите 16" xfId="1337"/>
    <cellStyle name="_Ам ФСК_По видам деятельности(09.11.2009)_Форма к защите 17" xfId="1338"/>
    <cellStyle name="_Ам ФСК_По видам деятельности(09.11.2009)_Форма к защите 18" xfId="1339"/>
    <cellStyle name="_Ам ФСК_По видам деятельности(09.11.2009)_Форма к защите 19" xfId="1340"/>
    <cellStyle name="_Ам ФСК_По видам деятельности(09.11.2009)_Форма к защите 2" xfId="1341"/>
    <cellStyle name="_Ам ФСК_По видам деятельности(09.11.2009)_Форма к защите 20" xfId="1342"/>
    <cellStyle name="_Ам ФСК_По видам деятельности(09.11.2009)_Форма к защите 21" xfId="1343"/>
    <cellStyle name="_Ам ФСК_По видам деятельности(09.11.2009)_Форма к защите 22" xfId="1344"/>
    <cellStyle name="_Ам ФСК_По видам деятельности(09.11.2009)_Форма к защите 23" xfId="1345"/>
    <cellStyle name="_Ам ФСК_По видам деятельности(09.11.2009)_Форма к защите 24" xfId="1346"/>
    <cellStyle name="_Ам ФСК_По видам деятельности(09.11.2009)_Форма к защите 25" xfId="1347"/>
    <cellStyle name="_Ам ФСК_По видам деятельности(09.11.2009)_Форма к защите 26" xfId="1348"/>
    <cellStyle name="_Ам ФСК_По видам деятельности(09.11.2009)_Форма к защите 27" xfId="1349"/>
    <cellStyle name="_Ам ФСК_По видам деятельности(09.11.2009)_Форма к защите 28" xfId="1350"/>
    <cellStyle name="_Ам ФСК_По видам деятельности(09.11.2009)_Форма к защите 29" xfId="1351"/>
    <cellStyle name="_Ам ФСК_По видам деятельности(09.11.2009)_Форма к защите 3" xfId="1352"/>
    <cellStyle name="_Ам ФСК_По видам деятельности(09.11.2009)_Форма к защите 30" xfId="1353"/>
    <cellStyle name="_Ам ФСК_По видам деятельности(09.11.2009)_Форма к защите 31" xfId="1354"/>
    <cellStyle name="_Ам ФСК_По видам деятельности(09.11.2009)_Форма к защите 32" xfId="1355"/>
    <cellStyle name="_Ам ФСК_По видам деятельности(09.11.2009)_Форма к защите 33" xfId="1356"/>
    <cellStyle name="_Ам ФСК_По видам деятельности(09.11.2009)_Форма к защите 34" xfId="1357"/>
    <cellStyle name="_Ам ФСК_По видам деятельности(09.11.2009)_Форма к защите 35" xfId="1358"/>
    <cellStyle name="_Ам ФСК_По видам деятельности(09.11.2009)_Форма к защите 36" xfId="1359"/>
    <cellStyle name="_Ам ФСК_По видам деятельности(09.11.2009)_Форма к защите 37" xfId="1360"/>
    <cellStyle name="_Ам ФСК_По видам деятельности(09.11.2009)_Форма к защите 38" xfId="1361"/>
    <cellStyle name="_Ам ФСК_По видам деятельности(09.11.2009)_Форма к защите 39" xfId="1362"/>
    <cellStyle name="_Ам ФСК_По видам деятельности(09.11.2009)_Форма к защите 4" xfId="1363"/>
    <cellStyle name="_Ам ФСК_По видам деятельности(09.11.2009)_Форма к защите 40" xfId="1364"/>
    <cellStyle name="_Ам ФСК_По видам деятельности(09.11.2009)_Форма к защите 41" xfId="1365"/>
    <cellStyle name="_Ам ФСК_По видам деятельности(09.11.2009)_Форма к защите 42" xfId="1366"/>
    <cellStyle name="_Ам ФСК_По видам деятельности(09.11.2009)_Форма к защите 43" xfId="1367"/>
    <cellStyle name="_Ам ФСК_По видам деятельности(09.11.2009)_Форма к защите 44" xfId="1368"/>
    <cellStyle name="_Ам ФСК_По видам деятельности(09.11.2009)_Форма к защите 45" xfId="1369"/>
    <cellStyle name="_Ам ФСК_По видам деятельности(09.11.2009)_Форма к защите 46" xfId="1370"/>
    <cellStyle name="_Ам ФСК_По видам деятельности(09.11.2009)_Форма к защите 47" xfId="1371"/>
    <cellStyle name="_Ам ФСК_По видам деятельности(09.11.2009)_Форма к защите 48" xfId="1372"/>
    <cellStyle name="_Ам ФСК_По видам деятельности(09.11.2009)_Форма к защите 49" xfId="1373"/>
    <cellStyle name="_Ам ФСК_По видам деятельности(09.11.2009)_Форма к защите 5" xfId="1374"/>
    <cellStyle name="_Ам ФСК_По видам деятельности(09.11.2009)_Форма к защите 50" xfId="1375"/>
    <cellStyle name="_Ам ФСК_По видам деятельности(09.11.2009)_Форма к защите 51" xfId="1376"/>
    <cellStyle name="_Ам ФСК_По видам деятельности(09.11.2009)_Форма к защите 52" xfId="1377"/>
    <cellStyle name="_Ам ФСК_По видам деятельности(09.11.2009)_Форма к защите 53" xfId="1378"/>
    <cellStyle name="_Ам ФСК_По видам деятельности(09.11.2009)_Форма к защите 54" xfId="1379"/>
    <cellStyle name="_Ам ФСК_По видам деятельности(09.11.2009)_Форма к защите 55" xfId="1380"/>
    <cellStyle name="_Ам ФСК_По видам деятельности(09.11.2009)_Форма к защите 56" xfId="1381"/>
    <cellStyle name="_Ам ФСК_По видам деятельности(09.11.2009)_Форма к защите 57" xfId="1382"/>
    <cellStyle name="_Ам ФСК_По видам деятельности(09.11.2009)_Форма к защите 58" xfId="1383"/>
    <cellStyle name="_Ам ФСК_По видам деятельности(09.11.2009)_Форма к защите 59" xfId="1384"/>
    <cellStyle name="_Ам ФСК_По видам деятельности(09.11.2009)_Форма к защите 6" xfId="1385"/>
    <cellStyle name="_Ам ФСК_По видам деятельности(09.11.2009)_Форма к защите 60" xfId="1386"/>
    <cellStyle name="_Ам ФСК_По видам деятельности(09.11.2009)_Форма к защите 61" xfId="1387"/>
    <cellStyle name="_Ам ФСК_По видам деятельности(09.11.2009)_Форма к защите 62" xfId="1388"/>
    <cellStyle name="_Ам ФСК_По видам деятельности(09.11.2009)_Форма к защите 63" xfId="1389"/>
    <cellStyle name="_Ам ФСК_По видам деятельности(09.11.2009)_Форма к защите 64" xfId="1390"/>
    <cellStyle name="_Ам ФСК_По видам деятельности(09.11.2009)_Форма к защите 65" xfId="1391"/>
    <cellStyle name="_Ам ФСК_По видам деятельности(09.11.2009)_Форма к защите 66" xfId="1392"/>
    <cellStyle name="_Ам ФСК_По видам деятельности(09.11.2009)_Форма к защите 67" xfId="1393"/>
    <cellStyle name="_Ам ФСК_По видам деятельности(09.11.2009)_Форма к защите 68" xfId="1394"/>
    <cellStyle name="_Ам ФСК_По видам деятельности(09.11.2009)_Форма к защите 69" xfId="1395"/>
    <cellStyle name="_Ам ФСК_По видам деятельности(09.11.2009)_Форма к защите 7" xfId="1396"/>
    <cellStyle name="_Ам ФСК_По видам деятельности(09.11.2009)_Форма к защите 70" xfId="1397"/>
    <cellStyle name="_Ам ФСК_По видам деятельности(09.11.2009)_Форма к защите 71" xfId="1398"/>
    <cellStyle name="_Ам ФСК_По видам деятельности(09.11.2009)_Форма к защите 72" xfId="1399"/>
    <cellStyle name="_Ам ФСК_По видам деятельности(09.11.2009)_Форма к защите 73" xfId="1400"/>
    <cellStyle name="_Ам ФСК_По видам деятельности(09.11.2009)_Форма к защите 74" xfId="1401"/>
    <cellStyle name="_Ам ФСК_По видам деятельности(09.11.2009)_Форма к защите 75" xfId="1402"/>
    <cellStyle name="_Ам ФСК_По видам деятельности(09.11.2009)_Форма к защите 76" xfId="1403"/>
    <cellStyle name="_Ам ФСК_По видам деятельности(09.11.2009)_Форма к защите 77" xfId="1404"/>
    <cellStyle name="_Ам ФСК_По видам деятельности(09.11.2009)_Форма к защите 78" xfId="1405"/>
    <cellStyle name="_Ам ФСК_По видам деятельности(09.11.2009)_Форма к защите 79" xfId="1406"/>
    <cellStyle name="_Ам ФСК_По видам деятельности(09.11.2009)_Форма к защите 8" xfId="1407"/>
    <cellStyle name="_Ам ФСК_По видам деятельности(09.11.2009)_Форма к защите 80" xfId="1408"/>
    <cellStyle name="_Ам ФСК_По видам деятельности(09.11.2009)_Форма к защите 81" xfId="1409"/>
    <cellStyle name="_Ам ФСК_По видам деятельности(09.11.2009)_Форма к защите 82" xfId="1410"/>
    <cellStyle name="_Ам ФСК_По видам деятельности(09.11.2009)_Форма к защите 83" xfId="1411"/>
    <cellStyle name="_Ам ФСК_По видам деятельности(09.11.2009)_Форма к защите 84" xfId="1412"/>
    <cellStyle name="_Ам ФСК_По видам деятельности(09.11.2009)_Форма к защите 85" xfId="1413"/>
    <cellStyle name="_Ам ФСК_По видам деятельности(09.11.2009)_Форма к защите 86" xfId="1414"/>
    <cellStyle name="_Ам ФСК_По видам деятельности(09.11.2009)_Форма к защите 87" xfId="1415"/>
    <cellStyle name="_Ам ФСК_По видам деятельности(09.11.2009)_Форма к защите 88" xfId="1416"/>
    <cellStyle name="_Ам ФСК_По видам деятельности(09.11.2009)_Форма к защите 89" xfId="1417"/>
    <cellStyle name="_Ам ФСК_По видам деятельности(09.11.2009)_Форма к защите 9" xfId="1418"/>
    <cellStyle name="_Ам ФСК_По видам деятельности(09.11.2009)_Форма к защите 90" xfId="1419"/>
    <cellStyle name="_Ам ФСК_По видам деятельности(09.11.2009)_Форма к защите ДЭБ" xfId="1420"/>
    <cellStyle name="_Ам ФСК_По видам деятельности(09.11.2009)_Форма к защите ДЭБ 2" xfId="1421"/>
    <cellStyle name="_Ам ФСК_По видам деятельности(09.11.2009)_Форма к защите_ДСП" xfId="1422"/>
    <cellStyle name="_Ам ФСК_По видам деятельности(09.11.2009)_Форма к защите_ДСП 2" xfId="1423"/>
    <cellStyle name="_Ам ФСК_По видам деятельности(09.11.2009)_Форма к защите_ДУпиоп" xfId="1424"/>
    <cellStyle name="_Ам ФСК_По видам деятельности(09.11.2009)_Форма к защите_ДУпиоп 2" xfId="1425"/>
    <cellStyle name="_Ам ФСК_По видам деятельности(09.11.2009)_Форма к защите_окончательная версия" xfId="1426"/>
    <cellStyle name="_Ам ФСК_По видам деятельности(09.11.2009)_Форма к защите_окончательная версия 2" xfId="1427"/>
    <cellStyle name="_Ам ФСК_Состав ФОТ и ВСХ ( - 3 кв-л 9мес.)xls" xfId="1428"/>
    <cellStyle name="_Ам ФСК_Состав ФОТ и ВСХ ( - 3 кв-л 9мес.)xls_БДР формат СД (2)" xfId="1429"/>
    <cellStyle name="_Ам ФСК_ТОИР СВОД 2010_форма1(испр.управление30.10.2009.)" xfId="1430"/>
    <cellStyle name="_Ам ФСК_ТОИР СВОД 2010_форма1(испр.управление30.10.2009.) 2" xfId="1431"/>
    <cellStyle name="_Ам ФСК_ТОИР СВОД 2010_форма1(испр.управление30.10.2009.) 2 2" xfId="1432"/>
    <cellStyle name="_Ам ФСК_ТОИР СВОД 2010_форма1(испр.управление30.10.2009.) 3" xfId="1433"/>
    <cellStyle name="_Ам ФСК_ТОИР СВОД 2010_форма1(испр.управление30.10.2009.)_ДУС (3)" xfId="1434"/>
    <cellStyle name="_Ам ФСК_ТОИР СВОД 2010_форма1(испр.управление30.10.2009.)_ДУС (3) 2" xfId="1435"/>
    <cellStyle name="_Ам ФСК_ТОИР СВОД 2010_форма1(испр.управление30.10.2009.)_Источники_лимиты_Бизнес-план" xfId="1436"/>
    <cellStyle name="_Ам ФСК_ТОИР СВОД 2010_форма1(испр.управление30.10.2009.)_Источники_лимиты_Бизнес-план 2" xfId="1437"/>
    <cellStyle name="_Ам ФСК_ТОИР СВОД 2010_форма1(испр.управление30.10.2009.)_Источники_лимиты_Бизнес-план 2 2" xfId="1438"/>
    <cellStyle name="_Ам ФСК_ТОИР СВОД 2010_форма1(испр.управление30.10.2009.)_Источники_лимиты_Бизнес-план 3" xfId="1439"/>
    <cellStyle name="_Ам ФСК_ТОИР СВОД 2010_форма1(испр.управление30.10.2009.)_Копия форма к защите" xfId="1440"/>
    <cellStyle name="_Ам ФСК_ТОИР СВОД 2010_форма1(испр.управление30.10.2009.)_Копия форма к защите 2" xfId="1441"/>
    <cellStyle name="_Ам ФСК_ТОИР СВОД 2010_форма1(испр.управление30.10.2009.)_Свод бюджет на 2012" xfId="1442"/>
    <cellStyle name="_Ам ФСК_ТОИР СВОД 2010_форма1(испр.управление30.10.2009.)_Свод бюджет на 2012 2" xfId="1443"/>
    <cellStyle name="_Ам ФСК_ТОИР СВОД 2010_форма1(испр.управление30.10.2009.)_Форма к защите" xfId="1444"/>
    <cellStyle name="_Ам ФСК_ТОИР СВОД 2010_форма1(испр.управление30.10.2009.)_форма к защите - ДКУ" xfId="1445"/>
    <cellStyle name="_Ам ФСК_ТОИР СВОД 2010_форма1(испр.управление30.10.2009.)_форма к защите - ДКУ 2" xfId="1446"/>
    <cellStyle name="_Ам ФСК_ТОИР СВОД 2010_форма1(испр.управление30.10.2009.)_Форма к защите 10" xfId="1447"/>
    <cellStyle name="_Ам ФСК_ТОИР СВОД 2010_форма1(испр.управление30.10.2009.)_Форма к защите 11" xfId="1448"/>
    <cellStyle name="_Ам ФСК_ТОИР СВОД 2010_форма1(испр.управление30.10.2009.)_Форма к защите 12" xfId="1449"/>
    <cellStyle name="_Ам ФСК_ТОИР СВОД 2010_форма1(испр.управление30.10.2009.)_Форма к защите 13" xfId="1450"/>
    <cellStyle name="_Ам ФСК_ТОИР СВОД 2010_форма1(испр.управление30.10.2009.)_Форма к защите 14" xfId="1451"/>
    <cellStyle name="_Ам ФСК_ТОИР СВОД 2010_форма1(испр.управление30.10.2009.)_Форма к защите 15" xfId="1452"/>
    <cellStyle name="_Ам ФСК_ТОИР СВОД 2010_форма1(испр.управление30.10.2009.)_Форма к защите 16" xfId="1453"/>
    <cellStyle name="_Ам ФСК_ТОИР СВОД 2010_форма1(испр.управление30.10.2009.)_Форма к защите 17" xfId="1454"/>
    <cellStyle name="_Ам ФСК_ТОИР СВОД 2010_форма1(испр.управление30.10.2009.)_Форма к защите 18" xfId="1455"/>
    <cellStyle name="_Ам ФСК_ТОИР СВОД 2010_форма1(испр.управление30.10.2009.)_Форма к защите 19" xfId="1456"/>
    <cellStyle name="_Ам ФСК_ТОИР СВОД 2010_форма1(испр.управление30.10.2009.)_Форма к защите 2" xfId="1457"/>
    <cellStyle name="_Ам ФСК_ТОИР СВОД 2010_форма1(испр.управление30.10.2009.)_Форма к защите 20" xfId="1458"/>
    <cellStyle name="_Ам ФСК_ТОИР СВОД 2010_форма1(испр.управление30.10.2009.)_Форма к защите 21" xfId="1459"/>
    <cellStyle name="_Ам ФСК_ТОИР СВОД 2010_форма1(испр.управление30.10.2009.)_Форма к защите 22" xfId="1460"/>
    <cellStyle name="_Ам ФСК_ТОИР СВОД 2010_форма1(испр.управление30.10.2009.)_Форма к защите 23" xfId="1461"/>
    <cellStyle name="_Ам ФСК_ТОИР СВОД 2010_форма1(испр.управление30.10.2009.)_Форма к защите 24" xfId="1462"/>
    <cellStyle name="_Ам ФСК_ТОИР СВОД 2010_форма1(испр.управление30.10.2009.)_Форма к защите 25" xfId="1463"/>
    <cellStyle name="_Ам ФСК_ТОИР СВОД 2010_форма1(испр.управление30.10.2009.)_Форма к защите 26" xfId="1464"/>
    <cellStyle name="_Ам ФСК_ТОИР СВОД 2010_форма1(испр.управление30.10.2009.)_Форма к защите 27" xfId="1465"/>
    <cellStyle name="_Ам ФСК_ТОИР СВОД 2010_форма1(испр.управление30.10.2009.)_Форма к защите 28" xfId="1466"/>
    <cellStyle name="_Ам ФСК_ТОИР СВОД 2010_форма1(испр.управление30.10.2009.)_Форма к защите 29" xfId="1467"/>
    <cellStyle name="_Ам ФСК_ТОИР СВОД 2010_форма1(испр.управление30.10.2009.)_Форма к защите 3" xfId="1468"/>
    <cellStyle name="_Ам ФСК_ТОИР СВОД 2010_форма1(испр.управление30.10.2009.)_Форма к защите 30" xfId="1469"/>
    <cellStyle name="_Ам ФСК_ТОИР СВОД 2010_форма1(испр.управление30.10.2009.)_Форма к защите 31" xfId="1470"/>
    <cellStyle name="_Ам ФСК_ТОИР СВОД 2010_форма1(испр.управление30.10.2009.)_Форма к защите 32" xfId="1471"/>
    <cellStyle name="_Ам ФСК_ТОИР СВОД 2010_форма1(испр.управление30.10.2009.)_Форма к защите 33" xfId="1472"/>
    <cellStyle name="_Ам ФСК_ТОИР СВОД 2010_форма1(испр.управление30.10.2009.)_Форма к защите 34" xfId="1473"/>
    <cellStyle name="_Ам ФСК_ТОИР СВОД 2010_форма1(испр.управление30.10.2009.)_Форма к защите 35" xfId="1474"/>
    <cellStyle name="_Ам ФСК_ТОИР СВОД 2010_форма1(испр.управление30.10.2009.)_Форма к защите 36" xfId="1475"/>
    <cellStyle name="_Ам ФСК_ТОИР СВОД 2010_форма1(испр.управление30.10.2009.)_Форма к защите 37" xfId="1476"/>
    <cellStyle name="_Ам ФСК_ТОИР СВОД 2010_форма1(испр.управление30.10.2009.)_Форма к защите 38" xfId="1477"/>
    <cellStyle name="_Ам ФСК_ТОИР СВОД 2010_форма1(испр.управление30.10.2009.)_Форма к защите 39" xfId="1478"/>
    <cellStyle name="_Ам ФСК_ТОИР СВОД 2010_форма1(испр.управление30.10.2009.)_Форма к защите 4" xfId="1479"/>
    <cellStyle name="_Ам ФСК_ТОИР СВОД 2010_форма1(испр.управление30.10.2009.)_Форма к защите 40" xfId="1480"/>
    <cellStyle name="_Ам ФСК_ТОИР СВОД 2010_форма1(испр.управление30.10.2009.)_Форма к защите 41" xfId="1481"/>
    <cellStyle name="_Ам ФСК_ТОИР СВОД 2010_форма1(испр.управление30.10.2009.)_Форма к защите 42" xfId="1482"/>
    <cellStyle name="_Ам ФСК_ТОИР СВОД 2010_форма1(испр.управление30.10.2009.)_Форма к защите 43" xfId="1483"/>
    <cellStyle name="_Ам ФСК_ТОИР СВОД 2010_форма1(испр.управление30.10.2009.)_Форма к защите 44" xfId="1484"/>
    <cellStyle name="_Ам ФСК_ТОИР СВОД 2010_форма1(испр.управление30.10.2009.)_Форма к защите 45" xfId="1485"/>
    <cellStyle name="_Ам ФСК_ТОИР СВОД 2010_форма1(испр.управление30.10.2009.)_Форма к защите 46" xfId="1486"/>
    <cellStyle name="_Ам ФСК_ТОИР СВОД 2010_форма1(испр.управление30.10.2009.)_Форма к защите 47" xfId="1487"/>
    <cellStyle name="_Ам ФСК_ТОИР СВОД 2010_форма1(испр.управление30.10.2009.)_Форма к защите 48" xfId="1488"/>
    <cellStyle name="_Ам ФСК_ТОИР СВОД 2010_форма1(испр.управление30.10.2009.)_Форма к защите 49" xfId="1489"/>
    <cellStyle name="_Ам ФСК_ТОИР СВОД 2010_форма1(испр.управление30.10.2009.)_Форма к защите 5" xfId="1490"/>
    <cellStyle name="_Ам ФСК_ТОИР СВОД 2010_форма1(испр.управление30.10.2009.)_Форма к защите 50" xfId="1491"/>
    <cellStyle name="_Ам ФСК_ТОИР СВОД 2010_форма1(испр.управление30.10.2009.)_Форма к защите 51" xfId="1492"/>
    <cellStyle name="_Ам ФСК_ТОИР СВОД 2010_форма1(испр.управление30.10.2009.)_Форма к защите 52" xfId="1493"/>
    <cellStyle name="_Ам ФСК_ТОИР СВОД 2010_форма1(испр.управление30.10.2009.)_Форма к защите 53" xfId="1494"/>
    <cellStyle name="_Ам ФСК_ТОИР СВОД 2010_форма1(испр.управление30.10.2009.)_Форма к защите 54" xfId="1495"/>
    <cellStyle name="_Ам ФСК_ТОИР СВОД 2010_форма1(испр.управление30.10.2009.)_Форма к защите 55" xfId="1496"/>
    <cellStyle name="_Ам ФСК_ТОИР СВОД 2010_форма1(испр.управление30.10.2009.)_Форма к защите 56" xfId="1497"/>
    <cellStyle name="_Ам ФСК_ТОИР СВОД 2010_форма1(испр.управление30.10.2009.)_Форма к защите 57" xfId="1498"/>
    <cellStyle name="_Ам ФСК_ТОИР СВОД 2010_форма1(испр.управление30.10.2009.)_Форма к защите 58" xfId="1499"/>
    <cellStyle name="_Ам ФСК_ТОИР СВОД 2010_форма1(испр.управление30.10.2009.)_Форма к защите 59" xfId="1500"/>
    <cellStyle name="_Ам ФСК_ТОИР СВОД 2010_форма1(испр.управление30.10.2009.)_Форма к защите 6" xfId="1501"/>
    <cellStyle name="_Ам ФСК_ТОИР СВОД 2010_форма1(испр.управление30.10.2009.)_Форма к защите 60" xfId="1502"/>
    <cellStyle name="_Ам ФСК_ТОИР СВОД 2010_форма1(испр.управление30.10.2009.)_Форма к защите 61" xfId="1503"/>
    <cellStyle name="_Ам ФСК_ТОИР СВОД 2010_форма1(испр.управление30.10.2009.)_Форма к защите 62" xfId="1504"/>
    <cellStyle name="_Ам ФСК_ТОИР СВОД 2010_форма1(испр.управление30.10.2009.)_Форма к защите 63" xfId="1505"/>
    <cellStyle name="_Ам ФСК_ТОИР СВОД 2010_форма1(испр.управление30.10.2009.)_Форма к защите 64" xfId="1506"/>
    <cellStyle name="_Ам ФСК_ТОИР СВОД 2010_форма1(испр.управление30.10.2009.)_Форма к защите 65" xfId="1507"/>
    <cellStyle name="_Ам ФСК_ТОИР СВОД 2010_форма1(испр.управление30.10.2009.)_Форма к защите 66" xfId="1508"/>
    <cellStyle name="_Ам ФСК_ТОИР СВОД 2010_форма1(испр.управление30.10.2009.)_Форма к защите 67" xfId="1509"/>
    <cellStyle name="_Ам ФСК_ТОИР СВОД 2010_форма1(испр.управление30.10.2009.)_Форма к защите 68" xfId="1510"/>
    <cellStyle name="_Ам ФСК_ТОИР СВОД 2010_форма1(испр.управление30.10.2009.)_Форма к защите 69" xfId="1511"/>
    <cellStyle name="_Ам ФСК_ТОИР СВОД 2010_форма1(испр.управление30.10.2009.)_Форма к защите 7" xfId="1512"/>
    <cellStyle name="_Ам ФСК_ТОИР СВОД 2010_форма1(испр.управление30.10.2009.)_Форма к защите 70" xfId="1513"/>
    <cellStyle name="_Ам ФСК_ТОИР СВОД 2010_форма1(испр.управление30.10.2009.)_Форма к защите 71" xfId="1514"/>
    <cellStyle name="_Ам ФСК_ТОИР СВОД 2010_форма1(испр.управление30.10.2009.)_Форма к защите 72" xfId="1515"/>
    <cellStyle name="_Ам ФСК_ТОИР СВОД 2010_форма1(испр.управление30.10.2009.)_Форма к защите 73" xfId="1516"/>
    <cellStyle name="_Ам ФСК_ТОИР СВОД 2010_форма1(испр.управление30.10.2009.)_Форма к защите 74" xfId="1517"/>
    <cellStyle name="_Ам ФСК_ТОИР СВОД 2010_форма1(испр.управление30.10.2009.)_Форма к защите 75" xfId="1518"/>
    <cellStyle name="_Ам ФСК_ТОИР СВОД 2010_форма1(испр.управление30.10.2009.)_Форма к защите 76" xfId="1519"/>
    <cellStyle name="_Ам ФСК_ТОИР СВОД 2010_форма1(испр.управление30.10.2009.)_Форма к защите 77" xfId="1520"/>
    <cellStyle name="_Ам ФСК_ТОИР СВОД 2010_форма1(испр.управление30.10.2009.)_Форма к защите 78" xfId="1521"/>
    <cellStyle name="_Ам ФСК_ТОИР СВОД 2010_форма1(испр.управление30.10.2009.)_Форма к защите 79" xfId="1522"/>
    <cellStyle name="_Ам ФСК_ТОИР СВОД 2010_форма1(испр.управление30.10.2009.)_Форма к защите 8" xfId="1523"/>
    <cellStyle name="_Ам ФСК_ТОИР СВОД 2010_форма1(испр.управление30.10.2009.)_Форма к защите 80" xfId="1524"/>
    <cellStyle name="_Ам ФСК_ТОИР СВОД 2010_форма1(испр.управление30.10.2009.)_Форма к защите 81" xfId="1525"/>
    <cellStyle name="_Ам ФСК_ТОИР СВОД 2010_форма1(испр.управление30.10.2009.)_Форма к защите 82" xfId="1526"/>
    <cellStyle name="_Ам ФСК_ТОИР СВОД 2010_форма1(испр.управление30.10.2009.)_Форма к защите 83" xfId="1527"/>
    <cellStyle name="_Ам ФСК_ТОИР СВОД 2010_форма1(испр.управление30.10.2009.)_Форма к защите 84" xfId="1528"/>
    <cellStyle name="_Ам ФСК_ТОИР СВОД 2010_форма1(испр.управление30.10.2009.)_Форма к защите 85" xfId="1529"/>
    <cellStyle name="_Ам ФСК_ТОИР СВОД 2010_форма1(испр.управление30.10.2009.)_Форма к защите 86" xfId="1530"/>
    <cellStyle name="_Ам ФСК_ТОИР СВОД 2010_форма1(испр.управление30.10.2009.)_Форма к защите 87" xfId="1531"/>
    <cellStyle name="_Ам ФСК_ТОИР СВОД 2010_форма1(испр.управление30.10.2009.)_Форма к защите 88" xfId="1532"/>
    <cellStyle name="_Ам ФСК_ТОИР СВОД 2010_форма1(испр.управление30.10.2009.)_Форма к защите 89" xfId="1533"/>
    <cellStyle name="_Ам ФСК_ТОИР СВОД 2010_форма1(испр.управление30.10.2009.)_Форма к защите 9" xfId="1534"/>
    <cellStyle name="_Ам ФСК_ТОИР СВОД 2010_форма1(испр.управление30.10.2009.)_Форма к защите 90" xfId="1535"/>
    <cellStyle name="_Ам ФСК_ТОИР СВОД 2010_форма1(испр.управление30.10.2009.)_Форма к защите ДЭБ" xfId="1536"/>
    <cellStyle name="_Ам ФСК_ТОИР СВОД 2010_форма1(испр.управление30.10.2009.)_Форма к защите ДЭБ 2" xfId="1537"/>
    <cellStyle name="_Ам ФСК_ТОИР СВОД 2010_форма1(испр.управление30.10.2009.)_Форма к защите_ДСП" xfId="1538"/>
    <cellStyle name="_Ам ФСК_ТОИР СВОД 2010_форма1(испр.управление30.10.2009.)_Форма к защите_ДСП 2" xfId="1539"/>
    <cellStyle name="_Ам ФСК_ТОИР СВОД 2010_форма1(испр.управление30.10.2009.)_Форма к защите_ДУпиоп" xfId="1540"/>
    <cellStyle name="_Ам ФСК_ТОИР СВОД 2010_форма1(испр.управление30.10.2009.)_Форма к защите_ДУпиоп 2" xfId="1541"/>
    <cellStyle name="_Ам ФСК_ТОИР СВОД 2010_форма1(испр.управление30.10.2009.)_Форма к защите_окончательная версия" xfId="1542"/>
    <cellStyle name="_Ам ФСК_ТОИР СВОД 2010_форма1(испр.управление30.10.2009.)_Форма к защите_окончательная версия 2" xfId="1543"/>
    <cellStyle name="_Ам ФСК_ФОТ ГСС 2010 (30 10 2009)" xfId="1544"/>
    <cellStyle name="_Ам ФСК_ФОТ ГСС 2010 (30 10 2009) 2" xfId="1545"/>
    <cellStyle name="_Ам ФСК_ФОТ ГСС 2010 (30 10 2009) 2 2" xfId="1546"/>
    <cellStyle name="_Ам ФСК_ФОТ ГСС 2010 (30 10 2009) 3" xfId="1547"/>
    <cellStyle name="_Ам ФСК_ФОТ ГСС 2010 (30 10 2009)_ДУС (3)" xfId="1548"/>
    <cellStyle name="_Ам ФСК_ФОТ ГСС 2010 (30 10 2009)_ДУС (3) 2" xfId="1549"/>
    <cellStyle name="_Ам ФСК_ФОТ ГСС 2010 (30 10 2009)_Источники_лимиты_Бизнес-план" xfId="1550"/>
    <cellStyle name="_Ам ФСК_ФОТ ГСС 2010 (30 10 2009)_Источники_лимиты_Бизнес-план 2" xfId="1551"/>
    <cellStyle name="_Ам ФСК_ФОТ ГСС 2010 (30 10 2009)_Источники_лимиты_Бизнес-план 2 2" xfId="1552"/>
    <cellStyle name="_Ам ФСК_ФОТ ГСС 2010 (30 10 2009)_Источники_лимиты_Бизнес-план 3" xfId="1553"/>
    <cellStyle name="_Ам ФСК_ФОТ ГСС 2010 (30 10 2009)_Копия форма к защите" xfId="1554"/>
    <cellStyle name="_Ам ФСК_ФОТ ГСС 2010 (30 10 2009)_Копия форма к защите 2" xfId="1555"/>
    <cellStyle name="_Ам ФСК_ФОТ ГСС 2010 (30 10 2009)_Свод бюджет на 2012" xfId="1556"/>
    <cellStyle name="_Ам ФСК_ФОТ ГСС 2010 (30 10 2009)_Свод бюджет на 2012 2" xfId="1557"/>
    <cellStyle name="_Ам ФСК_ФОТ ГСС 2010 (30 10 2009)_Форма к защите" xfId="1558"/>
    <cellStyle name="_Ам ФСК_ФОТ ГСС 2010 (30 10 2009)_форма к защите - ДКУ" xfId="1559"/>
    <cellStyle name="_Ам ФСК_ФОТ ГСС 2010 (30 10 2009)_форма к защите - ДКУ 2" xfId="1560"/>
    <cellStyle name="_Ам ФСК_ФОТ ГСС 2010 (30 10 2009)_Форма к защите 10" xfId="1561"/>
    <cellStyle name="_Ам ФСК_ФОТ ГСС 2010 (30 10 2009)_Форма к защите 11" xfId="1562"/>
    <cellStyle name="_Ам ФСК_ФОТ ГСС 2010 (30 10 2009)_Форма к защите 12" xfId="1563"/>
    <cellStyle name="_Ам ФСК_ФОТ ГСС 2010 (30 10 2009)_Форма к защите 13" xfId="1564"/>
    <cellStyle name="_Ам ФСК_ФОТ ГСС 2010 (30 10 2009)_Форма к защите 14" xfId="1565"/>
    <cellStyle name="_Ам ФСК_ФОТ ГСС 2010 (30 10 2009)_Форма к защите 15" xfId="1566"/>
    <cellStyle name="_Ам ФСК_ФОТ ГСС 2010 (30 10 2009)_Форма к защите 16" xfId="1567"/>
    <cellStyle name="_Ам ФСК_ФОТ ГСС 2010 (30 10 2009)_Форма к защите 17" xfId="1568"/>
    <cellStyle name="_Ам ФСК_ФОТ ГСС 2010 (30 10 2009)_Форма к защите 18" xfId="1569"/>
    <cellStyle name="_Ам ФСК_ФОТ ГСС 2010 (30 10 2009)_Форма к защите 19" xfId="1570"/>
    <cellStyle name="_Ам ФСК_ФОТ ГСС 2010 (30 10 2009)_Форма к защите 2" xfId="1571"/>
    <cellStyle name="_Ам ФСК_ФОТ ГСС 2010 (30 10 2009)_Форма к защите 20" xfId="1572"/>
    <cellStyle name="_Ам ФСК_ФОТ ГСС 2010 (30 10 2009)_Форма к защите 21" xfId="1573"/>
    <cellStyle name="_Ам ФСК_ФОТ ГСС 2010 (30 10 2009)_Форма к защите 22" xfId="1574"/>
    <cellStyle name="_Ам ФСК_ФОТ ГСС 2010 (30 10 2009)_Форма к защите 23" xfId="1575"/>
    <cellStyle name="_Ам ФСК_ФОТ ГСС 2010 (30 10 2009)_Форма к защите 24" xfId="1576"/>
    <cellStyle name="_Ам ФСК_ФОТ ГСС 2010 (30 10 2009)_Форма к защите 25" xfId="1577"/>
    <cellStyle name="_Ам ФСК_ФОТ ГСС 2010 (30 10 2009)_Форма к защите 26" xfId="1578"/>
    <cellStyle name="_Ам ФСК_ФОТ ГСС 2010 (30 10 2009)_Форма к защите 27" xfId="1579"/>
    <cellStyle name="_Ам ФСК_ФОТ ГСС 2010 (30 10 2009)_Форма к защите 28" xfId="1580"/>
    <cellStyle name="_Ам ФСК_ФОТ ГСС 2010 (30 10 2009)_Форма к защите 29" xfId="1581"/>
    <cellStyle name="_Ам ФСК_ФОТ ГСС 2010 (30 10 2009)_Форма к защите 3" xfId="1582"/>
    <cellStyle name="_Ам ФСК_ФОТ ГСС 2010 (30 10 2009)_Форма к защите 30" xfId="1583"/>
    <cellStyle name="_Ам ФСК_ФОТ ГСС 2010 (30 10 2009)_Форма к защите 31" xfId="1584"/>
    <cellStyle name="_Ам ФСК_ФОТ ГСС 2010 (30 10 2009)_Форма к защите 32" xfId="1585"/>
    <cellStyle name="_Ам ФСК_ФОТ ГСС 2010 (30 10 2009)_Форма к защите 33" xfId="1586"/>
    <cellStyle name="_Ам ФСК_ФОТ ГСС 2010 (30 10 2009)_Форма к защите 34" xfId="1587"/>
    <cellStyle name="_Ам ФСК_ФОТ ГСС 2010 (30 10 2009)_Форма к защите 35" xfId="1588"/>
    <cellStyle name="_Ам ФСК_ФОТ ГСС 2010 (30 10 2009)_Форма к защите 36" xfId="1589"/>
    <cellStyle name="_Ам ФСК_ФОТ ГСС 2010 (30 10 2009)_Форма к защите 37" xfId="1590"/>
    <cellStyle name="_Ам ФСК_ФОТ ГСС 2010 (30 10 2009)_Форма к защите 38" xfId="1591"/>
    <cellStyle name="_Ам ФСК_ФОТ ГСС 2010 (30 10 2009)_Форма к защите 39" xfId="1592"/>
    <cellStyle name="_Ам ФСК_ФОТ ГСС 2010 (30 10 2009)_Форма к защите 4" xfId="1593"/>
    <cellStyle name="_Ам ФСК_ФОТ ГСС 2010 (30 10 2009)_Форма к защите 40" xfId="1594"/>
    <cellStyle name="_Ам ФСК_ФОТ ГСС 2010 (30 10 2009)_Форма к защите 41" xfId="1595"/>
    <cellStyle name="_Ам ФСК_ФОТ ГСС 2010 (30 10 2009)_Форма к защите 42" xfId="1596"/>
    <cellStyle name="_Ам ФСК_ФОТ ГСС 2010 (30 10 2009)_Форма к защите 43" xfId="1597"/>
    <cellStyle name="_Ам ФСК_ФОТ ГСС 2010 (30 10 2009)_Форма к защите 44" xfId="1598"/>
    <cellStyle name="_Ам ФСК_ФОТ ГСС 2010 (30 10 2009)_Форма к защите 45" xfId="1599"/>
    <cellStyle name="_Ам ФСК_ФОТ ГСС 2010 (30 10 2009)_Форма к защите 46" xfId="1600"/>
    <cellStyle name="_Ам ФСК_ФОТ ГСС 2010 (30 10 2009)_Форма к защите 47" xfId="1601"/>
    <cellStyle name="_Ам ФСК_ФОТ ГСС 2010 (30 10 2009)_Форма к защите 48" xfId="1602"/>
    <cellStyle name="_Ам ФСК_ФОТ ГСС 2010 (30 10 2009)_Форма к защите 49" xfId="1603"/>
    <cellStyle name="_Ам ФСК_ФОТ ГСС 2010 (30 10 2009)_Форма к защите 5" xfId="1604"/>
    <cellStyle name="_Ам ФСК_ФОТ ГСС 2010 (30 10 2009)_Форма к защите 50" xfId="1605"/>
    <cellStyle name="_Ам ФСК_ФОТ ГСС 2010 (30 10 2009)_Форма к защите 51" xfId="1606"/>
    <cellStyle name="_Ам ФСК_ФОТ ГСС 2010 (30 10 2009)_Форма к защите 52" xfId="1607"/>
    <cellStyle name="_Ам ФСК_ФОТ ГСС 2010 (30 10 2009)_Форма к защите 53" xfId="1608"/>
    <cellStyle name="_Ам ФСК_ФОТ ГСС 2010 (30 10 2009)_Форма к защите 54" xfId="1609"/>
    <cellStyle name="_Ам ФСК_ФОТ ГСС 2010 (30 10 2009)_Форма к защите 55" xfId="1610"/>
    <cellStyle name="_Ам ФСК_ФОТ ГСС 2010 (30 10 2009)_Форма к защите 56" xfId="1611"/>
    <cellStyle name="_Ам ФСК_ФОТ ГСС 2010 (30 10 2009)_Форма к защите 57" xfId="1612"/>
    <cellStyle name="_Ам ФСК_ФОТ ГСС 2010 (30 10 2009)_Форма к защите 58" xfId="1613"/>
    <cellStyle name="_Ам ФСК_ФОТ ГСС 2010 (30 10 2009)_Форма к защите 59" xfId="1614"/>
    <cellStyle name="_Ам ФСК_ФОТ ГСС 2010 (30 10 2009)_Форма к защите 6" xfId="1615"/>
    <cellStyle name="_Ам ФСК_ФОТ ГСС 2010 (30 10 2009)_Форма к защите 60" xfId="1616"/>
    <cellStyle name="_Ам ФСК_ФОТ ГСС 2010 (30 10 2009)_Форма к защите 61" xfId="1617"/>
    <cellStyle name="_Ам ФСК_ФОТ ГСС 2010 (30 10 2009)_Форма к защите 62" xfId="1618"/>
    <cellStyle name="_Ам ФСК_ФОТ ГСС 2010 (30 10 2009)_Форма к защите 63" xfId="1619"/>
    <cellStyle name="_Ам ФСК_ФОТ ГСС 2010 (30 10 2009)_Форма к защите 64" xfId="1620"/>
    <cellStyle name="_Ам ФСК_ФОТ ГСС 2010 (30 10 2009)_Форма к защите 65" xfId="1621"/>
    <cellStyle name="_Ам ФСК_ФОТ ГСС 2010 (30 10 2009)_Форма к защите 66" xfId="1622"/>
    <cellStyle name="_Ам ФСК_ФОТ ГСС 2010 (30 10 2009)_Форма к защите 67" xfId="1623"/>
    <cellStyle name="_Ам ФСК_ФОТ ГСС 2010 (30 10 2009)_Форма к защите 68" xfId="1624"/>
    <cellStyle name="_Ам ФСК_ФОТ ГСС 2010 (30 10 2009)_Форма к защите 69" xfId="1625"/>
    <cellStyle name="_Ам ФСК_ФОТ ГСС 2010 (30 10 2009)_Форма к защите 7" xfId="1626"/>
    <cellStyle name="_Ам ФСК_ФОТ ГСС 2010 (30 10 2009)_Форма к защите 70" xfId="1627"/>
    <cellStyle name="_Ам ФСК_ФОТ ГСС 2010 (30 10 2009)_Форма к защите 71" xfId="1628"/>
    <cellStyle name="_Ам ФСК_ФОТ ГСС 2010 (30 10 2009)_Форма к защите 72" xfId="1629"/>
    <cellStyle name="_Ам ФСК_ФОТ ГСС 2010 (30 10 2009)_Форма к защите 73" xfId="1630"/>
    <cellStyle name="_Ам ФСК_ФОТ ГСС 2010 (30 10 2009)_Форма к защите 74" xfId="1631"/>
    <cellStyle name="_Ам ФСК_ФОТ ГСС 2010 (30 10 2009)_Форма к защите 75" xfId="1632"/>
    <cellStyle name="_Ам ФСК_ФОТ ГСС 2010 (30 10 2009)_Форма к защите 76" xfId="1633"/>
    <cellStyle name="_Ам ФСК_ФОТ ГСС 2010 (30 10 2009)_Форма к защите 77" xfId="1634"/>
    <cellStyle name="_Ам ФСК_ФОТ ГСС 2010 (30 10 2009)_Форма к защите 78" xfId="1635"/>
    <cellStyle name="_Ам ФСК_ФОТ ГСС 2010 (30 10 2009)_Форма к защите 79" xfId="1636"/>
    <cellStyle name="_Ам ФСК_ФОТ ГСС 2010 (30 10 2009)_Форма к защите 8" xfId="1637"/>
    <cellStyle name="_Ам ФСК_ФОТ ГСС 2010 (30 10 2009)_Форма к защите 80" xfId="1638"/>
    <cellStyle name="_Ам ФСК_ФОТ ГСС 2010 (30 10 2009)_Форма к защите 81" xfId="1639"/>
    <cellStyle name="_Ам ФСК_ФОТ ГСС 2010 (30 10 2009)_Форма к защите 82" xfId="1640"/>
    <cellStyle name="_Ам ФСК_ФОТ ГСС 2010 (30 10 2009)_Форма к защите 83" xfId="1641"/>
    <cellStyle name="_Ам ФСК_ФОТ ГСС 2010 (30 10 2009)_Форма к защите 84" xfId="1642"/>
    <cellStyle name="_Ам ФСК_ФОТ ГСС 2010 (30 10 2009)_Форма к защите 85" xfId="1643"/>
    <cellStyle name="_Ам ФСК_ФОТ ГСС 2010 (30 10 2009)_Форма к защите 86" xfId="1644"/>
    <cellStyle name="_Ам ФСК_ФОТ ГСС 2010 (30 10 2009)_Форма к защите 87" xfId="1645"/>
    <cellStyle name="_Ам ФСК_ФОТ ГСС 2010 (30 10 2009)_Форма к защите 88" xfId="1646"/>
    <cellStyle name="_Ам ФСК_ФОТ ГСС 2010 (30 10 2009)_Форма к защите 89" xfId="1647"/>
    <cellStyle name="_Ам ФСК_ФОТ ГСС 2010 (30 10 2009)_Форма к защите 9" xfId="1648"/>
    <cellStyle name="_Ам ФСК_ФОТ ГСС 2010 (30 10 2009)_Форма к защите 90" xfId="1649"/>
    <cellStyle name="_Ам ФСК_ФОТ ГСС 2010 (30 10 2009)_Форма к защите ДЭБ" xfId="1650"/>
    <cellStyle name="_Ам ФСК_ФОТ ГСС 2010 (30 10 2009)_Форма к защите ДЭБ 2" xfId="1651"/>
    <cellStyle name="_Ам ФСК_ФОТ ГСС 2010 (30 10 2009)_Форма к защите_ДСП" xfId="1652"/>
    <cellStyle name="_Ам ФСК_ФОТ ГСС 2010 (30 10 2009)_Форма к защите_ДСП 2" xfId="1653"/>
    <cellStyle name="_Ам ФСК_ФОТ ГСС 2010 (30 10 2009)_Форма к защите_ДУпиоп" xfId="1654"/>
    <cellStyle name="_Ам ФСК_ФОТ ГСС 2010 (30 10 2009)_Форма к защите_ДУпиоп 2" xfId="1655"/>
    <cellStyle name="_Ам ФСК_ФОТ ГСС 2010 (30 10 2009)_Форма к защите_окончательная версия" xfId="1656"/>
    <cellStyle name="_Ам ФСК_ФОТ ГСС 2010 (30 10 2009)_Форма к защите_окончательная версия 2" xfId="1657"/>
    <cellStyle name="_Ам ФСК_ФОТ МЭС+РЗА Центра 2011-2012" xfId="1658"/>
    <cellStyle name="_Ам ФСК_ФОТ МЭС+РЗА Центра 2011-2012_БДР формат СД (2)" xfId="1659"/>
    <cellStyle name="_Ам ФСК_ФОТ на 2010  РЗА _СВОД по МЭС(после защиты)" xfId="1660"/>
    <cellStyle name="_Ам ФСК_ФОТ на 2010  РЗА _СВОД по МЭС(после защиты) 2" xfId="1661"/>
    <cellStyle name="_Ам ФСК_ФОТ на 2010  РЗА _СВОД по МЭС(после защиты) 2 2" xfId="1662"/>
    <cellStyle name="_Ам ФСК_ФОТ на 2010  РЗА _СВОД по МЭС(после защиты) 3" xfId="1663"/>
    <cellStyle name="_Ам ФСК_ФОТ на 2010  РЗА _СВОД по МЭС(после защиты)_ДУС (3)" xfId="1664"/>
    <cellStyle name="_Ам ФСК_ФОТ на 2010  РЗА _СВОД по МЭС(после защиты)_ДУС (3) 2" xfId="1665"/>
    <cellStyle name="_Ам ФСК_ФОТ на 2010  РЗА _СВОД по МЭС(после защиты)_Источники_лимиты_Бизнес-план" xfId="1666"/>
    <cellStyle name="_Ам ФСК_ФОТ на 2010  РЗА _СВОД по МЭС(после защиты)_Источники_лимиты_Бизнес-план 2" xfId="1667"/>
    <cellStyle name="_Ам ФСК_ФОТ на 2010  РЗА _СВОД по МЭС(после защиты)_Источники_лимиты_Бизнес-план 2 2" xfId="1668"/>
    <cellStyle name="_Ам ФСК_ФОТ на 2010  РЗА _СВОД по МЭС(после защиты)_Источники_лимиты_Бизнес-план 3" xfId="1669"/>
    <cellStyle name="_Ам ФСК_ФОТ на 2010  РЗА _СВОД по МЭС(после защиты)_Копия форма к защите" xfId="1670"/>
    <cellStyle name="_Ам ФСК_ФОТ на 2010  РЗА _СВОД по МЭС(после защиты)_Копия форма к защите 2" xfId="1671"/>
    <cellStyle name="_Ам ФСК_ФОТ на 2010  РЗА _СВОД по МЭС(после защиты)_Свод бюджет на 2012" xfId="1672"/>
    <cellStyle name="_Ам ФСК_ФОТ на 2010  РЗА _СВОД по МЭС(после защиты)_Свод бюджет на 2012 2" xfId="1673"/>
    <cellStyle name="_Ам ФСК_ФОТ на 2010  РЗА _СВОД по МЭС(после защиты)_Форма к защите" xfId="1674"/>
    <cellStyle name="_Ам ФСК_ФОТ на 2010  РЗА _СВОД по МЭС(после защиты)_форма к защите - ДКУ" xfId="1675"/>
    <cellStyle name="_Ам ФСК_ФОТ на 2010  РЗА _СВОД по МЭС(после защиты)_форма к защите - ДКУ 2" xfId="1676"/>
    <cellStyle name="_Ам ФСК_ФОТ на 2010  РЗА _СВОД по МЭС(после защиты)_Форма к защите 10" xfId="1677"/>
    <cellStyle name="_Ам ФСК_ФОТ на 2010  РЗА _СВОД по МЭС(после защиты)_Форма к защите 11" xfId="1678"/>
    <cellStyle name="_Ам ФСК_ФОТ на 2010  РЗА _СВОД по МЭС(после защиты)_Форма к защите 12" xfId="1679"/>
    <cellStyle name="_Ам ФСК_ФОТ на 2010  РЗА _СВОД по МЭС(после защиты)_Форма к защите 13" xfId="1680"/>
    <cellStyle name="_Ам ФСК_ФОТ на 2010  РЗА _СВОД по МЭС(после защиты)_Форма к защите 14" xfId="1681"/>
    <cellStyle name="_Ам ФСК_ФОТ на 2010  РЗА _СВОД по МЭС(после защиты)_Форма к защите 15" xfId="1682"/>
    <cellStyle name="_Ам ФСК_ФОТ на 2010  РЗА _СВОД по МЭС(после защиты)_Форма к защите 16" xfId="1683"/>
    <cellStyle name="_Ам ФСК_ФОТ на 2010  РЗА _СВОД по МЭС(после защиты)_Форма к защите 17" xfId="1684"/>
    <cellStyle name="_Ам ФСК_ФОТ на 2010  РЗА _СВОД по МЭС(после защиты)_Форма к защите 18" xfId="1685"/>
    <cellStyle name="_Ам ФСК_ФОТ на 2010  РЗА _СВОД по МЭС(после защиты)_Форма к защите 19" xfId="1686"/>
    <cellStyle name="_Ам ФСК_ФОТ на 2010  РЗА _СВОД по МЭС(после защиты)_Форма к защите 2" xfId="1687"/>
    <cellStyle name="_Ам ФСК_ФОТ на 2010  РЗА _СВОД по МЭС(после защиты)_Форма к защите 20" xfId="1688"/>
    <cellStyle name="_Ам ФСК_ФОТ на 2010  РЗА _СВОД по МЭС(после защиты)_Форма к защите 21" xfId="1689"/>
    <cellStyle name="_Ам ФСК_ФОТ на 2010  РЗА _СВОД по МЭС(после защиты)_Форма к защите 22" xfId="1690"/>
    <cellStyle name="_Ам ФСК_ФОТ на 2010  РЗА _СВОД по МЭС(после защиты)_Форма к защите 23" xfId="1691"/>
    <cellStyle name="_Ам ФСК_ФОТ на 2010  РЗА _СВОД по МЭС(после защиты)_Форма к защите 24" xfId="1692"/>
    <cellStyle name="_Ам ФСК_ФОТ на 2010  РЗА _СВОД по МЭС(после защиты)_Форма к защите 25" xfId="1693"/>
    <cellStyle name="_Ам ФСК_ФОТ на 2010  РЗА _СВОД по МЭС(после защиты)_Форма к защите 26" xfId="1694"/>
    <cellStyle name="_Ам ФСК_ФОТ на 2010  РЗА _СВОД по МЭС(после защиты)_Форма к защите 27" xfId="1695"/>
    <cellStyle name="_Ам ФСК_ФОТ на 2010  РЗА _СВОД по МЭС(после защиты)_Форма к защите 28" xfId="1696"/>
    <cellStyle name="_Ам ФСК_ФОТ на 2010  РЗА _СВОД по МЭС(после защиты)_Форма к защите 29" xfId="1697"/>
    <cellStyle name="_Ам ФСК_ФОТ на 2010  РЗА _СВОД по МЭС(после защиты)_Форма к защите 3" xfId="1698"/>
    <cellStyle name="_Ам ФСК_ФОТ на 2010  РЗА _СВОД по МЭС(после защиты)_Форма к защите 30" xfId="1699"/>
    <cellStyle name="_Ам ФСК_ФОТ на 2010  РЗА _СВОД по МЭС(после защиты)_Форма к защите 31" xfId="1700"/>
    <cellStyle name="_Ам ФСК_ФОТ на 2010  РЗА _СВОД по МЭС(после защиты)_Форма к защите 32" xfId="1701"/>
    <cellStyle name="_Ам ФСК_ФОТ на 2010  РЗА _СВОД по МЭС(после защиты)_Форма к защите 33" xfId="1702"/>
    <cellStyle name="_Ам ФСК_ФОТ на 2010  РЗА _СВОД по МЭС(после защиты)_Форма к защите 34" xfId="1703"/>
    <cellStyle name="_Ам ФСК_ФОТ на 2010  РЗА _СВОД по МЭС(после защиты)_Форма к защите 35" xfId="1704"/>
    <cellStyle name="_Ам ФСК_ФОТ на 2010  РЗА _СВОД по МЭС(после защиты)_Форма к защите 36" xfId="1705"/>
    <cellStyle name="_Ам ФСК_ФОТ на 2010  РЗА _СВОД по МЭС(после защиты)_Форма к защите 37" xfId="1706"/>
    <cellStyle name="_Ам ФСК_ФОТ на 2010  РЗА _СВОД по МЭС(после защиты)_Форма к защите 38" xfId="1707"/>
    <cellStyle name="_Ам ФСК_ФОТ на 2010  РЗА _СВОД по МЭС(после защиты)_Форма к защите 39" xfId="1708"/>
    <cellStyle name="_Ам ФСК_ФОТ на 2010  РЗА _СВОД по МЭС(после защиты)_Форма к защите 4" xfId="1709"/>
    <cellStyle name="_Ам ФСК_ФОТ на 2010  РЗА _СВОД по МЭС(после защиты)_Форма к защите 40" xfId="1710"/>
    <cellStyle name="_Ам ФСК_ФОТ на 2010  РЗА _СВОД по МЭС(после защиты)_Форма к защите 41" xfId="1711"/>
    <cellStyle name="_Ам ФСК_ФОТ на 2010  РЗА _СВОД по МЭС(после защиты)_Форма к защите 42" xfId="1712"/>
    <cellStyle name="_Ам ФСК_ФОТ на 2010  РЗА _СВОД по МЭС(после защиты)_Форма к защите 43" xfId="1713"/>
    <cellStyle name="_Ам ФСК_ФОТ на 2010  РЗА _СВОД по МЭС(после защиты)_Форма к защите 44" xfId="1714"/>
    <cellStyle name="_Ам ФСК_ФОТ на 2010  РЗА _СВОД по МЭС(после защиты)_Форма к защите 45" xfId="1715"/>
    <cellStyle name="_Ам ФСК_ФОТ на 2010  РЗА _СВОД по МЭС(после защиты)_Форма к защите 46" xfId="1716"/>
    <cellStyle name="_Ам ФСК_ФОТ на 2010  РЗА _СВОД по МЭС(после защиты)_Форма к защите 47" xfId="1717"/>
    <cellStyle name="_Ам ФСК_ФОТ на 2010  РЗА _СВОД по МЭС(после защиты)_Форма к защите 48" xfId="1718"/>
    <cellStyle name="_Ам ФСК_ФОТ на 2010  РЗА _СВОД по МЭС(после защиты)_Форма к защите 49" xfId="1719"/>
    <cellStyle name="_Ам ФСК_ФОТ на 2010  РЗА _СВОД по МЭС(после защиты)_Форма к защите 5" xfId="1720"/>
    <cellStyle name="_Ам ФСК_ФОТ на 2010  РЗА _СВОД по МЭС(после защиты)_Форма к защите 50" xfId="1721"/>
    <cellStyle name="_Ам ФСК_ФОТ на 2010  РЗА _СВОД по МЭС(после защиты)_Форма к защите 51" xfId="1722"/>
    <cellStyle name="_Ам ФСК_ФОТ на 2010  РЗА _СВОД по МЭС(после защиты)_Форма к защите 52" xfId="1723"/>
    <cellStyle name="_Ам ФСК_ФОТ на 2010  РЗА _СВОД по МЭС(после защиты)_Форма к защите 53" xfId="1724"/>
    <cellStyle name="_Ам ФСК_ФОТ на 2010  РЗА _СВОД по МЭС(после защиты)_Форма к защите 54" xfId="1725"/>
    <cellStyle name="_Ам ФСК_ФОТ на 2010  РЗА _СВОД по МЭС(после защиты)_Форма к защите 55" xfId="1726"/>
    <cellStyle name="_Ам ФСК_ФОТ на 2010  РЗА _СВОД по МЭС(после защиты)_Форма к защите 56" xfId="1727"/>
    <cellStyle name="_Ам ФСК_ФОТ на 2010  РЗА _СВОД по МЭС(после защиты)_Форма к защите 57" xfId="1728"/>
    <cellStyle name="_Ам ФСК_ФОТ на 2010  РЗА _СВОД по МЭС(после защиты)_Форма к защите 58" xfId="1729"/>
    <cellStyle name="_Ам ФСК_ФОТ на 2010  РЗА _СВОД по МЭС(после защиты)_Форма к защите 59" xfId="1730"/>
    <cellStyle name="_Ам ФСК_ФОТ на 2010  РЗА _СВОД по МЭС(после защиты)_Форма к защите 6" xfId="1731"/>
    <cellStyle name="_Ам ФСК_ФОТ на 2010  РЗА _СВОД по МЭС(после защиты)_Форма к защите 60" xfId="1732"/>
    <cellStyle name="_Ам ФСК_ФОТ на 2010  РЗА _СВОД по МЭС(после защиты)_Форма к защите 61" xfId="1733"/>
    <cellStyle name="_Ам ФСК_ФОТ на 2010  РЗА _СВОД по МЭС(после защиты)_Форма к защите 62" xfId="1734"/>
    <cellStyle name="_Ам ФСК_ФОТ на 2010  РЗА _СВОД по МЭС(после защиты)_Форма к защите 63" xfId="1735"/>
    <cellStyle name="_Ам ФСК_ФОТ на 2010  РЗА _СВОД по МЭС(после защиты)_Форма к защите 64" xfId="1736"/>
    <cellStyle name="_Ам ФСК_ФОТ на 2010  РЗА _СВОД по МЭС(после защиты)_Форма к защите 65" xfId="1737"/>
    <cellStyle name="_Ам ФСК_ФОТ на 2010  РЗА _СВОД по МЭС(после защиты)_Форма к защите 66" xfId="1738"/>
    <cellStyle name="_Ам ФСК_ФОТ на 2010  РЗА _СВОД по МЭС(после защиты)_Форма к защите 67" xfId="1739"/>
    <cellStyle name="_Ам ФСК_ФОТ на 2010  РЗА _СВОД по МЭС(после защиты)_Форма к защите 68" xfId="1740"/>
    <cellStyle name="_Ам ФСК_ФОТ на 2010  РЗА _СВОД по МЭС(после защиты)_Форма к защите 69" xfId="1741"/>
    <cellStyle name="_Ам ФСК_ФОТ на 2010  РЗА _СВОД по МЭС(после защиты)_Форма к защите 7" xfId="1742"/>
    <cellStyle name="_Ам ФСК_ФОТ на 2010  РЗА _СВОД по МЭС(после защиты)_Форма к защите 70" xfId="1743"/>
    <cellStyle name="_Ам ФСК_ФОТ на 2010  РЗА _СВОД по МЭС(после защиты)_Форма к защите 71" xfId="1744"/>
    <cellStyle name="_Ам ФСК_ФОТ на 2010  РЗА _СВОД по МЭС(после защиты)_Форма к защите 72" xfId="1745"/>
    <cellStyle name="_Ам ФСК_ФОТ на 2010  РЗА _СВОД по МЭС(после защиты)_Форма к защите 73" xfId="1746"/>
    <cellStyle name="_Ам ФСК_ФОТ на 2010  РЗА _СВОД по МЭС(после защиты)_Форма к защите 74" xfId="1747"/>
    <cellStyle name="_Ам ФСК_ФОТ на 2010  РЗА _СВОД по МЭС(после защиты)_Форма к защите 75" xfId="1748"/>
    <cellStyle name="_Ам ФСК_ФОТ на 2010  РЗА _СВОД по МЭС(после защиты)_Форма к защите 76" xfId="1749"/>
    <cellStyle name="_Ам ФСК_ФОТ на 2010  РЗА _СВОД по МЭС(после защиты)_Форма к защите 77" xfId="1750"/>
    <cellStyle name="_Ам ФСК_ФОТ на 2010  РЗА _СВОД по МЭС(после защиты)_Форма к защите 78" xfId="1751"/>
    <cellStyle name="_Ам ФСК_ФОТ на 2010  РЗА _СВОД по МЭС(после защиты)_Форма к защите 79" xfId="1752"/>
    <cellStyle name="_Ам ФСК_ФОТ на 2010  РЗА _СВОД по МЭС(после защиты)_Форма к защите 8" xfId="1753"/>
    <cellStyle name="_Ам ФСК_ФОТ на 2010  РЗА _СВОД по МЭС(после защиты)_Форма к защите 80" xfId="1754"/>
    <cellStyle name="_Ам ФСК_ФОТ на 2010  РЗА _СВОД по МЭС(после защиты)_Форма к защите 81" xfId="1755"/>
    <cellStyle name="_Ам ФСК_ФОТ на 2010  РЗА _СВОД по МЭС(после защиты)_Форма к защите 82" xfId="1756"/>
    <cellStyle name="_Ам ФСК_ФОТ на 2010  РЗА _СВОД по МЭС(после защиты)_Форма к защите 83" xfId="1757"/>
    <cellStyle name="_Ам ФСК_ФОТ на 2010  РЗА _СВОД по МЭС(после защиты)_Форма к защите 84" xfId="1758"/>
    <cellStyle name="_Ам ФСК_ФОТ на 2010  РЗА _СВОД по МЭС(после защиты)_Форма к защите 85" xfId="1759"/>
    <cellStyle name="_Ам ФСК_ФОТ на 2010  РЗА _СВОД по МЭС(после защиты)_Форма к защите 86" xfId="1760"/>
    <cellStyle name="_Ам ФСК_ФОТ на 2010  РЗА _СВОД по МЭС(после защиты)_Форма к защите 87" xfId="1761"/>
    <cellStyle name="_Ам ФСК_ФОТ на 2010  РЗА _СВОД по МЭС(после защиты)_Форма к защите 88" xfId="1762"/>
    <cellStyle name="_Ам ФСК_ФОТ на 2010  РЗА _СВОД по МЭС(после защиты)_Форма к защите 89" xfId="1763"/>
    <cellStyle name="_Ам ФСК_ФОТ на 2010  РЗА _СВОД по МЭС(после защиты)_Форма к защите 9" xfId="1764"/>
    <cellStyle name="_Ам ФСК_ФОТ на 2010  РЗА _СВОД по МЭС(после защиты)_Форма к защите 90" xfId="1765"/>
    <cellStyle name="_Ам ФСК_ФОТ на 2010  РЗА _СВОД по МЭС(после защиты)_Форма к защите ДЭБ" xfId="1766"/>
    <cellStyle name="_Ам ФСК_ФОТ на 2010  РЗА _СВОД по МЭС(после защиты)_Форма к защите ДЭБ 2" xfId="1767"/>
    <cellStyle name="_Ам ФСК_ФОТ на 2010  РЗА _СВОД по МЭС(после защиты)_Форма к защите_ДСП" xfId="1768"/>
    <cellStyle name="_Ам ФСК_ФОТ на 2010  РЗА _СВОД по МЭС(после защиты)_Форма к защите_ДСП 2" xfId="1769"/>
    <cellStyle name="_Ам ФСК_ФОТ на 2010  РЗА _СВОД по МЭС(после защиты)_Форма к защите_ДУпиоп" xfId="1770"/>
    <cellStyle name="_Ам ФСК_ФОТ на 2010  РЗА _СВОД по МЭС(после защиты)_Форма к защите_ДУпиоп 2" xfId="1771"/>
    <cellStyle name="_Ам ФСК_ФОТ на 2010  РЗА _СВОД по МЭС(после защиты)_Форма к защите_окончательная версия" xfId="1772"/>
    <cellStyle name="_Ам ФСК_ФОТ на 2010  РЗА _СВОД по МЭС(после защиты)_Форма к защите_окончательная версия 2" xfId="1773"/>
    <cellStyle name="_Ам ФСК_ФОТ на 2010г. Вологда" xfId="1774"/>
    <cellStyle name="_Ам ФСК_ФОТ на 2010г. Вологда 2" xfId="1775"/>
    <cellStyle name="_Ам ФСК_ФОТ на 2010г. Вологда 2 2" xfId="1776"/>
    <cellStyle name="_Ам ФСК_ФОТ на 2010г. Вологда 3" xfId="1777"/>
    <cellStyle name="_Ам ФСК_ФОТ на 2010г. Вологда_ДУС (3)" xfId="1778"/>
    <cellStyle name="_Ам ФСК_ФОТ на 2010г. Вологда_ДУС (3) 2" xfId="1779"/>
    <cellStyle name="_Ам ФСК_ФОТ на 2010г. Вологда_Источники_лимиты_Бизнес-план" xfId="1780"/>
    <cellStyle name="_Ам ФСК_ФОТ на 2010г. Вологда_Источники_лимиты_Бизнес-план 2" xfId="1781"/>
    <cellStyle name="_Ам ФСК_ФОТ на 2010г. Вологда_Источники_лимиты_Бизнес-план 2 2" xfId="1782"/>
    <cellStyle name="_Ам ФСК_ФОТ на 2010г. Вологда_Источники_лимиты_Бизнес-план 3" xfId="1783"/>
    <cellStyle name="_Ам ФСК_ФОТ на 2010г. Вологда_Копия форма к защите" xfId="1784"/>
    <cellStyle name="_Ам ФСК_ФОТ на 2010г. Вологда_Копия форма к защите 2" xfId="1785"/>
    <cellStyle name="_Ам ФСК_ФОТ на 2010г. Вологда_Свод бюджет на 2012" xfId="1786"/>
    <cellStyle name="_Ам ФСК_ФОТ на 2010г. Вологда_Свод бюджет на 2012 2" xfId="1787"/>
    <cellStyle name="_Ам ФСК_ФОТ на 2010г. Вологда_Форма к защите" xfId="1788"/>
    <cellStyle name="_Ам ФСК_ФОТ на 2010г. Вологда_форма к защите - ДКУ" xfId="1789"/>
    <cellStyle name="_Ам ФСК_ФОТ на 2010г. Вологда_форма к защите - ДКУ 2" xfId="1790"/>
    <cellStyle name="_Ам ФСК_ФОТ на 2010г. Вологда_Форма к защите 10" xfId="1791"/>
    <cellStyle name="_Ам ФСК_ФОТ на 2010г. Вологда_Форма к защите 11" xfId="1792"/>
    <cellStyle name="_Ам ФСК_ФОТ на 2010г. Вологда_Форма к защите 12" xfId="1793"/>
    <cellStyle name="_Ам ФСК_ФОТ на 2010г. Вологда_Форма к защите 13" xfId="1794"/>
    <cellStyle name="_Ам ФСК_ФОТ на 2010г. Вологда_Форма к защите 14" xfId="1795"/>
    <cellStyle name="_Ам ФСК_ФОТ на 2010г. Вологда_Форма к защите 15" xfId="1796"/>
    <cellStyle name="_Ам ФСК_ФОТ на 2010г. Вологда_Форма к защите 16" xfId="1797"/>
    <cellStyle name="_Ам ФСК_ФОТ на 2010г. Вологда_Форма к защите 17" xfId="1798"/>
    <cellStyle name="_Ам ФСК_ФОТ на 2010г. Вологда_Форма к защите 18" xfId="1799"/>
    <cellStyle name="_Ам ФСК_ФОТ на 2010г. Вологда_Форма к защите 19" xfId="1800"/>
    <cellStyle name="_Ам ФСК_ФОТ на 2010г. Вологда_Форма к защите 2" xfId="1801"/>
    <cellStyle name="_Ам ФСК_ФОТ на 2010г. Вологда_Форма к защите 20" xfId="1802"/>
    <cellStyle name="_Ам ФСК_ФОТ на 2010г. Вологда_Форма к защите 21" xfId="1803"/>
    <cellStyle name="_Ам ФСК_ФОТ на 2010г. Вологда_Форма к защите 22" xfId="1804"/>
    <cellStyle name="_Ам ФСК_ФОТ на 2010г. Вологда_Форма к защите 23" xfId="1805"/>
    <cellStyle name="_Ам ФСК_ФОТ на 2010г. Вологда_Форма к защите 24" xfId="1806"/>
    <cellStyle name="_Ам ФСК_ФОТ на 2010г. Вологда_Форма к защите 25" xfId="1807"/>
    <cellStyle name="_Ам ФСК_ФОТ на 2010г. Вологда_Форма к защите 26" xfId="1808"/>
    <cellStyle name="_Ам ФСК_ФОТ на 2010г. Вологда_Форма к защите 27" xfId="1809"/>
    <cellStyle name="_Ам ФСК_ФОТ на 2010г. Вологда_Форма к защите 28" xfId="1810"/>
    <cellStyle name="_Ам ФСК_ФОТ на 2010г. Вологда_Форма к защите 29" xfId="1811"/>
    <cellStyle name="_Ам ФСК_ФОТ на 2010г. Вологда_Форма к защите 3" xfId="1812"/>
    <cellStyle name="_Ам ФСК_ФОТ на 2010г. Вологда_Форма к защите 30" xfId="1813"/>
    <cellStyle name="_Ам ФСК_ФОТ на 2010г. Вологда_Форма к защите 31" xfId="1814"/>
    <cellStyle name="_Ам ФСК_ФОТ на 2010г. Вологда_Форма к защите 32" xfId="1815"/>
    <cellStyle name="_Ам ФСК_ФОТ на 2010г. Вологда_Форма к защите 33" xfId="1816"/>
    <cellStyle name="_Ам ФСК_ФОТ на 2010г. Вологда_Форма к защите 34" xfId="1817"/>
    <cellStyle name="_Ам ФСК_ФОТ на 2010г. Вологда_Форма к защите 35" xfId="1818"/>
    <cellStyle name="_Ам ФСК_ФОТ на 2010г. Вологда_Форма к защите 36" xfId="1819"/>
    <cellStyle name="_Ам ФСК_ФОТ на 2010г. Вологда_Форма к защите 37" xfId="1820"/>
    <cellStyle name="_Ам ФСК_ФОТ на 2010г. Вологда_Форма к защите 38" xfId="1821"/>
    <cellStyle name="_Ам ФСК_ФОТ на 2010г. Вологда_Форма к защите 39" xfId="1822"/>
    <cellStyle name="_Ам ФСК_ФОТ на 2010г. Вологда_Форма к защите 4" xfId="1823"/>
    <cellStyle name="_Ам ФСК_ФОТ на 2010г. Вологда_Форма к защите 40" xfId="1824"/>
    <cellStyle name="_Ам ФСК_ФОТ на 2010г. Вологда_Форма к защите 41" xfId="1825"/>
    <cellStyle name="_Ам ФСК_ФОТ на 2010г. Вологда_Форма к защите 42" xfId="1826"/>
    <cellStyle name="_Ам ФСК_ФОТ на 2010г. Вологда_Форма к защите 43" xfId="1827"/>
    <cellStyle name="_Ам ФСК_ФОТ на 2010г. Вологда_Форма к защите 44" xfId="1828"/>
    <cellStyle name="_Ам ФСК_ФОТ на 2010г. Вологда_Форма к защите 45" xfId="1829"/>
    <cellStyle name="_Ам ФСК_ФОТ на 2010г. Вологда_Форма к защите 46" xfId="1830"/>
    <cellStyle name="_Ам ФСК_ФОТ на 2010г. Вологда_Форма к защите 47" xfId="1831"/>
    <cellStyle name="_Ам ФСК_ФОТ на 2010г. Вологда_Форма к защите 48" xfId="1832"/>
    <cellStyle name="_Ам ФСК_ФОТ на 2010г. Вологда_Форма к защите 49" xfId="1833"/>
    <cellStyle name="_Ам ФСК_ФОТ на 2010г. Вологда_Форма к защите 5" xfId="1834"/>
    <cellStyle name="_Ам ФСК_ФОТ на 2010г. Вологда_Форма к защите 50" xfId="1835"/>
    <cellStyle name="_Ам ФСК_ФОТ на 2010г. Вологда_Форма к защите 51" xfId="1836"/>
    <cellStyle name="_Ам ФСК_ФОТ на 2010г. Вологда_Форма к защите 52" xfId="1837"/>
    <cellStyle name="_Ам ФСК_ФОТ на 2010г. Вологда_Форма к защите 53" xfId="1838"/>
    <cellStyle name="_Ам ФСК_ФОТ на 2010г. Вологда_Форма к защите 54" xfId="1839"/>
    <cellStyle name="_Ам ФСК_ФОТ на 2010г. Вологда_Форма к защите 55" xfId="1840"/>
    <cellStyle name="_Ам ФСК_ФОТ на 2010г. Вологда_Форма к защите 56" xfId="1841"/>
    <cellStyle name="_Ам ФСК_ФОТ на 2010г. Вологда_Форма к защите 57" xfId="1842"/>
    <cellStyle name="_Ам ФСК_ФОТ на 2010г. Вологда_Форма к защите 58" xfId="1843"/>
    <cellStyle name="_Ам ФСК_ФОТ на 2010г. Вологда_Форма к защите 59" xfId="1844"/>
    <cellStyle name="_Ам ФСК_ФОТ на 2010г. Вологда_Форма к защите 6" xfId="1845"/>
    <cellStyle name="_Ам ФСК_ФОТ на 2010г. Вологда_Форма к защите 60" xfId="1846"/>
    <cellStyle name="_Ам ФСК_ФОТ на 2010г. Вологда_Форма к защите 61" xfId="1847"/>
    <cellStyle name="_Ам ФСК_ФОТ на 2010г. Вологда_Форма к защите 62" xfId="1848"/>
    <cellStyle name="_Ам ФСК_ФОТ на 2010г. Вологда_Форма к защите 63" xfId="1849"/>
    <cellStyle name="_Ам ФСК_ФОТ на 2010г. Вологда_Форма к защите 64" xfId="1850"/>
    <cellStyle name="_Ам ФСК_ФОТ на 2010г. Вологда_Форма к защите 65" xfId="1851"/>
    <cellStyle name="_Ам ФСК_ФОТ на 2010г. Вологда_Форма к защите 66" xfId="1852"/>
    <cellStyle name="_Ам ФСК_ФОТ на 2010г. Вологда_Форма к защите 67" xfId="1853"/>
    <cellStyle name="_Ам ФСК_ФОТ на 2010г. Вологда_Форма к защите 68" xfId="1854"/>
    <cellStyle name="_Ам ФСК_ФОТ на 2010г. Вологда_Форма к защите 69" xfId="1855"/>
    <cellStyle name="_Ам ФСК_ФОТ на 2010г. Вологда_Форма к защите 7" xfId="1856"/>
    <cellStyle name="_Ам ФСК_ФОТ на 2010г. Вологда_Форма к защите 70" xfId="1857"/>
    <cellStyle name="_Ам ФСК_ФОТ на 2010г. Вологда_Форма к защите 71" xfId="1858"/>
    <cellStyle name="_Ам ФСК_ФОТ на 2010г. Вологда_Форма к защите 72" xfId="1859"/>
    <cellStyle name="_Ам ФСК_ФОТ на 2010г. Вологда_Форма к защите 73" xfId="1860"/>
    <cellStyle name="_Ам ФСК_ФОТ на 2010г. Вологда_Форма к защите 74" xfId="1861"/>
    <cellStyle name="_Ам ФСК_ФОТ на 2010г. Вологда_Форма к защите 75" xfId="1862"/>
    <cellStyle name="_Ам ФСК_ФОТ на 2010г. Вологда_Форма к защите 76" xfId="1863"/>
    <cellStyle name="_Ам ФСК_ФОТ на 2010г. Вологда_Форма к защите 77" xfId="1864"/>
    <cellStyle name="_Ам ФСК_ФОТ на 2010г. Вологда_Форма к защите 78" xfId="1865"/>
    <cellStyle name="_Ам ФСК_ФОТ на 2010г. Вологда_Форма к защите 79" xfId="1866"/>
    <cellStyle name="_Ам ФСК_ФОТ на 2010г. Вологда_Форма к защите 8" xfId="1867"/>
    <cellStyle name="_Ам ФСК_ФОТ на 2010г. Вологда_Форма к защите 80" xfId="1868"/>
    <cellStyle name="_Ам ФСК_ФОТ на 2010г. Вологда_Форма к защите 81" xfId="1869"/>
    <cellStyle name="_Ам ФСК_ФОТ на 2010г. Вологда_Форма к защите 82" xfId="1870"/>
    <cellStyle name="_Ам ФСК_ФОТ на 2010г. Вологда_Форма к защите 83" xfId="1871"/>
    <cellStyle name="_Ам ФСК_ФОТ на 2010г. Вологда_Форма к защите 84" xfId="1872"/>
    <cellStyle name="_Ам ФСК_ФОТ на 2010г. Вологда_Форма к защите 85" xfId="1873"/>
    <cellStyle name="_Ам ФСК_ФОТ на 2010г. Вологда_Форма к защите 86" xfId="1874"/>
    <cellStyle name="_Ам ФСК_ФОТ на 2010г. Вологда_Форма к защите 87" xfId="1875"/>
    <cellStyle name="_Ам ФСК_ФОТ на 2010г. Вологда_Форма к защите 88" xfId="1876"/>
    <cellStyle name="_Ам ФСК_ФОТ на 2010г. Вологда_Форма к защите 89" xfId="1877"/>
    <cellStyle name="_Ам ФСК_ФОТ на 2010г. Вологда_Форма к защите 9" xfId="1878"/>
    <cellStyle name="_Ам ФСК_ФОТ на 2010г. Вологда_Форма к защите 90" xfId="1879"/>
    <cellStyle name="_Ам ФСК_ФОТ на 2010г. Вологда_Форма к защите ДЭБ" xfId="1880"/>
    <cellStyle name="_Ам ФСК_ФОТ на 2010г. Вологда_Форма к защите ДЭБ 2" xfId="1881"/>
    <cellStyle name="_Ам ФСК_ФОТ на 2010г. Вологда_Форма к защите_ДСП" xfId="1882"/>
    <cellStyle name="_Ам ФСК_ФОТ на 2010г. Вологда_Форма к защите_ДСП 2" xfId="1883"/>
    <cellStyle name="_Ам ФСК_ФОТ на 2010г. Вологда_Форма к защите_ДУпиоп" xfId="1884"/>
    <cellStyle name="_Ам ФСК_ФОТ на 2010г. Вологда_Форма к защите_ДУпиоп 2" xfId="1885"/>
    <cellStyle name="_Ам ФСК_ФОТ на 2010г. Вологда_Форма к защите_окончательная версия" xfId="1886"/>
    <cellStyle name="_Ам ФСК_ФОТ на 2010г. Вологда_Форма к защите_окончательная версия 2" xfId="1887"/>
    <cellStyle name="_Ам ФСК_ФОТ РЗА 2010 -МЭС Центра (2)" xfId="1888"/>
    <cellStyle name="_Ам ФСК_ФОТ РЗА 2010 -МЭС Центра (2) 2" xfId="1889"/>
    <cellStyle name="_Ам ФСК_ФОТ РЗА 2010 -МЭС Центра (2) 2 2" xfId="1890"/>
    <cellStyle name="_Ам ФСК_ФОТ РЗА 2010 -МЭС Центра (2) 3" xfId="1891"/>
    <cellStyle name="_Ам ФСК_ФОТ РЗА 2010 -МЭС Центра (2)_ДУС (3)" xfId="1892"/>
    <cellStyle name="_Ам ФСК_ФОТ РЗА 2010 -МЭС Центра (2)_ДУС (3) 2" xfId="1893"/>
    <cellStyle name="_Ам ФСК_ФОТ РЗА 2010 -МЭС Центра (2)_Источники_лимиты_Бизнес-план" xfId="1894"/>
    <cellStyle name="_Ам ФСК_ФОТ РЗА 2010 -МЭС Центра (2)_Источники_лимиты_Бизнес-план 2" xfId="1895"/>
    <cellStyle name="_Ам ФСК_ФОТ РЗА 2010 -МЭС Центра (2)_Источники_лимиты_Бизнес-план 2 2" xfId="1896"/>
    <cellStyle name="_Ам ФСК_ФОТ РЗА 2010 -МЭС Центра (2)_Источники_лимиты_Бизнес-план 3" xfId="1897"/>
    <cellStyle name="_Ам ФСК_ФОТ РЗА 2010 -МЭС Центра (2)_Копия форма к защите" xfId="1898"/>
    <cellStyle name="_Ам ФСК_ФОТ РЗА 2010 -МЭС Центра (2)_Копия форма к защите 2" xfId="1899"/>
    <cellStyle name="_Ам ФСК_ФОТ РЗА 2010 -МЭС Центра (2)_Свод бюджет на 2012" xfId="1900"/>
    <cellStyle name="_Ам ФСК_ФОТ РЗА 2010 -МЭС Центра (2)_Свод бюджет на 2012 2" xfId="1901"/>
    <cellStyle name="_Ам ФСК_ФОТ РЗА 2010 -МЭС Центра (2)_Форма к защите" xfId="1902"/>
    <cellStyle name="_Ам ФСК_ФОТ РЗА 2010 -МЭС Центра (2)_форма к защите - ДКУ" xfId="1903"/>
    <cellStyle name="_Ам ФСК_ФОТ РЗА 2010 -МЭС Центра (2)_форма к защите - ДКУ 2" xfId="1904"/>
    <cellStyle name="_Ам ФСК_ФОТ РЗА 2010 -МЭС Центра (2)_Форма к защите 10" xfId="1905"/>
    <cellStyle name="_Ам ФСК_ФОТ РЗА 2010 -МЭС Центра (2)_Форма к защите 11" xfId="1906"/>
    <cellStyle name="_Ам ФСК_ФОТ РЗА 2010 -МЭС Центра (2)_Форма к защите 12" xfId="1907"/>
    <cellStyle name="_Ам ФСК_ФОТ РЗА 2010 -МЭС Центра (2)_Форма к защите 13" xfId="1908"/>
    <cellStyle name="_Ам ФСК_ФОТ РЗА 2010 -МЭС Центра (2)_Форма к защите 14" xfId="1909"/>
    <cellStyle name="_Ам ФСК_ФОТ РЗА 2010 -МЭС Центра (2)_Форма к защите 15" xfId="1910"/>
    <cellStyle name="_Ам ФСК_ФОТ РЗА 2010 -МЭС Центра (2)_Форма к защите 16" xfId="1911"/>
    <cellStyle name="_Ам ФСК_ФОТ РЗА 2010 -МЭС Центра (2)_Форма к защите 17" xfId="1912"/>
    <cellStyle name="_Ам ФСК_ФОТ РЗА 2010 -МЭС Центра (2)_Форма к защите 18" xfId="1913"/>
    <cellStyle name="_Ам ФСК_ФОТ РЗА 2010 -МЭС Центра (2)_Форма к защите 19" xfId="1914"/>
    <cellStyle name="_Ам ФСК_ФОТ РЗА 2010 -МЭС Центра (2)_Форма к защите 2" xfId="1915"/>
    <cellStyle name="_Ам ФСК_ФОТ РЗА 2010 -МЭС Центра (2)_Форма к защите 20" xfId="1916"/>
    <cellStyle name="_Ам ФСК_ФОТ РЗА 2010 -МЭС Центра (2)_Форма к защите 21" xfId="1917"/>
    <cellStyle name="_Ам ФСК_ФОТ РЗА 2010 -МЭС Центра (2)_Форма к защите 22" xfId="1918"/>
    <cellStyle name="_Ам ФСК_ФОТ РЗА 2010 -МЭС Центра (2)_Форма к защите 23" xfId="1919"/>
    <cellStyle name="_Ам ФСК_ФОТ РЗА 2010 -МЭС Центра (2)_Форма к защите 24" xfId="1920"/>
    <cellStyle name="_Ам ФСК_ФОТ РЗА 2010 -МЭС Центра (2)_Форма к защите 25" xfId="1921"/>
    <cellStyle name="_Ам ФСК_ФОТ РЗА 2010 -МЭС Центра (2)_Форма к защите 26" xfId="1922"/>
    <cellStyle name="_Ам ФСК_ФОТ РЗА 2010 -МЭС Центра (2)_Форма к защите 27" xfId="1923"/>
    <cellStyle name="_Ам ФСК_ФОТ РЗА 2010 -МЭС Центра (2)_Форма к защите 28" xfId="1924"/>
    <cellStyle name="_Ам ФСК_ФОТ РЗА 2010 -МЭС Центра (2)_Форма к защите 29" xfId="1925"/>
    <cellStyle name="_Ам ФСК_ФОТ РЗА 2010 -МЭС Центра (2)_Форма к защите 3" xfId="1926"/>
    <cellStyle name="_Ам ФСК_ФОТ РЗА 2010 -МЭС Центра (2)_Форма к защите 30" xfId="1927"/>
    <cellStyle name="_Ам ФСК_ФОТ РЗА 2010 -МЭС Центра (2)_Форма к защите 31" xfId="1928"/>
    <cellStyle name="_Ам ФСК_ФОТ РЗА 2010 -МЭС Центра (2)_Форма к защите 32" xfId="1929"/>
    <cellStyle name="_Ам ФСК_ФОТ РЗА 2010 -МЭС Центра (2)_Форма к защите 33" xfId="1930"/>
    <cellStyle name="_Ам ФСК_ФОТ РЗА 2010 -МЭС Центра (2)_Форма к защите 34" xfId="1931"/>
    <cellStyle name="_Ам ФСК_ФОТ РЗА 2010 -МЭС Центра (2)_Форма к защите 35" xfId="1932"/>
    <cellStyle name="_Ам ФСК_ФОТ РЗА 2010 -МЭС Центра (2)_Форма к защите 36" xfId="1933"/>
    <cellStyle name="_Ам ФСК_ФОТ РЗА 2010 -МЭС Центра (2)_Форма к защите 37" xfId="1934"/>
    <cellStyle name="_Ам ФСК_ФОТ РЗА 2010 -МЭС Центра (2)_Форма к защите 38" xfId="1935"/>
    <cellStyle name="_Ам ФСК_ФОТ РЗА 2010 -МЭС Центра (2)_Форма к защите 39" xfId="1936"/>
    <cellStyle name="_Ам ФСК_ФОТ РЗА 2010 -МЭС Центра (2)_Форма к защите 4" xfId="1937"/>
    <cellStyle name="_Ам ФСК_ФОТ РЗА 2010 -МЭС Центра (2)_Форма к защите 40" xfId="1938"/>
    <cellStyle name="_Ам ФСК_ФОТ РЗА 2010 -МЭС Центра (2)_Форма к защите 41" xfId="1939"/>
    <cellStyle name="_Ам ФСК_ФОТ РЗА 2010 -МЭС Центра (2)_Форма к защите 42" xfId="1940"/>
    <cellStyle name="_Ам ФСК_ФОТ РЗА 2010 -МЭС Центра (2)_Форма к защите 43" xfId="1941"/>
    <cellStyle name="_Ам ФСК_ФОТ РЗА 2010 -МЭС Центра (2)_Форма к защите 44" xfId="1942"/>
    <cellStyle name="_Ам ФСК_ФОТ РЗА 2010 -МЭС Центра (2)_Форма к защите 45" xfId="1943"/>
    <cellStyle name="_Ам ФСК_ФОТ РЗА 2010 -МЭС Центра (2)_Форма к защите 46" xfId="1944"/>
    <cellStyle name="_Ам ФСК_ФОТ РЗА 2010 -МЭС Центра (2)_Форма к защите 47" xfId="1945"/>
    <cellStyle name="_Ам ФСК_ФОТ РЗА 2010 -МЭС Центра (2)_Форма к защите 48" xfId="1946"/>
    <cellStyle name="_Ам ФСК_ФОТ РЗА 2010 -МЭС Центра (2)_Форма к защите 49" xfId="1947"/>
    <cellStyle name="_Ам ФСК_ФОТ РЗА 2010 -МЭС Центра (2)_Форма к защите 5" xfId="1948"/>
    <cellStyle name="_Ам ФСК_ФОТ РЗА 2010 -МЭС Центра (2)_Форма к защите 50" xfId="1949"/>
    <cellStyle name="_Ам ФСК_ФОТ РЗА 2010 -МЭС Центра (2)_Форма к защите 51" xfId="1950"/>
    <cellStyle name="_Ам ФСК_ФОТ РЗА 2010 -МЭС Центра (2)_Форма к защите 52" xfId="1951"/>
    <cellStyle name="_Ам ФСК_ФОТ РЗА 2010 -МЭС Центра (2)_Форма к защите 53" xfId="1952"/>
    <cellStyle name="_Ам ФСК_ФОТ РЗА 2010 -МЭС Центра (2)_Форма к защите 54" xfId="1953"/>
    <cellStyle name="_Ам ФСК_ФОТ РЗА 2010 -МЭС Центра (2)_Форма к защите 55" xfId="1954"/>
    <cellStyle name="_Ам ФСК_ФОТ РЗА 2010 -МЭС Центра (2)_Форма к защите 56" xfId="1955"/>
    <cellStyle name="_Ам ФСК_ФОТ РЗА 2010 -МЭС Центра (2)_Форма к защите 57" xfId="1956"/>
    <cellStyle name="_Ам ФСК_ФОТ РЗА 2010 -МЭС Центра (2)_Форма к защите 58" xfId="1957"/>
    <cellStyle name="_Ам ФСК_ФОТ РЗА 2010 -МЭС Центра (2)_Форма к защите 59" xfId="1958"/>
    <cellStyle name="_Ам ФСК_ФОТ РЗА 2010 -МЭС Центра (2)_Форма к защите 6" xfId="1959"/>
    <cellStyle name="_Ам ФСК_ФОТ РЗА 2010 -МЭС Центра (2)_Форма к защите 60" xfId="1960"/>
    <cellStyle name="_Ам ФСК_ФОТ РЗА 2010 -МЭС Центра (2)_Форма к защите 61" xfId="1961"/>
    <cellStyle name="_Ам ФСК_ФОТ РЗА 2010 -МЭС Центра (2)_Форма к защите 62" xfId="1962"/>
    <cellStyle name="_Ам ФСК_ФОТ РЗА 2010 -МЭС Центра (2)_Форма к защите 63" xfId="1963"/>
    <cellStyle name="_Ам ФСК_ФОТ РЗА 2010 -МЭС Центра (2)_Форма к защите 64" xfId="1964"/>
    <cellStyle name="_Ам ФСК_ФОТ РЗА 2010 -МЭС Центра (2)_Форма к защите 65" xfId="1965"/>
    <cellStyle name="_Ам ФСК_ФОТ РЗА 2010 -МЭС Центра (2)_Форма к защите 66" xfId="1966"/>
    <cellStyle name="_Ам ФСК_ФОТ РЗА 2010 -МЭС Центра (2)_Форма к защите 67" xfId="1967"/>
    <cellStyle name="_Ам ФСК_ФОТ РЗА 2010 -МЭС Центра (2)_Форма к защите 68" xfId="1968"/>
    <cellStyle name="_Ам ФСК_ФОТ РЗА 2010 -МЭС Центра (2)_Форма к защите 69" xfId="1969"/>
    <cellStyle name="_Ам ФСК_ФОТ РЗА 2010 -МЭС Центра (2)_Форма к защите 7" xfId="1970"/>
    <cellStyle name="_Ам ФСК_ФОТ РЗА 2010 -МЭС Центра (2)_Форма к защите 70" xfId="1971"/>
    <cellStyle name="_Ам ФСК_ФОТ РЗА 2010 -МЭС Центра (2)_Форма к защите 71" xfId="1972"/>
    <cellStyle name="_Ам ФСК_ФОТ РЗА 2010 -МЭС Центра (2)_Форма к защите 72" xfId="1973"/>
    <cellStyle name="_Ам ФСК_ФОТ РЗА 2010 -МЭС Центра (2)_Форма к защите 73" xfId="1974"/>
    <cellStyle name="_Ам ФСК_ФОТ РЗА 2010 -МЭС Центра (2)_Форма к защите 74" xfId="1975"/>
    <cellStyle name="_Ам ФСК_ФОТ РЗА 2010 -МЭС Центра (2)_Форма к защите 75" xfId="1976"/>
    <cellStyle name="_Ам ФСК_ФОТ РЗА 2010 -МЭС Центра (2)_Форма к защите 76" xfId="1977"/>
    <cellStyle name="_Ам ФСК_ФОТ РЗА 2010 -МЭС Центра (2)_Форма к защите 77" xfId="1978"/>
    <cellStyle name="_Ам ФСК_ФОТ РЗА 2010 -МЭС Центра (2)_Форма к защите 78" xfId="1979"/>
    <cellStyle name="_Ам ФСК_ФОТ РЗА 2010 -МЭС Центра (2)_Форма к защите 79" xfId="1980"/>
    <cellStyle name="_Ам ФСК_ФОТ РЗА 2010 -МЭС Центра (2)_Форма к защите 8" xfId="1981"/>
    <cellStyle name="_Ам ФСК_ФОТ РЗА 2010 -МЭС Центра (2)_Форма к защите 80" xfId="1982"/>
    <cellStyle name="_Ам ФСК_ФОТ РЗА 2010 -МЭС Центра (2)_Форма к защите 81" xfId="1983"/>
    <cellStyle name="_Ам ФСК_ФОТ РЗА 2010 -МЭС Центра (2)_Форма к защите 82" xfId="1984"/>
    <cellStyle name="_Ам ФСК_ФОТ РЗА 2010 -МЭС Центра (2)_Форма к защите 83" xfId="1985"/>
    <cellStyle name="_Ам ФСК_ФОТ РЗА 2010 -МЭС Центра (2)_Форма к защите 84" xfId="1986"/>
    <cellStyle name="_Ам ФСК_ФОТ РЗА 2010 -МЭС Центра (2)_Форма к защите 85" xfId="1987"/>
    <cellStyle name="_Ам ФСК_ФОТ РЗА 2010 -МЭС Центра (2)_Форма к защите 86" xfId="1988"/>
    <cellStyle name="_Ам ФСК_ФОТ РЗА 2010 -МЭС Центра (2)_Форма к защите 87" xfId="1989"/>
    <cellStyle name="_Ам ФСК_ФОТ РЗА 2010 -МЭС Центра (2)_Форма к защите 88" xfId="1990"/>
    <cellStyle name="_Ам ФСК_ФОТ РЗА 2010 -МЭС Центра (2)_Форма к защите 89" xfId="1991"/>
    <cellStyle name="_Ам ФСК_ФОТ РЗА 2010 -МЭС Центра (2)_Форма к защите 9" xfId="1992"/>
    <cellStyle name="_Ам ФСК_ФОТ РЗА 2010 -МЭС Центра (2)_Форма к защите 90" xfId="1993"/>
    <cellStyle name="_Ам ФСК_ФОТ РЗА 2010 -МЭС Центра (2)_Форма к защите ДЭБ" xfId="1994"/>
    <cellStyle name="_Ам ФСК_ФОТ РЗА 2010 -МЭС Центра (2)_Форма к защите ДЭБ 2" xfId="1995"/>
    <cellStyle name="_Ам ФСК_ФОТ РЗА 2010 -МЭС Центра (2)_Форма к защите_ДСП" xfId="1996"/>
    <cellStyle name="_Ам ФСК_ФОТ РЗА 2010 -МЭС Центра (2)_Форма к защите_ДСП 2" xfId="1997"/>
    <cellStyle name="_Ам ФСК_ФОТ РЗА 2010 -МЭС Центра (2)_Форма к защите_ДУпиоп" xfId="1998"/>
    <cellStyle name="_Ам ФСК_ФОТ РЗА 2010 -МЭС Центра (2)_Форма к защите_ДУпиоп 2" xfId="1999"/>
    <cellStyle name="_Ам ФСК_ФОТ РЗА 2010 -МЭС Центра (2)_Форма к защите_окончательная версия" xfId="2000"/>
    <cellStyle name="_Ам ФСК_ФОТ РЗА 2010 -МЭС Центра (2)_Форма к защите_окончательная версия 2" xfId="2001"/>
    <cellStyle name="_Ам ФСК_ФОТ РЗА 2010-2012 -МЭС Центра-согласован" xfId="2002"/>
    <cellStyle name="_Ам ФСК_ФОТ РЗА 2010-2012 -МЭС Центра-согласован 2" xfId="2003"/>
    <cellStyle name="_Ам ФСК_ФОТ РЗА 2010-2012 -МЭС Центра-согласован 2 2" xfId="2004"/>
    <cellStyle name="_Ам ФСК_ФОТ РЗА 2010-2012 -МЭС Центра-согласован 3" xfId="2005"/>
    <cellStyle name="_Ам ФСК_ФОТ РЗА 2010-2012 -МЭС Центра-согласован_ДУС (3)" xfId="2006"/>
    <cellStyle name="_Ам ФСК_ФОТ РЗА 2010-2012 -МЭС Центра-согласован_ДУС (3) 2" xfId="2007"/>
    <cellStyle name="_Ам ФСК_ФОТ РЗА 2010-2012 -МЭС Центра-согласован_Источники_лимиты_Бизнес-план" xfId="2008"/>
    <cellStyle name="_Ам ФСК_ФОТ РЗА 2010-2012 -МЭС Центра-согласован_Источники_лимиты_Бизнес-план 2" xfId="2009"/>
    <cellStyle name="_Ам ФСК_ФОТ РЗА 2010-2012 -МЭС Центра-согласован_Источники_лимиты_Бизнес-план 2 2" xfId="2010"/>
    <cellStyle name="_Ам ФСК_ФОТ РЗА 2010-2012 -МЭС Центра-согласован_Источники_лимиты_Бизнес-план 3" xfId="2011"/>
    <cellStyle name="_Ам ФСК_ФОТ РЗА 2010-2012 -МЭС Центра-согласован_Копия форма к защите" xfId="2012"/>
    <cellStyle name="_Ам ФСК_ФОТ РЗА 2010-2012 -МЭС Центра-согласован_Копия форма к защите 2" xfId="2013"/>
    <cellStyle name="_Ам ФСК_ФОТ РЗА 2010-2012 -МЭС Центра-согласован_Свод бюджет на 2012" xfId="2014"/>
    <cellStyle name="_Ам ФСК_ФОТ РЗА 2010-2012 -МЭС Центра-согласован_Свод бюджет на 2012 2" xfId="2015"/>
    <cellStyle name="_Ам ФСК_ФОТ РЗА 2010-2012 -МЭС Центра-согласован_Форма к защите" xfId="2016"/>
    <cellStyle name="_Ам ФСК_ФОТ РЗА 2010-2012 -МЭС Центра-согласован_форма к защите - ДКУ" xfId="2017"/>
    <cellStyle name="_Ам ФСК_ФОТ РЗА 2010-2012 -МЭС Центра-согласован_форма к защите - ДКУ 2" xfId="2018"/>
    <cellStyle name="_Ам ФСК_ФОТ РЗА 2010-2012 -МЭС Центра-согласован_Форма к защите 10" xfId="2019"/>
    <cellStyle name="_Ам ФСК_ФОТ РЗА 2010-2012 -МЭС Центра-согласован_Форма к защите 11" xfId="2020"/>
    <cellStyle name="_Ам ФСК_ФОТ РЗА 2010-2012 -МЭС Центра-согласован_Форма к защите 12" xfId="2021"/>
    <cellStyle name="_Ам ФСК_ФОТ РЗА 2010-2012 -МЭС Центра-согласован_Форма к защите 13" xfId="2022"/>
    <cellStyle name="_Ам ФСК_ФОТ РЗА 2010-2012 -МЭС Центра-согласован_Форма к защите 14" xfId="2023"/>
    <cellStyle name="_Ам ФСК_ФОТ РЗА 2010-2012 -МЭС Центра-согласован_Форма к защите 15" xfId="2024"/>
    <cellStyle name="_Ам ФСК_ФОТ РЗА 2010-2012 -МЭС Центра-согласован_Форма к защите 16" xfId="2025"/>
    <cellStyle name="_Ам ФСК_ФОТ РЗА 2010-2012 -МЭС Центра-согласован_Форма к защите 17" xfId="2026"/>
    <cellStyle name="_Ам ФСК_ФОТ РЗА 2010-2012 -МЭС Центра-согласован_Форма к защите 18" xfId="2027"/>
    <cellStyle name="_Ам ФСК_ФОТ РЗА 2010-2012 -МЭС Центра-согласован_Форма к защите 19" xfId="2028"/>
    <cellStyle name="_Ам ФСК_ФОТ РЗА 2010-2012 -МЭС Центра-согласован_Форма к защите 2" xfId="2029"/>
    <cellStyle name="_Ам ФСК_ФОТ РЗА 2010-2012 -МЭС Центра-согласован_Форма к защите 20" xfId="2030"/>
    <cellStyle name="_Ам ФСК_ФОТ РЗА 2010-2012 -МЭС Центра-согласован_Форма к защите 21" xfId="2031"/>
    <cellStyle name="_Ам ФСК_ФОТ РЗА 2010-2012 -МЭС Центра-согласован_Форма к защите 22" xfId="2032"/>
    <cellStyle name="_Ам ФСК_ФОТ РЗА 2010-2012 -МЭС Центра-согласован_Форма к защите 23" xfId="2033"/>
    <cellStyle name="_Ам ФСК_ФОТ РЗА 2010-2012 -МЭС Центра-согласован_Форма к защите 24" xfId="2034"/>
    <cellStyle name="_Ам ФСК_ФОТ РЗА 2010-2012 -МЭС Центра-согласован_Форма к защите 25" xfId="2035"/>
    <cellStyle name="_Ам ФСК_ФОТ РЗА 2010-2012 -МЭС Центра-согласован_Форма к защите 26" xfId="2036"/>
    <cellStyle name="_Ам ФСК_ФОТ РЗА 2010-2012 -МЭС Центра-согласован_Форма к защите 27" xfId="2037"/>
    <cellStyle name="_Ам ФСК_ФОТ РЗА 2010-2012 -МЭС Центра-согласован_Форма к защите 28" xfId="2038"/>
    <cellStyle name="_Ам ФСК_ФОТ РЗА 2010-2012 -МЭС Центра-согласован_Форма к защите 29" xfId="2039"/>
    <cellStyle name="_Ам ФСК_ФОТ РЗА 2010-2012 -МЭС Центра-согласован_Форма к защите 3" xfId="2040"/>
    <cellStyle name="_Ам ФСК_ФОТ РЗА 2010-2012 -МЭС Центра-согласован_Форма к защите 30" xfId="2041"/>
    <cellStyle name="_Ам ФСК_ФОТ РЗА 2010-2012 -МЭС Центра-согласован_Форма к защите 31" xfId="2042"/>
    <cellStyle name="_Ам ФСК_ФОТ РЗА 2010-2012 -МЭС Центра-согласован_Форма к защите 32" xfId="2043"/>
    <cellStyle name="_Ам ФСК_ФОТ РЗА 2010-2012 -МЭС Центра-согласован_Форма к защите 33" xfId="2044"/>
    <cellStyle name="_Ам ФСК_ФОТ РЗА 2010-2012 -МЭС Центра-согласован_Форма к защите 34" xfId="2045"/>
    <cellStyle name="_Ам ФСК_ФОТ РЗА 2010-2012 -МЭС Центра-согласован_Форма к защите 35" xfId="2046"/>
    <cellStyle name="_Ам ФСК_ФОТ РЗА 2010-2012 -МЭС Центра-согласован_Форма к защите 36" xfId="2047"/>
    <cellStyle name="_Ам ФСК_ФОТ РЗА 2010-2012 -МЭС Центра-согласован_Форма к защите 37" xfId="2048"/>
    <cellStyle name="_Ам ФСК_ФОТ РЗА 2010-2012 -МЭС Центра-согласован_Форма к защите 38" xfId="2049"/>
    <cellStyle name="_Ам ФСК_ФОТ РЗА 2010-2012 -МЭС Центра-согласован_Форма к защите 39" xfId="2050"/>
    <cellStyle name="_Ам ФСК_ФОТ РЗА 2010-2012 -МЭС Центра-согласован_Форма к защите 4" xfId="2051"/>
    <cellStyle name="_Ам ФСК_ФОТ РЗА 2010-2012 -МЭС Центра-согласован_Форма к защите 40" xfId="2052"/>
    <cellStyle name="_Ам ФСК_ФОТ РЗА 2010-2012 -МЭС Центра-согласован_Форма к защите 41" xfId="2053"/>
    <cellStyle name="_Ам ФСК_ФОТ РЗА 2010-2012 -МЭС Центра-согласован_Форма к защите 42" xfId="2054"/>
    <cellStyle name="_Ам ФСК_ФОТ РЗА 2010-2012 -МЭС Центра-согласован_Форма к защите 43" xfId="2055"/>
    <cellStyle name="_Ам ФСК_ФОТ РЗА 2010-2012 -МЭС Центра-согласован_Форма к защите 44" xfId="2056"/>
    <cellStyle name="_Ам ФСК_ФОТ РЗА 2010-2012 -МЭС Центра-согласован_Форма к защите 45" xfId="2057"/>
    <cellStyle name="_Ам ФСК_ФОТ РЗА 2010-2012 -МЭС Центра-согласован_Форма к защите 46" xfId="2058"/>
    <cellStyle name="_Ам ФСК_ФОТ РЗА 2010-2012 -МЭС Центра-согласован_Форма к защите 47" xfId="2059"/>
    <cellStyle name="_Ам ФСК_ФОТ РЗА 2010-2012 -МЭС Центра-согласован_Форма к защите 48" xfId="2060"/>
    <cellStyle name="_Ам ФСК_ФОТ РЗА 2010-2012 -МЭС Центра-согласован_Форма к защите 49" xfId="2061"/>
    <cellStyle name="_Ам ФСК_ФОТ РЗА 2010-2012 -МЭС Центра-согласован_Форма к защите 5" xfId="2062"/>
    <cellStyle name="_Ам ФСК_ФОТ РЗА 2010-2012 -МЭС Центра-согласован_Форма к защите 50" xfId="2063"/>
    <cellStyle name="_Ам ФСК_ФОТ РЗА 2010-2012 -МЭС Центра-согласован_Форма к защите 51" xfId="2064"/>
    <cellStyle name="_Ам ФСК_ФОТ РЗА 2010-2012 -МЭС Центра-согласован_Форма к защите 52" xfId="2065"/>
    <cellStyle name="_Ам ФСК_ФОТ РЗА 2010-2012 -МЭС Центра-согласован_Форма к защите 53" xfId="2066"/>
    <cellStyle name="_Ам ФСК_ФОТ РЗА 2010-2012 -МЭС Центра-согласован_Форма к защите 54" xfId="2067"/>
    <cellStyle name="_Ам ФСК_ФОТ РЗА 2010-2012 -МЭС Центра-согласован_Форма к защите 55" xfId="2068"/>
    <cellStyle name="_Ам ФСК_ФОТ РЗА 2010-2012 -МЭС Центра-согласован_Форма к защите 56" xfId="2069"/>
    <cellStyle name="_Ам ФСК_ФОТ РЗА 2010-2012 -МЭС Центра-согласован_Форма к защите 57" xfId="2070"/>
    <cellStyle name="_Ам ФСК_ФОТ РЗА 2010-2012 -МЭС Центра-согласован_Форма к защите 58" xfId="2071"/>
    <cellStyle name="_Ам ФСК_ФОТ РЗА 2010-2012 -МЭС Центра-согласован_Форма к защите 59" xfId="2072"/>
    <cellStyle name="_Ам ФСК_ФОТ РЗА 2010-2012 -МЭС Центра-согласован_Форма к защите 6" xfId="2073"/>
    <cellStyle name="_Ам ФСК_ФОТ РЗА 2010-2012 -МЭС Центра-согласован_Форма к защите 60" xfId="2074"/>
    <cellStyle name="_Ам ФСК_ФОТ РЗА 2010-2012 -МЭС Центра-согласован_Форма к защите 61" xfId="2075"/>
    <cellStyle name="_Ам ФСК_ФОТ РЗА 2010-2012 -МЭС Центра-согласован_Форма к защите 62" xfId="2076"/>
    <cellStyle name="_Ам ФСК_ФОТ РЗА 2010-2012 -МЭС Центра-согласован_Форма к защите 63" xfId="2077"/>
    <cellStyle name="_Ам ФСК_ФОТ РЗА 2010-2012 -МЭС Центра-согласован_Форма к защите 64" xfId="2078"/>
    <cellStyle name="_Ам ФСК_ФОТ РЗА 2010-2012 -МЭС Центра-согласован_Форма к защите 65" xfId="2079"/>
    <cellStyle name="_Ам ФСК_ФОТ РЗА 2010-2012 -МЭС Центра-согласован_Форма к защите 66" xfId="2080"/>
    <cellStyle name="_Ам ФСК_ФОТ РЗА 2010-2012 -МЭС Центра-согласован_Форма к защите 67" xfId="2081"/>
    <cellStyle name="_Ам ФСК_ФОТ РЗА 2010-2012 -МЭС Центра-согласован_Форма к защите 68" xfId="2082"/>
    <cellStyle name="_Ам ФСК_ФОТ РЗА 2010-2012 -МЭС Центра-согласован_Форма к защите 69" xfId="2083"/>
    <cellStyle name="_Ам ФСК_ФОТ РЗА 2010-2012 -МЭС Центра-согласован_Форма к защите 7" xfId="2084"/>
    <cellStyle name="_Ам ФСК_ФОТ РЗА 2010-2012 -МЭС Центра-согласован_Форма к защите 70" xfId="2085"/>
    <cellStyle name="_Ам ФСК_ФОТ РЗА 2010-2012 -МЭС Центра-согласован_Форма к защите 71" xfId="2086"/>
    <cellStyle name="_Ам ФСК_ФОТ РЗА 2010-2012 -МЭС Центра-согласован_Форма к защите 72" xfId="2087"/>
    <cellStyle name="_Ам ФСК_ФОТ РЗА 2010-2012 -МЭС Центра-согласован_Форма к защите 73" xfId="2088"/>
    <cellStyle name="_Ам ФСК_ФОТ РЗА 2010-2012 -МЭС Центра-согласован_Форма к защите 74" xfId="2089"/>
    <cellStyle name="_Ам ФСК_ФОТ РЗА 2010-2012 -МЭС Центра-согласован_Форма к защите 75" xfId="2090"/>
    <cellStyle name="_Ам ФСК_ФОТ РЗА 2010-2012 -МЭС Центра-согласован_Форма к защите 76" xfId="2091"/>
    <cellStyle name="_Ам ФСК_ФОТ РЗА 2010-2012 -МЭС Центра-согласован_Форма к защите 77" xfId="2092"/>
    <cellStyle name="_Ам ФСК_ФОТ РЗА 2010-2012 -МЭС Центра-согласован_Форма к защите 78" xfId="2093"/>
    <cellStyle name="_Ам ФСК_ФОТ РЗА 2010-2012 -МЭС Центра-согласован_Форма к защите 79" xfId="2094"/>
    <cellStyle name="_Ам ФСК_ФОТ РЗА 2010-2012 -МЭС Центра-согласован_Форма к защите 8" xfId="2095"/>
    <cellStyle name="_Ам ФСК_ФОТ РЗА 2010-2012 -МЭС Центра-согласован_Форма к защите 80" xfId="2096"/>
    <cellStyle name="_Ам ФСК_ФОТ РЗА 2010-2012 -МЭС Центра-согласован_Форма к защите 81" xfId="2097"/>
    <cellStyle name="_Ам ФСК_ФОТ РЗА 2010-2012 -МЭС Центра-согласован_Форма к защите 82" xfId="2098"/>
    <cellStyle name="_Ам ФСК_ФОТ РЗА 2010-2012 -МЭС Центра-согласован_Форма к защите 83" xfId="2099"/>
    <cellStyle name="_Ам ФСК_ФОТ РЗА 2010-2012 -МЭС Центра-согласован_Форма к защите 84" xfId="2100"/>
    <cellStyle name="_Ам ФСК_ФОТ РЗА 2010-2012 -МЭС Центра-согласован_Форма к защите 85" xfId="2101"/>
    <cellStyle name="_Ам ФСК_ФОТ РЗА 2010-2012 -МЭС Центра-согласован_Форма к защите 86" xfId="2102"/>
    <cellStyle name="_Ам ФСК_ФОТ РЗА 2010-2012 -МЭС Центра-согласован_Форма к защите 87" xfId="2103"/>
    <cellStyle name="_Ам ФСК_ФОТ РЗА 2010-2012 -МЭС Центра-согласован_Форма к защите 88" xfId="2104"/>
    <cellStyle name="_Ам ФСК_ФОТ РЗА 2010-2012 -МЭС Центра-согласован_Форма к защите 89" xfId="2105"/>
    <cellStyle name="_Ам ФСК_ФОТ РЗА 2010-2012 -МЭС Центра-согласован_Форма к защите 9" xfId="2106"/>
    <cellStyle name="_Ам ФСК_ФОТ РЗА 2010-2012 -МЭС Центра-согласован_Форма к защите 90" xfId="2107"/>
    <cellStyle name="_Ам ФСК_ФОТ РЗА 2010-2012 -МЭС Центра-согласован_Форма к защите ДЭБ" xfId="2108"/>
    <cellStyle name="_Ам ФСК_ФОТ РЗА 2010-2012 -МЭС Центра-согласован_Форма к защите ДЭБ 2" xfId="2109"/>
    <cellStyle name="_Ам ФСК_ФОТ РЗА 2010-2012 -МЭС Центра-согласован_Форма к защите_ДСП" xfId="2110"/>
    <cellStyle name="_Ам ФСК_ФОТ РЗА 2010-2012 -МЭС Центра-согласован_Форма к защите_ДСП 2" xfId="2111"/>
    <cellStyle name="_Ам ФСК_ФОТ РЗА 2010-2012 -МЭС Центра-согласован_Форма к защите_ДУпиоп" xfId="2112"/>
    <cellStyle name="_Ам ФСК_ФОТ РЗА 2010-2012 -МЭС Центра-согласован_Форма к защите_ДУпиоп 2" xfId="2113"/>
    <cellStyle name="_Ам ФСК_ФОТ РЗА 2010-2012 -МЭС Центра-согласован_Форма к защите_окончательная версия" xfId="2114"/>
    <cellStyle name="_Ам ФСК_ФОТ РЗА 2010-2012 -МЭС Центра-согласован_Форма к защите_окончательная версия 2" xfId="2115"/>
    <cellStyle name="_Аморт 3 кв + год ФСК" xfId="2116"/>
    <cellStyle name="_Аморт 3 кв + год ФСК_БДР формат СД (2)" xfId="2117"/>
    <cellStyle name="_Аморт+коэф1 08 04 08" xfId="2118"/>
    <cellStyle name="_амортизац. 2011" xfId="2119"/>
    <cellStyle name="_амортизац. 2011 (согласованная)" xfId="2120"/>
    <cellStyle name="_амортизац. 2011 (согласованная)_БДР формат СД (2)" xfId="2121"/>
    <cellStyle name="_амортизац. 2011_БДР формат СД (2)" xfId="2122"/>
    <cellStyle name="_амортизация (налоговая) в МЭС" xfId="2123"/>
    <cellStyle name="_амортизация (налоговая) в МЭС_БДР формат СД (2)" xfId="2124"/>
    <cellStyle name="_амортизация (налоговая) МЭС испр. (1)" xfId="2125"/>
    <cellStyle name="_амортизация (налоговая) МЭС испр. (1)_БДР формат СД (2)" xfId="2126"/>
    <cellStyle name="_Амортизация 2006 год по группам 220, 500" xfId="2127"/>
    <cellStyle name="_Амортизация 3 кв 2006 г" xfId="2128"/>
    <cellStyle name="_Амортизация 3 кв 2006 г_БДР формат СД (2)" xfId="2129"/>
    <cellStyle name="_Анализ Забайкальского по Охране за 6 мес 05г" xfId="2130"/>
    <cellStyle name="_Анализ исполнения БДР за 1-е полуг. по сети 500, 220П,К,У, ПЕРЕВЕРТЫШ" xfId="2131"/>
    <cellStyle name="_Анализ исполнения БДР за 1кв.,6 мес.,9 мес. сеть 500 кВ" xfId="2132"/>
    <cellStyle name="_Анализ командировочных расходов за 6мес" xfId="2133"/>
    <cellStyle name="_Анализ КТП_регионы" xfId="2134"/>
    <cellStyle name="_Анализ КТП_регионы_Аморт+коэф1 08 04 08" xfId="2135"/>
    <cellStyle name="_Анализ КТП_регионы_ДУИ_РИТ" xfId="2136"/>
    <cellStyle name="_Анализ КТП_регионы_ДУИ_РИТ2" xfId="2137"/>
    <cellStyle name="_Анализ КТП_регионы_ИспАппарат" xfId="2138"/>
    <cellStyle name="_Анализ КТП_регионы_СЭС_010107" xfId="2139"/>
    <cellStyle name="_Анализ КТП_регионы_ТАЛ ЭС 01_01_2007" xfId="2140"/>
    <cellStyle name="_Анализ ОС 2006 ФСК МСК" xfId="2141"/>
    <cellStyle name="_Анализ ОС 2006 ФСК МСК_БДР формат СД (2)" xfId="2142"/>
    <cellStyle name="_Анализ откл ПЭП и Б" xfId="2143"/>
    <cellStyle name="_анализ по выводу ОС" xfId="2144"/>
    <cellStyle name="_анализ по выводу ОС_БДР формат СД (2)" xfId="2145"/>
    <cellStyle name="_Анализ ПЭП Красноярского на 2005г" xfId="2146"/>
    <cellStyle name="_Анализ ПЭП Кузбасского ПМЭС на 2006г" xfId="2147"/>
    <cellStyle name="_Анализ ПЭП Омского ПМЭС на 2005г" xfId="2148"/>
    <cellStyle name="_Анализ ПЭП Омского ПМЭС на 4 кв.2005г" xfId="2149"/>
    <cellStyle name="_Анализ СИБИРЬ 2006 исп Финоченко" xfId="2150"/>
    <cellStyle name="_Анализ СИБИРЬ 2006 исп Финоченко_БДР формат СД (2)" xfId="2151"/>
    <cellStyle name="_Анализ ступеней ПМЭС" xfId="2152"/>
    <cellStyle name="_Анализ ступеней ПМЭС_БДР формат СД (2)" xfId="2153"/>
    <cellStyle name="_Анализ ФОТ 2009 ЗСПМЭС" xfId="2154"/>
    <cellStyle name="_Анализ ФОТ 2009 ЗСПМЭС_БДР формат СД (2)" xfId="2155"/>
    <cellStyle name="_Анализ ФОТ от 11 03 09" xfId="2156"/>
    <cellStyle name="_Анализ ФОТ от 11 03 09_БДР формат СД (2)" xfId="2157"/>
    <cellStyle name="_Анализ ФОТ1 кв факт  2009 КП МЭС 16.04.09" xfId="2158"/>
    <cellStyle name="_Анализ ФОТ1 кв факт  2009 КП МЭС 16.04.09_БДР формат СД (2)" xfId="2159"/>
    <cellStyle name="_Анализ_231207-3 (2)" xfId="2160"/>
    <cellStyle name="_АП 1 кв 2010 г" xfId="2161"/>
    <cellStyle name="_Аренда земли и налог на землю К-1" xfId="2162"/>
    <cellStyle name="_Аренда земли свод" xfId="2163"/>
    <cellStyle name="_Аренда земли свод_БДР формат СД (2)" xfId="2164"/>
    <cellStyle name="_АРМ_БП_РСК_V6.1.unprotec" xfId="2165"/>
    <cellStyle name="_АРМ_БП_РСК_V6.1.unprotec_БДР формат СД (2)" xfId="2166"/>
    <cellStyle name="_АТФ_2011-2015_240510" xfId="2167"/>
    <cellStyle name="_Баланс апрель" xfId="2168"/>
    <cellStyle name="_банки" xfId="2169"/>
    <cellStyle name="_банки_БДР формат СД (2)" xfId="2170"/>
    <cellStyle name="_ББюджетные формы.Инвестиции" xfId="2171"/>
    <cellStyle name="_ББюджетные формы.Расходы" xfId="2172"/>
    <cellStyle name="_БДДС  на февраль 300106 (2)" xfId="2173"/>
    <cellStyle name="_БДДС 1 КВ СВЕРКА" xfId="2174"/>
    <cellStyle name="_БДДС апрель с изм" xfId="2175"/>
    <cellStyle name="_БДДС апрель-факт-задание на платеж" xfId="2176"/>
    <cellStyle name="_БДДС за 1 квартал по видам деятельности" xfId="2177"/>
    <cellStyle name="_БДДС за 1 квартал по видам деятельности_БДР формат СД (2)" xfId="2178"/>
    <cellStyle name="_БДДС на май" xfId="2179"/>
    <cellStyle name="_БДДС сеть 500, 220 кВ для МЭС К,У,П_2008 г.-Согласованный по году" xfId="2180"/>
    <cellStyle name="_БДДС январь Группа" xfId="2181"/>
    <cellStyle name="_БДР (январь) факт" xfId="2182"/>
    <cellStyle name="_БДР 2005 (МСФО) (2)" xfId="2183"/>
    <cellStyle name="_БДР 2005 (МСФО) (3)" xfId="2184"/>
    <cellStyle name="_БДР 2005 (МСФО) (4)" xfId="2185"/>
    <cellStyle name="_БДР 2012 СПМЭС расшифровки.1" xfId="2186"/>
    <cellStyle name="_БДР 4кв и 2006год от Миши 20 12 06" xfId="2187"/>
    <cellStyle name="_БДР и БДДС 2008г" xfId="2188"/>
    <cellStyle name="_БДР и БДДС 2009г." xfId="2189"/>
    <cellStyle name="_БДР и БДДС ЕНЭС ОП на 3кв 2006_160306" xfId="2190"/>
    <cellStyle name="_БДР и БДДС ЕНЭС ТПМЭС на  2006 (план 4 кв-расчет) МСК" xfId="2191"/>
    <cellStyle name="_БДР и БДДС нов 2кв 2006" xfId="2192"/>
    <cellStyle name="_БДР и БДДС сети ФСК ОП 2007" xfId="2193"/>
    <cellStyle name="_БДР и БДДС ТОиР на 4кв 2006ММСК лимит" xfId="2194"/>
    <cellStyle name="_БДР на 2005 от 11.11.04" xfId="2195"/>
    <cellStyle name="_БДР от 10.11.04 (ожид.)" xfId="2196"/>
    <cellStyle name="_БДР план январь 06 от 09.02.06" xfId="2197"/>
    <cellStyle name="_БДР сеть 500, 220 кВ для МЭС К,У,П_2008 г.-Согласованный по году" xfId="2198"/>
    <cellStyle name="_БДР факт ЛенПМЭС  9 месяцев" xfId="2199"/>
    <cellStyle name="_БДР факт ЛенПМЭС  9 месяцев_БДР формат СД (2)" xfId="2200"/>
    <cellStyle name="_БДР, БДДС 500кВ 2007г." xfId="2201"/>
    <cellStyle name="_БДР,БДДС ЛенПМЭС основн.смета испр" xfId="2202"/>
    <cellStyle name="_БДР,БДДС ЛенПМЭС основн.смета испр 15.10.08" xfId="2203"/>
    <cellStyle name="_БДР_БДДС_4кв06 РАБОЧИЙ-ОН!!!!!!!!!!!!!" xfId="2204"/>
    <cellStyle name="_БДР_БДДС_4кв06 РАБОЧИЙ-ОН!!!!!!!!!!!!!_БДР формат СД (2)" xfId="2205"/>
    <cellStyle name="_БДР_факт январь 2006" xfId="2206"/>
    <cellStyle name="_БДР04м05" xfId="2207"/>
    <cellStyle name="_БДРиБДДС на 2кв.2006г" xfId="2208"/>
    <cellStyle name="_БДРиБДДС на 2кв.2006г_БДР формат СД (2)" xfId="2209"/>
    <cellStyle name="_БДС,БДР Бурятия 4 кв-л ТОиР1" xfId="2210"/>
    <cellStyle name="_БЗФ" xfId="2211"/>
    <cellStyle name="_БИЗНЕС-ПЛАН  2008 г1210" xfId="2212"/>
    <cellStyle name="_Бизнесплан 2007 (55$) 033007 (кор-ка СИН - КНР)вар1 (2)" xfId="2213"/>
    <cellStyle name="_Бизнесплан 2007 (55$) 033007 (кор-ка СИН - КНР)вар1 (3)" xfId="2214"/>
    <cellStyle name="_Бизнесплан 2008 v14" xfId="2215"/>
    <cellStyle name="_Бизнес-план АД 2005 (1650;305;115)" xfId="2216"/>
    <cellStyle name="_Бизнес-план ОНГ 2008 - 121007-крайний вариант-2" xfId="2217"/>
    <cellStyle name="_БизПланЯ" xfId="2218"/>
    <cellStyle name="_Бокситы НГЗ Б-П-2200" xfId="2219"/>
    <cellStyle name="_БП  СИН  2007 год (88293) при 55 для БП с кор по договорам и КРЕДИТУ" xfId="2220"/>
    <cellStyle name="_БП  СИН корректировка  на 2-е полугодие" xfId="2221"/>
    <cellStyle name="_БП 2004 ППП_190204_1650" xfId="2222"/>
    <cellStyle name="_БП 2007   (февраль  2007  ожид)" xfId="2223"/>
    <cellStyle name="_БП 2007 (II пол-е) факт 01-09 с кредитом ГПБ вар.1 СИН" xfId="2224"/>
    <cellStyle name="_БП 2007 с коррект по договор. и кредиту" xfId="2225"/>
    <cellStyle name="_БП 2-е полугодие 2006-2010 (version 5) на СД" xfId="2226"/>
    <cellStyle name="_БП БАВ" xfId="2227"/>
    <cellStyle name="_БП ОНГ 2006 051215-2 (МГТ после корр CFS)" xfId="2228"/>
    <cellStyle name="_БП ППП 2004 год форма 2." xfId="2229"/>
    <cellStyle name="_БП ППП 2004 год форма 2._Агрегир" xfId="2230"/>
    <cellStyle name="_БП ППП 2004 год форма 2._Агрегир янв-август" xfId="2231"/>
    <cellStyle name="_БП ППП 2004 год форма 2._Агрегир янв-дек" xfId="2232"/>
    <cellStyle name="_БП ППП 2004 год форма 2._Агрегир янв-окт" xfId="2233"/>
    <cellStyle name="_БП ППП 2004 год форма 2._Агрегир янв-сент" xfId="2234"/>
    <cellStyle name="_БП СИН 2006 030206" xfId="2235"/>
    <cellStyle name="_БП СИН 2006 060206" xfId="2236"/>
    <cellStyle name="_БП СИН ФАКТ ( апрель)   кор ОНГ" xfId="2237"/>
    <cellStyle name="_Бухг налог амортиз 2011" xfId="2238"/>
    <cellStyle name="_Бухгалтерская 2011" xfId="2239"/>
    <cellStyle name="_Бюд.2002г ЛУКОЙЛ-КомиЛена" xfId="2240"/>
    <cellStyle name="_Бюд.2003г энон.план" xfId="2241"/>
    <cellStyle name="_Бюд.ПНГП на 2003" xfId="2242"/>
    <cellStyle name="_бюдж" xfId="2243"/>
    <cellStyle name="_Бюджет 2011" xfId="2244"/>
    <cellStyle name="_Бюджет АНПЗ 2006 051214" xfId="2245"/>
    <cellStyle name="_Бюджет КНР 2006 051206" xfId="2246"/>
    <cellStyle name="_Бюджет КНР ноябрь (самый верный)" xfId="2247"/>
    <cellStyle name="_Бюджет на 2005 год в МСФО (б_к)" xfId="2248"/>
    <cellStyle name="_Бюджет на согласование 151006" xfId="2249"/>
    <cellStyle name="_Бюджет натуральных показателей 2009" xfId="2250"/>
    <cellStyle name="_бюджет ноябрь 2006 Югнефть" xfId="2251"/>
    <cellStyle name="_Бюджет ООО ОНГ 051114" xfId="2252"/>
    <cellStyle name="_Бюджет СИН 2006 060314" xfId="2253"/>
    <cellStyle name="_Бюджет СПМЭС  2 квартал 2006" xfId="2254"/>
    <cellStyle name="_Бюджет СПМЭС  2 квартал 2006_ДОП.З - для отправки" xfId="2255"/>
    <cellStyle name="_Бюджет СПМЭС  2 квартал 2006_Откорректированная программа Освидетельствование ЗиС (4) (2)" xfId="2256"/>
    <cellStyle name="_Бюджет СПМЭС  2 квартал 2006_ОУС" xfId="2257"/>
    <cellStyle name="_Бюджет СПМЭС  2 квартал 2006_ПО расчет (4)" xfId="2258"/>
    <cellStyle name="_Бюджет Югнефть 2006 051215" xfId="2259"/>
    <cellStyle name="_Бюджет_2010-2012" xfId="2260"/>
    <cellStyle name="_Бюджет_эталон_СМР_03" xfId="2261"/>
    <cellStyle name="_Бюджет2006_ПОКАЗАТЕЛИ СВОДНЫЕ" xfId="2262"/>
    <cellStyle name="_Бюджетные формы. Закупки" xfId="2263"/>
    <cellStyle name="_Бюджетные формы.Доходы" xfId="2264"/>
    <cellStyle name="_Бюджетные формы.Расходы v.3.1" xfId="2265"/>
    <cellStyle name="_Бюджетные формы.Расходы_19.10.07" xfId="2266"/>
    <cellStyle name="_Бюджетные формы.Финансы" xfId="2267"/>
    <cellStyle name="_Бюджетные формы.ФинБюджеты" xfId="2268"/>
    <cellStyle name="_Бюджетный пакет на   февраль 2007 (БП февраля 2007)" xfId="2269"/>
    <cellStyle name="_Бюджетный пакет на  ноябрь СИН" xfId="2270"/>
    <cellStyle name="_в отчет" xfId="2271"/>
    <cellStyle name="_вар 3 Выгрузка из АРМа БДР 12мес по ФСК от 11_12_06 исп Финоченко" xfId="2272"/>
    <cellStyle name="_Ввод" xfId="2273"/>
    <cellStyle name="_Ввод 2" xfId="2274"/>
    <cellStyle name="_Ввод 4 квартал 2007 г и 2008 г. 28.08.2007" xfId="2275"/>
    <cellStyle name="_Ввод 4 квартал 2007 г и 2008 г. 28.08.2007_БДР формат СД (2)" xfId="2276"/>
    <cellStyle name="_Вводы 2008-2012 Колэнерго" xfId="2277"/>
    <cellStyle name="_Ветераны ОПМЭС" xfId="2278"/>
    <cellStyle name="_Владимирэнерго 3+2+2" xfId="2279"/>
    <cellStyle name="_ВМТ" xfId="2280"/>
    <cellStyle name="_ВМТ_Книга1" xfId="2281"/>
    <cellStyle name="_ВМТ_ПР ОФ на  2010-2014 01 10 2010 2011!!! для ДИиСП (2)" xfId="2282"/>
    <cellStyle name="_ВМТ_ПР ОФ на  2010-2014 коррект  26 10 2010" xfId="2283"/>
    <cellStyle name="_ВМТ_ПР ОФ на  2010-2014 коррект  26 10 2010 для ДИиСП (2)" xfId="2284"/>
    <cellStyle name="_ВМТ_ПР ОФ на  2010-2014 коррект  26 10 2010 для ДИиСП (3)" xfId="2285"/>
    <cellStyle name="_ВО ОП ТЭС-ОТ- 2007" xfId="2286"/>
    <cellStyle name="_ВО ОП ТЭС-ОТ- 2007_Новая инструкция1_фст" xfId="2287"/>
    <cellStyle name="_Водоснабжение" xfId="2288"/>
    <cellStyle name="_Волгоград" xfId="2289"/>
    <cellStyle name="_Волгоград Модель_RAB  ( опер.утв.2009, со сглаж.6,2%)" xfId="2290"/>
    <cellStyle name="_Волгоград Модель_RAB ( опер.утв.2009) 6,2 БС" xfId="2291"/>
    <cellStyle name="_Волгоград_Лист1" xfId="2292"/>
    <cellStyle name="_Вопросы 14 07" xfId="2293"/>
    <cellStyle name="_ВФ ОАО ТЭС-ОТ- 2009" xfId="2294"/>
    <cellStyle name="_ВФ ОАО ТЭС-ОТ- 2009_Новая инструкция1_фст" xfId="2295"/>
    <cellStyle name="_Выгрузка из АРМа БДР 9 мес по ФСК от 04_10_06 исп Финоченко" xfId="2296"/>
    <cellStyle name="_Выгрузка из АРМа БДР 9 мес по ФСК от 26_09_06 исп Финоченко" xfId="2297"/>
    <cellStyle name="_Выгрузка из АРМа БДР и БДДС 6 мес по ФСК от Михи по электр 03 07 06" xfId="2298"/>
    <cellStyle name="_выпадающие доходы от снижения ПО (1)" xfId="2299"/>
    <cellStyle name="_выпадающие доходы от снижения ПО (1) 2" xfId="2300"/>
    <cellStyle name="_выпадающие доходы от снижения ПО (1)_Калмэнерго" xfId="2301"/>
    <cellStyle name="_выпадающие доходы от снижения ПО (1)_Лист1" xfId="2302"/>
    <cellStyle name="_Выполнение Iкв 2008" xfId="2303"/>
    <cellStyle name="_Выполнение ГКПЗ I кв" xfId="2304"/>
    <cellStyle name="_Выполнение ГКПЗ I-III кв 2008г." xfId="2305"/>
    <cellStyle name="_Выполнение ГКПЗ I-IV кв 2008г." xfId="2306"/>
    <cellStyle name="_выручка по присоединениям2" xfId="2307"/>
    <cellStyle name="_выручка по присоединениям2_Новая инструкция1_фст" xfId="2308"/>
    <cellStyle name="_выручка по присоединениям2_реестр объектов ЕНЭС" xfId="2309"/>
    <cellStyle name="_ГКПЗ 2007-2008 (полный пакет) от 21.09.2007" xfId="2310"/>
    <cellStyle name="_ГКПЗ 4 квартала 2008 года Исполнительный аппарат" xfId="2311"/>
    <cellStyle name="_ГКПЗ на 2007 год" xfId="2312"/>
    <cellStyle name="_глинозем по заводам" xfId="2313"/>
    <cellStyle name="_ГЛИНОЗЕМСЕРВИС ППП 2004 для Москвы" xfId="2314"/>
    <cellStyle name="_годовой ФОТ по состоянию на 01.06.2008" xfId="2315"/>
    <cellStyle name="_годовой ФОТ по состоянию на 01.06.2008_БДР формат СД (2)" xfId="2316"/>
    <cellStyle name="_ДДП-ГП_РАО_05042" xfId="2317"/>
    <cellStyle name="_ДДС" xfId="2318"/>
    <cellStyle name="_ДДС (М) от 05.02.04 (с изм. от Энергосбыта в 4 кв.)" xfId="2319"/>
    <cellStyle name="_ДДС на 2005 год от 09.12.04" xfId="2320"/>
    <cellStyle name="_ДДС на 2005 год от 21.12.04" xfId="2321"/>
    <cellStyle name="_ДДС на 2005 от 04.11.04" xfId="2322"/>
    <cellStyle name="_ДДС на 2006 год (ТЭЦ-11,9) по месяцам" xfId="2323"/>
    <cellStyle name="_ДДС на 2006 год от 30.01.06 (ТЭЦ-11,9)" xfId="2324"/>
    <cellStyle name="_ДДС от 16.12.03 (новое топливо)" xfId="2325"/>
    <cellStyle name="_ДДС от 21.01.04 (на СД)" xfId="2326"/>
    <cellStyle name="_ДДС_факт январь 2006" xfId="2327"/>
    <cellStyle name="_Деп.взаимод.с клиентами и рынком (РАО)" xfId="2328"/>
    <cellStyle name="_Дефицит Выручки-2010" xfId="2329"/>
    <cellStyle name="_Дисконтирование векселей" xfId="2330"/>
    <cellStyle name="_Для защиты 2009 года" xfId="2331"/>
    <cellStyle name="_Для защиты 2009 года " xfId="2332"/>
    <cellStyle name="_Для ИВ ремонт МСК 2008" xfId="2333"/>
    <cellStyle name="_Для ИВ ремонт МСК 2008_БДР формат СД (2)" xfId="2334"/>
    <cellStyle name="_Для ИВ ремонт МСК 2008_ДОП.З - для отправки" xfId="2335"/>
    <cellStyle name="_Для ИВ ремонт МСК 2008_ДОП.З - для отправки_БДР формат СД (2)" xfId="2336"/>
    <cellStyle name="_Для ИВ ремонт МСК 2008_Откорректированная программа Освидетельствование ЗиС (4) (2)" xfId="2337"/>
    <cellStyle name="_Для ИВ ремонт МСК 2008_Откорректированная программа Освидетельствование ЗиС (4) (2)_БДР формат СД (2)" xfId="2338"/>
    <cellStyle name="_Для ИВ ремонт МСК 2008_ОУС" xfId="2339"/>
    <cellStyle name="_Для ИВ ремонт МСК 2008_ОУС_БДР формат СД (2)" xfId="2340"/>
    <cellStyle name="_Для ИВ ремонт МСК 2008_ПО расчет (4)" xfId="2341"/>
    <cellStyle name="_Для ИВ ремонт МСК 2008_ПО расчет (4)_БДР формат СД (2)" xfId="2342"/>
    <cellStyle name="_для Мазепиной 4 кв (2)" xfId="2343"/>
    <cellStyle name="_Договор аренды ЯЭ с разбивкой" xfId="2344"/>
    <cellStyle name="_Договор аренды ЯЭ с разбивкой_Новая инструкция1_фст" xfId="2345"/>
    <cellStyle name="_Дозакл 5 мес.2000" xfId="2346"/>
    <cellStyle name="_Доп вопросы" xfId="2347"/>
    <cellStyle name="_Доп вопросы 01 07" xfId="2348"/>
    <cellStyle name="_Доп вопросы 08 07" xfId="2349"/>
    <cellStyle name="_Доп вопросы 27 06" xfId="2350"/>
    <cellStyle name="_Доп затраты на потоки на 2008" xfId="2351"/>
    <cellStyle name="_Доп затраты на потоки на 2008_ДОП.З - для отправки" xfId="2352"/>
    <cellStyle name="_Доп затраты на потоки на 2008_ОУС" xfId="2353"/>
    <cellStyle name="_Доп затраты на потоки на 2008_ПО расчет (4)" xfId="2354"/>
    <cellStyle name="_Доп. по усл. связи" xfId="2355"/>
    <cellStyle name="_Доп. по усл. связи_БДР формат СД (2)" xfId="2356"/>
    <cellStyle name="_Доп. смета  для  ПЭО 2009год" xfId="2357"/>
    <cellStyle name="_ДОП.З - для отправки" xfId="2358"/>
    <cellStyle name="_Дополн. РК" xfId="2359"/>
    <cellStyle name="_Дополнительные затраты на услуги связи 2009" xfId="2360"/>
    <cellStyle name="_Дополнительные формы (2)" xfId="2361"/>
    <cellStyle name="_ДОПСМЕТА СВОДНАЯ на 3 и 4 квартал" xfId="2362"/>
    <cellStyle name="_ДОПСМЕТА СВОДНАЯ на 3 и 4 квартал_БДР формат СД (2)" xfId="2363"/>
    <cellStyle name="_Доходник1" xfId="2364"/>
    <cellStyle name="_Доходы, финансовые бюджеты" xfId="2365"/>
    <cellStyle name="_ДПН на 3 кв - короткий" xfId="2366"/>
    <cellStyle name="_Другие внереализационные расходы ст.2.3.7.8 для МЭС_2007 г." xfId="2367"/>
    <cellStyle name="_единовр.пос." xfId="2368"/>
    <cellStyle name="_ЕИАС" xfId="2369"/>
    <cellStyle name="_ЕНЭС ТОиР 2кв 06г ОП" xfId="2370"/>
    <cellStyle name="_ЕНЭС ТОиР 2кв 06г ОП_15_2 1 6 1" xfId="2371"/>
    <cellStyle name="_ЕНЭС ТОиР 2кв 06г ОП_Анализ 15_БДР и БДДС Омское 2007" xfId="2372"/>
    <cellStyle name="_ЕНЭС ТОиР 2кв 06г ОП_БДР МСК 1кв07 от Сергея 20 04 07" xfId="2373"/>
    <cellStyle name="_ЕНЭС ТОиР 2кв 06г ОП_БДР МСК 1кв07 от Сергея 20 04 07_БДР и БДДС сети ФСК ОП 2008" xfId="2374"/>
    <cellStyle name="_ЕНЭС ТОиР 2кв 06г ОП_БДР МСК 1кв07 от Сергея 20 04 07_от 2.1.10.1. до 2.1.10.7. на 2009 год 26.08.2008" xfId="2375"/>
    <cellStyle name="_ЕНЭС ТОиР 2кв 06г ОП_БДР МСК 1кв07 от Сергея 20 04 07_от 2.1.3.1 до 2.1.4.2 на 2009 год 26.08.2008" xfId="2376"/>
    <cellStyle name="_ЕНЭС ТОиР 2кв 06г ОП_БДР МСК 1кв07 от Сергея 20 04 07_от 2.1.4.3. до 2.1.5.3.3. на 2009 год 26.08.2008" xfId="2377"/>
    <cellStyle name="_ЕНЭС ТОиР 2кв 06г ОП_БДР МСК 1кв07 от Сергея 20 04 07_от 2.1.5.6 до 2.1.6.1 на 2009 год 26.08.2008" xfId="2378"/>
    <cellStyle name="_ЕНЭС ТОиР 2кв 06г ОП_БДР МСК 1кв07 от Сергея 20 04 07_от 2.1.6.2 до 2.1.5.1 на 2009 год 26.08.2008" xfId="2379"/>
    <cellStyle name="_ЕНЭС ТОиР 2кв 06г ОП_БДР МСК 1кв07 от Сергея 20 04 07_от 2.1.6.5.2. до 2.1.8.1. на 2009 год 26.08.2008" xfId="2380"/>
    <cellStyle name="_ЕНЭС ТОиР 2кв 06г ОП_БДР МСК 1кв07 от Сергея 20 04 07_от 2.2.2.3 до 2.2.8.1. на 2009 год 26.08.2008" xfId="2381"/>
    <cellStyle name="_ЕНЭС ТОиР 2кв 06г ОП_БДР МСК 1кв07 от Сергея 20 04 07_от 2.2.8.2 до 2.8.2.1. на 2009 год 26.08.2008" xfId="2382"/>
    <cellStyle name="_ЕНЭС ТОиР 2кв 06г ОП_БДР МСК 1кв07 от Сергея 20 04 07_ОТ спецодежда до 2.1.1.4.8 на 2009 26.08.2008" xfId="2383"/>
    <cellStyle name="_ЕНЭС ТОиР 2кв 06г ОП_БДР МСК 1кв07 от Сергея 20 04 07_СВОД БДДС 2008 23 01 08" xfId="2384"/>
    <cellStyle name="_ЕНЭС ТОиР 2кв 06г ОП_БДР МСК 1кв07 от Сергея 20 04 07_СВОД БДР 1кв09 17 04 09" xfId="2385"/>
    <cellStyle name="_ЕНЭС ТОиР 2кв 06г ОП_БДР МСК 1кв07 от Сергея 20 04 07_СВОД БДР 1кв09 22 04 09" xfId="2386"/>
    <cellStyle name="_ЕНЭС ТОиР 2кв 06г ОП_БДР МСК 1кв07 от Сергея 20 04 07_СВОД БДР 2008 19 02 09" xfId="2387"/>
    <cellStyle name="_ЕНЭС ТОиР 2кв 06г ОП_БДР МСК 1кв07 от Сергея 20 04 07_СВОД БДР 2008 25 02 09" xfId="2388"/>
    <cellStyle name="_ЕНЭС ТОиР 2кв 06г ОП_БДР МСК 1кв07 от Сергея 20 04 07_СВОД БДР 2008 26 02 09" xfId="2389"/>
    <cellStyle name="_ЕНЭС ТОиР 2кв 06г ОП_БДР МСК 1кв07 от Сергея 20 04 07_СВОД БДР 2008 27 02 09" xfId="2390"/>
    <cellStyle name="_ЕНЭС ТОиР 2кв 06г ОП_БДР МСК 1кв07 от Сергея 20 04 07_СВОД БДР 9мес08 22 10 08 окончательный МОЙ исправленный" xfId="2391"/>
    <cellStyle name="_ЕНЭС ТОиР 2кв 06г ОП_БДР МСК 1кв07 от Сергея 20 04 07_СВОД БДР 9мес08 22 10 08от Ксени 10 11 08" xfId="2392"/>
    <cellStyle name="_ЕНЭС ТОиР 2кв 06г ОП_БДР МСК 1кв07 от Сергея 20 04 07_Топливо на 2009 год 26 08 2008" xfId="2393"/>
    <cellStyle name="_ЕНЭС ТОиР 2кв 06г ОП_БДР МСК 1кв07 от Сергея 20 04 07_формы бюджетов к защите 2008 года" xfId="2394"/>
    <cellStyle name="_ЕНЭС ТОиР 2кв 06г ОП_БДР МСК 1кв07 от Сергея 20 04 07_Электроэнергия на 2009 26 08 2008" xfId="2395"/>
    <cellStyle name="_ЕНЭС ТОиР 2кв 06г ОП_БДР МСК 9мес07 от Сережи 17 10 07" xfId="2396"/>
    <cellStyle name="_ЕНЭС ТОиР 2кв 06г ОП_БДР МСК 9мес07 от Сережи 17 10 07_СВОД БДР 1кв09 17 04 09" xfId="2397"/>
    <cellStyle name="_ЕНЭС ТОиР 2кв 06г ОП_БДР МСК 9мес07 от Сережи 17 10 07_СВОД БДР 1кв09 22 04 09" xfId="2398"/>
    <cellStyle name="_ЕНЭС ТОиР 2кв 06г ОП_БДР МСК 9мес07 от Сережи 17 10 07_СВОД БДР 2008 19 02 09" xfId="2399"/>
    <cellStyle name="_ЕНЭС ТОиР 2кв 06г ОП_БДР МСК 9мес07 от Сережи 17 10 07_СВОД БДР 2008 25 02 09" xfId="2400"/>
    <cellStyle name="_ЕНЭС ТОиР 2кв 06г ОП_БДР МСК 9мес07 от Сережи 17 10 07_СВОД БДР 2008 26 02 09" xfId="2401"/>
    <cellStyle name="_ЕНЭС ТОиР 2кв 06г ОП_БДР МСК 9мес07 от Сережи 17 10 07_СВОД БДР 2008 27 02 09" xfId="2402"/>
    <cellStyle name="_ЕНЭС ТОиР 2кв 06г ОП_БДР МСК 9мес07 от Сережи 17 10 07_СВОД БДР 9мес08 22 10 08 окончательный МОЙ исправленный" xfId="2403"/>
    <cellStyle name="_ЕНЭС ТОиР 2кв 06г ОП_БДР МСК 9мес07 от Сережи 17 10 07_СВОД БДР 9мес08 22 10 08от Ксени 10 11 08" xfId="2404"/>
    <cellStyle name="_ЕНЭС ТОиР 2кв 06г ОП_Бизнес план ЦИУС 2008 год исполнение" xfId="2405"/>
    <cellStyle name="_ЕНЭС ТОиР 2кв 06г ОП_Бизнес план ЦИУС 2008 исполнение (новый формат)" xfId="2406"/>
    <cellStyle name="_ЕНЭС ТОиР 2кв 06г ОП_Бизнес план ЦИУС 2008 исполнение 1041" xfId="2407"/>
    <cellStyle name="_ЕНЭС ТОиР 2кв 06г ОП_Бизнес план ЦИУС 2008 исполнение 1041раб" xfId="2408"/>
    <cellStyle name="_ЕНЭС ТОиР 2кв 06г ОП_Бизнес план ЦИУС 2008 исполнение 1041рабочий 16 04" xfId="2409"/>
    <cellStyle name="_ЕНЭС ТОиР 2кв 06г ОП_Бизнес план ЦИУС 2008 исполнение 21 04 1" xfId="2410"/>
    <cellStyle name="_ЕНЭС ТОиР 2кв 06г ОП_Бизнес план ЦИУС 2009 140409" xfId="2411"/>
    <cellStyle name="_ЕНЭС ТОиР 2кв 06г ОП_Бизнес план ЦИУС 2009! 27 10 Р" xfId="2412"/>
    <cellStyle name="_ЕНЭС ТОиР 2кв 06г ОП_Лист согласования бланк" xfId="2413"/>
    <cellStyle name="_ЕНЭС ТОиР 2кв 06г ОП_Приложение 2 Вводы мощностей на 2009 год" xfId="2414"/>
    <cellStyle name="_ЕНЭС ТОиР 2кв 06г ОП_Приложение 2 Вводы мощностей на 2009 год_Подписпнное со стороны ОАО ЦИУС ЕЭС ЗК №6" xfId="2415"/>
    <cellStyle name="_ЕНЭС ТОиР 2кв 06г ОП_Прогноз БА ФСК СВОД 04 09 08" xfId="2416"/>
    <cellStyle name="_ЕНЭС ТОиР 2кв 06г ОП_Прогноз проч деят 9мес08 10 10 08" xfId="2417"/>
    <cellStyle name="_ЕНЭС ТОиР 2кв 06г ОП_СВОД БДДС 2008 23 01 08" xfId="2418"/>
    <cellStyle name="_ЕНЭС ТОиР 2кв 06г ОП_СВОД БДР 1кв08 18 04 08" xfId="2419"/>
    <cellStyle name="_ЕНЭС ТОиР 2кв 06г ОП_СВОД БДР 1кв09 22 04 09" xfId="2420"/>
    <cellStyle name="_ЕНЭС ТОиР 2кв 06г ОП_СВОД БДР 1пг08 18 07 08" xfId="2421"/>
    <cellStyle name="_ЕНЭС ТОиР 2кв 06г ОП_СВОД БДР 1пг09 16 07 09" xfId="2422"/>
    <cellStyle name="_ЕНЭС ТОиР 2кв 06г ОП_СВОД МСК от Сережи 16 01 08 17-00" xfId="2423"/>
    <cellStyle name="_ЕНЭС ТОиР 2кв 06г ОП_формы бюджетов к защите 2008 года" xfId="2424"/>
    <cellStyle name="_ЕСН" xfId="2425"/>
    <cellStyle name="_ЕСН 2011 " xfId="2426"/>
    <cellStyle name="_ЕСН_БДР формат СД (2)" xfId="2427"/>
    <cellStyle name="_ЕСЭ_Баланс (энергетика)" xfId="2428"/>
    <cellStyle name="_Задание компании №4" xfId="2429"/>
    <cellStyle name="_Задание на платежи 25" xfId="2430"/>
    <cellStyle name="_Задание на платежи 26" xfId="2431"/>
    <cellStyle name="_Задание на платежи 27" xfId="2432"/>
    <cellStyle name="_Задание на платежи 28" xfId="2433"/>
    <cellStyle name="_Задание на платежи 29" xfId="2434"/>
    <cellStyle name="_Задание на платежи 30" xfId="2435"/>
    <cellStyle name="_Задание на платежи 31" xfId="2436"/>
    <cellStyle name="_Задание на платежи 32" xfId="2437"/>
    <cellStyle name="_Задание на платежи 33" xfId="2438"/>
    <cellStyle name="_Задание на платежи 34" xfId="2439"/>
    <cellStyle name="_Задание на платежи 35" xfId="2440"/>
    <cellStyle name="_Задание на платежи 36" xfId="2441"/>
    <cellStyle name="_Задание на платежи 37" xfId="2442"/>
    <cellStyle name="_Задание на платежи 38" xfId="2443"/>
    <cellStyle name="_Задание на платежи 48" xfId="2444"/>
    <cellStyle name="_Задание на платежи 49" xfId="2445"/>
    <cellStyle name="_Задание на платежи 50" xfId="2446"/>
    <cellStyle name="_Задание на платежи 51" xfId="2447"/>
    <cellStyle name="_Задание на платежи 52" xfId="2448"/>
    <cellStyle name="_Задание на платежи 53" xfId="2449"/>
    <cellStyle name="_Замечания по формам" xfId="2450"/>
    <cellStyle name="_Замечания по формам_БДР формат СД (2)" xfId="2451"/>
    <cellStyle name="_Запрос-Сети-дох-22-12" xfId="2452"/>
    <cellStyle name="_ЗАРПЛАТА 2006г." xfId="2453"/>
    <cellStyle name="_ЗАРПЛАТА 2006г._БДР формат СД (2)" xfId="2454"/>
    <cellStyle name="_ЗАРПЛАТА 2006г._Книга1" xfId="2455"/>
    <cellStyle name="_ЗАРПЛАТА 2006г._Книга1 2" xfId="2456"/>
    <cellStyle name="_ЗАРПЛАТА 2006г._Книга1 2 2" xfId="2457"/>
    <cellStyle name="_ЗАРПЛАТА 2006г._Книга1 3" xfId="2458"/>
    <cellStyle name="_ЗАРПЛАТА 2006г._Книга1_ДУС (3)" xfId="2459"/>
    <cellStyle name="_ЗАРПЛАТА 2006г._Книга1_ДУС (3) 2" xfId="2460"/>
    <cellStyle name="_ЗАРПЛАТА 2006г._Книга1_Источники_лимиты_Бизнес-план" xfId="2461"/>
    <cellStyle name="_ЗАРПЛАТА 2006г._Книга1_Источники_лимиты_Бизнес-план 2" xfId="2462"/>
    <cellStyle name="_ЗАРПЛАТА 2006г._Книга1_Источники_лимиты_Бизнес-план 2 2" xfId="2463"/>
    <cellStyle name="_ЗАРПЛАТА 2006г._Книга1_Источники_лимиты_Бизнес-план 3" xfId="2464"/>
    <cellStyle name="_ЗАРПЛАТА 2006г._Книга1_Копия форма к защите" xfId="2465"/>
    <cellStyle name="_ЗАРПЛАТА 2006г._Книга1_Копия форма к защите 2" xfId="2466"/>
    <cellStyle name="_ЗАРПЛАТА 2006г._Книга1_Свод бюджет на 2012" xfId="2467"/>
    <cellStyle name="_ЗАРПЛАТА 2006г._Книга1_Свод бюджет на 2012 2" xfId="2468"/>
    <cellStyle name="_ЗАРПЛАТА 2006г._Книга1_Форма к защите" xfId="2469"/>
    <cellStyle name="_ЗАРПЛАТА 2006г._Книга1_форма к защите - ДКУ" xfId="2470"/>
    <cellStyle name="_ЗАРПЛАТА 2006г._Книга1_форма к защите - ДКУ 2" xfId="2471"/>
    <cellStyle name="_ЗАРПЛАТА 2006г._Книга1_Форма к защите 10" xfId="2472"/>
    <cellStyle name="_ЗАРПЛАТА 2006г._Книга1_Форма к защите 11" xfId="2473"/>
    <cellStyle name="_ЗАРПЛАТА 2006г._Книга1_Форма к защите 12" xfId="2474"/>
    <cellStyle name="_ЗАРПЛАТА 2006г._Книга1_Форма к защите 13" xfId="2475"/>
    <cellStyle name="_ЗАРПЛАТА 2006г._Книга1_Форма к защите 14" xfId="2476"/>
    <cellStyle name="_ЗАРПЛАТА 2006г._Книга1_Форма к защите 15" xfId="2477"/>
    <cellStyle name="_ЗАРПЛАТА 2006г._Книга1_Форма к защите 16" xfId="2478"/>
    <cellStyle name="_ЗАРПЛАТА 2006г._Книга1_Форма к защите 17" xfId="2479"/>
    <cellStyle name="_ЗАРПЛАТА 2006г._Книга1_Форма к защите 18" xfId="2480"/>
    <cellStyle name="_ЗАРПЛАТА 2006г._Книга1_Форма к защите 19" xfId="2481"/>
    <cellStyle name="_ЗАРПЛАТА 2006г._Книга1_Форма к защите 2" xfId="2482"/>
    <cellStyle name="_ЗАРПЛАТА 2006г._Книга1_Форма к защите 20" xfId="2483"/>
    <cellStyle name="_ЗАРПЛАТА 2006г._Книга1_Форма к защите 21" xfId="2484"/>
    <cellStyle name="_ЗАРПЛАТА 2006г._Книга1_Форма к защите 22" xfId="2485"/>
    <cellStyle name="_ЗАРПЛАТА 2006г._Книга1_Форма к защите 23" xfId="2486"/>
    <cellStyle name="_ЗАРПЛАТА 2006г._Книга1_Форма к защите 24" xfId="2487"/>
    <cellStyle name="_ЗАРПЛАТА 2006г._Книга1_Форма к защите 25" xfId="2488"/>
    <cellStyle name="_ЗАРПЛАТА 2006г._Книга1_Форма к защите 26" xfId="2489"/>
    <cellStyle name="_ЗАРПЛАТА 2006г._Книга1_Форма к защите 27" xfId="2490"/>
    <cellStyle name="_ЗАРПЛАТА 2006г._Книга1_Форма к защите 28" xfId="2491"/>
    <cellStyle name="_ЗАРПЛАТА 2006г._Книга1_Форма к защите 29" xfId="2492"/>
    <cellStyle name="_ЗАРПЛАТА 2006г._Книга1_Форма к защите 3" xfId="2493"/>
    <cellStyle name="_ЗАРПЛАТА 2006г._Книга1_Форма к защите 30" xfId="2494"/>
    <cellStyle name="_ЗАРПЛАТА 2006г._Книга1_Форма к защите 31" xfId="2495"/>
    <cellStyle name="_ЗАРПЛАТА 2006г._Книга1_Форма к защите 32" xfId="2496"/>
    <cellStyle name="_ЗАРПЛАТА 2006г._Книга1_Форма к защите 33" xfId="2497"/>
    <cellStyle name="_ЗАРПЛАТА 2006г._Книга1_Форма к защите 34" xfId="2498"/>
    <cellStyle name="_ЗАРПЛАТА 2006г._Книга1_Форма к защите 35" xfId="2499"/>
    <cellStyle name="_ЗАРПЛАТА 2006г._Книга1_Форма к защите 36" xfId="2500"/>
    <cellStyle name="_ЗАРПЛАТА 2006г._Книга1_Форма к защите 37" xfId="2501"/>
    <cellStyle name="_ЗАРПЛАТА 2006г._Книга1_Форма к защите 38" xfId="2502"/>
    <cellStyle name="_ЗАРПЛАТА 2006г._Книга1_Форма к защите 39" xfId="2503"/>
    <cellStyle name="_ЗАРПЛАТА 2006г._Книга1_Форма к защите 4" xfId="2504"/>
    <cellStyle name="_ЗАРПЛАТА 2006г._Книга1_Форма к защите 40" xfId="2505"/>
    <cellStyle name="_ЗАРПЛАТА 2006г._Книга1_Форма к защите 41" xfId="2506"/>
    <cellStyle name="_ЗАРПЛАТА 2006г._Книга1_Форма к защите 42" xfId="2507"/>
    <cellStyle name="_ЗАРПЛАТА 2006г._Книга1_Форма к защите 43" xfId="2508"/>
    <cellStyle name="_ЗАРПЛАТА 2006г._Книга1_Форма к защите 44" xfId="2509"/>
    <cellStyle name="_ЗАРПЛАТА 2006г._Книга1_Форма к защите 45" xfId="2510"/>
    <cellStyle name="_ЗАРПЛАТА 2006г._Книга1_Форма к защите 46" xfId="2511"/>
    <cellStyle name="_ЗАРПЛАТА 2006г._Книга1_Форма к защите 47" xfId="2512"/>
    <cellStyle name="_ЗАРПЛАТА 2006г._Книга1_Форма к защите 48" xfId="2513"/>
    <cellStyle name="_ЗАРПЛАТА 2006г._Книга1_Форма к защите 49" xfId="2514"/>
    <cellStyle name="_ЗАРПЛАТА 2006г._Книга1_Форма к защите 5" xfId="2515"/>
    <cellStyle name="_ЗАРПЛАТА 2006г._Книга1_Форма к защите 50" xfId="2516"/>
    <cellStyle name="_ЗАРПЛАТА 2006г._Книга1_Форма к защите 51" xfId="2517"/>
    <cellStyle name="_ЗАРПЛАТА 2006г._Книга1_Форма к защите 52" xfId="2518"/>
    <cellStyle name="_ЗАРПЛАТА 2006г._Книга1_Форма к защите 53" xfId="2519"/>
    <cellStyle name="_ЗАРПЛАТА 2006г._Книга1_Форма к защите 54" xfId="2520"/>
    <cellStyle name="_ЗАРПЛАТА 2006г._Книга1_Форма к защите 55" xfId="2521"/>
    <cellStyle name="_ЗАРПЛАТА 2006г._Книга1_Форма к защите 56" xfId="2522"/>
    <cellStyle name="_ЗАРПЛАТА 2006г._Книга1_Форма к защите 57" xfId="2523"/>
    <cellStyle name="_ЗАРПЛАТА 2006г._Книга1_Форма к защите 58" xfId="2524"/>
    <cellStyle name="_ЗАРПЛАТА 2006г._Книга1_Форма к защите 59" xfId="2525"/>
    <cellStyle name="_ЗАРПЛАТА 2006г._Книга1_Форма к защите 6" xfId="2526"/>
    <cellStyle name="_ЗАРПЛАТА 2006г._Книга1_Форма к защите 60" xfId="2527"/>
    <cellStyle name="_ЗАРПЛАТА 2006г._Книга1_Форма к защите 61" xfId="2528"/>
    <cellStyle name="_ЗАРПЛАТА 2006г._Книга1_Форма к защите 62" xfId="2529"/>
    <cellStyle name="_ЗАРПЛАТА 2006г._Книга1_Форма к защите 63" xfId="2530"/>
    <cellStyle name="_ЗАРПЛАТА 2006г._Книга1_Форма к защите 64" xfId="2531"/>
    <cellStyle name="_ЗАРПЛАТА 2006г._Книга1_Форма к защите 65" xfId="2532"/>
    <cellStyle name="_ЗАРПЛАТА 2006г._Книга1_Форма к защите 66" xfId="2533"/>
    <cellStyle name="_ЗАРПЛАТА 2006г._Книга1_Форма к защите 67" xfId="2534"/>
    <cellStyle name="_ЗАРПЛАТА 2006г._Книга1_Форма к защите 68" xfId="2535"/>
    <cellStyle name="_ЗАРПЛАТА 2006г._Книга1_Форма к защите 69" xfId="2536"/>
    <cellStyle name="_ЗАРПЛАТА 2006г._Книга1_Форма к защите 7" xfId="2537"/>
    <cellStyle name="_ЗАРПЛАТА 2006г._Книга1_Форма к защите 70" xfId="2538"/>
    <cellStyle name="_ЗАРПЛАТА 2006г._Книга1_Форма к защите 71" xfId="2539"/>
    <cellStyle name="_ЗАРПЛАТА 2006г._Книга1_Форма к защите 72" xfId="2540"/>
    <cellStyle name="_ЗАРПЛАТА 2006г._Книга1_Форма к защите 73" xfId="2541"/>
    <cellStyle name="_ЗАРПЛАТА 2006г._Книга1_Форма к защите 74" xfId="2542"/>
    <cellStyle name="_ЗАРПЛАТА 2006г._Книга1_Форма к защите 75" xfId="2543"/>
    <cellStyle name="_ЗАРПЛАТА 2006г._Книга1_Форма к защите 76" xfId="2544"/>
    <cellStyle name="_ЗАРПЛАТА 2006г._Книга1_Форма к защите 77" xfId="2545"/>
    <cellStyle name="_ЗАРПЛАТА 2006г._Книга1_Форма к защите 78" xfId="2546"/>
    <cellStyle name="_ЗАРПЛАТА 2006г._Книга1_Форма к защите 79" xfId="2547"/>
    <cellStyle name="_ЗАРПЛАТА 2006г._Книга1_Форма к защите 8" xfId="2548"/>
    <cellStyle name="_ЗАРПЛАТА 2006г._Книга1_Форма к защите 80" xfId="2549"/>
    <cellStyle name="_ЗАРПЛАТА 2006г._Книга1_Форма к защите 81" xfId="2550"/>
    <cellStyle name="_ЗАРПЛАТА 2006г._Книга1_Форма к защите 82" xfId="2551"/>
    <cellStyle name="_ЗАРПЛАТА 2006г._Книга1_Форма к защите 83" xfId="2552"/>
    <cellStyle name="_ЗАРПЛАТА 2006г._Книга1_Форма к защите 84" xfId="2553"/>
    <cellStyle name="_ЗАРПЛАТА 2006г._Книга1_Форма к защите 85" xfId="2554"/>
    <cellStyle name="_ЗАРПЛАТА 2006г._Книга1_Форма к защите 86" xfId="2555"/>
    <cellStyle name="_ЗАРПЛАТА 2006г._Книга1_Форма к защите 87" xfId="2556"/>
    <cellStyle name="_ЗАРПЛАТА 2006г._Книга1_Форма к защите 88" xfId="2557"/>
    <cellStyle name="_ЗАРПЛАТА 2006г._Книга1_Форма к защите 89" xfId="2558"/>
    <cellStyle name="_ЗАРПЛАТА 2006г._Книга1_Форма к защите 9" xfId="2559"/>
    <cellStyle name="_ЗАРПЛАТА 2006г._Книга1_Форма к защите 90" xfId="2560"/>
    <cellStyle name="_ЗАРПЛАТА 2006г._Книга1_Форма к защите ДЭБ" xfId="2561"/>
    <cellStyle name="_ЗАРПЛАТА 2006г._Книга1_Форма к защите ДЭБ 2" xfId="2562"/>
    <cellStyle name="_ЗАРПЛАТА 2006г._Книга1_Форма к защите_ДСП" xfId="2563"/>
    <cellStyle name="_ЗАРПЛАТА 2006г._Книга1_Форма к защите_ДСП 2" xfId="2564"/>
    <cellStyle name="_ЗАРПЛАТА 2006г._Книга1_Форма к защите_ДУпиоп" xfId="2565"/>
    <cellStyle name="_ЗАРПЛАТА 2006г._Книга1_Форма к защите_ДУпиоп 2" xfId="2566"/>
    <cellStyle name="_ЗАРПЛАТА 2006г._Книга1_Форма к защите_окончательная версия" xfId="2567"/>
    <cellStyle name="_ЗАРПЛАТА 2006г._Книга1_Форма к защите_окончательная версия 2" xfId="2568"/>
    <cellStyle name="_ЗАРПЛАТА 2006г._Корректировка №3 ФОТ 2010" xfId="2569"/>
    <cellStyle name="_ЗАРПЛАТА 2006г._Корректировка №3 ФОТ 2010_БДР формат СД (2)" xfId="2570"/>
    <cellStyle name="_ЗАРПЛАТА 2006г._Корректировка по ТОиР (проект)(поправл.)" xfId="2571"/>
    <cellStyle name="_ЗАРПЛАТА 2006г._Корректировка ФОТ по ТОиР " xfId="2572"/>
    <cellStyle name="_ЗАРПЛАТА 2006г._Корректировка ФОТ по ТОиР _БДР формат СД (2)" xfId="2573"/>
    <cellStyle name="_ЗАРПЛАТА 2006г._Московское" xfId="2574"/>
    <cellStyle name="_ЗАРПЛАТА 2006г._План по видам деят.(09.11.2009)" xfId="2575"/>
    <cellStyle name="_ЗАРПЛАТА 2006г._План по видам деят.(09.11.2009) 2" xfId="2576"/>
    <cellStyle name="_ЗАРПЛАТА 2006г._План по видам деят.(09.11.2009) 2 2" xfId="2577"/>
    <cellStyle name="_ЗАРПЛАТА 2006г._План по видам деят.(09.11.2009) 3" xfId="2578"/>
    <cellStyle name="_ЗАРПЛАТА 2006г._План по видам деят.(09.11.2009)_ДУС (3)" xfId="2579"/>
    <cellStyle name="_ЗАРПЛАТА 2006г._План по видам деят.(09.11.2009)_ДУС (3) 2" xfId="2580"/>
    <cellStyle name="_ЗАРПЛАТА 2006г._План по видам деят.(09.11.2009)_Источники_лимиты_Бизнес-план" xfId="2581"/>
    <cellStyle name="_ЗАРПЛАТА 2006г._План по видам деят.(09.11.2009)_Источники_лимиты_Бизнес-план 2" xfId="2582"/>
    <cellStyle name="_ЗАРПЛАТА 2006г._План по видам деят.(09.11.2009)_Источники_лимиты_Бизнес-план 2 2" xfId="2583"/>
    <cellStyle name="_ЗАРПЛАТА 2006г._План по видам деят.(09.11.2009)_Источники_лимиты_Бизнес-план 3" xfId="2584"/>
    <cellStyle name="_ЗАРПЛАТА 2006г._План по видам деят.(09.11.2009)_Копия форма к защите" xfId="2585"/>
    <cellStyle name="_ЗАРПЛАТА 2006г._План по видам деят.(09.11.2009)_Копия форма к защите 2" xfId="2586"/>
    <cellStyle name="_ЗАРПЛАТА 2006г._План по видам деят.(09.11.2009)_Свод бюджет на 2012" xfId="2587"/>
    <cellStyle name="_ЗАРПЛАТА 2006г._План по видам деят.(09.11.2009)_Свод бюджет на 2012 2" xfId="2588"/>
    <cellStyle name="_ЗАРПЛАТА 2006г._План по видам деят.(09.11.2009)_Форма к защите" xfId="2589"/>
    <cellStyle name="_ЗАРПЛАТА 2006г._План по видам деят.(09.11.2009)_форма к защите - ДКУ" xfId="2590"/>
    <cellStyle name="_ЗАРПЛАТА 2006г._План по видам деят.(09.11.2009)_форма к защите - ДКУ 2" xfId="2591"/>
    <cellStyle name="_ЗАРПЛАТА 2006г._План по видам деят.(09.11.2009)_Форма к защите 10" xfId="2592"/>
    <cellStyle name="_ЗАРПЛАТА 2006г._План по видам деят.(09.11.2009)_Форма к защите 11" xfId="2593"/>
    <cellStyle name="_ЗАРПЛАТА 2006г._План по видам деят.(09.11.2009)_Форма к защите 12" xfId="2594"/>
    <cellStyle name="_ЗАРПЛАТА 2006г._План по видам деят.(09.11.2009)_Форма к защите 13" xfId="2595"/>
    <cellStyle name="_ЗАРПЛАТА 2006г._План по видам деят.(09.11.2009)_Форма к защите 14" xfId="2596"/>
    <cellStyle name="_ЗАРПЛАТА 2006г._План по видам деят.(09.11.2009)_Форма к защите 15" xfId="2597"/>
    <cellStyle name="_ЗАРПЛАТА 2006г._План по видам деят.(09.11.2009)_Форма к защите 16" xfId="2598"/>
    <cellStyle name="_ЗАРПЛАТА 2006г._План по видам деят.(09.11.2009)_Форма к защите 17" xfId="2599"/>
    <cellStyle name="_ЗАРПЛАТА 2006г._План по видам деят.(09.11.2009)_Форма к защите 18" xfId="2600"/>
    <cellStyle name="_ЗАРПЛАТА 2006г._План по видам деят.(09.11.2009)_Форма к защите 19" xfId="2601"/>
    <cellStyle name="_ЗАРПЛАТА 2006г._План по видам деят.(09.11.2009)_Форма к защите 2" xfId="2602"/>
    <cellStyle name="_ЗАРПЛАТА 2006г._План по видам деят.(09.11.2009)_Форма к защите 20" xfId="2603"/>
    <cellStyle name="_ЗАРПЛАТА 2006г._План по видам деят.(09.11.2009)_Форма к защите 21" xfId="2604"/>
    <cellStyle name="_ЗАРПЛАТА 2006г._План по видам деят.(09.11.2009)_Форма к защите 22" xfId="2605"/>
    <cellStyle name="_ЗАРПЛАТА 2006г._План по видам деят.(09.11.2009)_Форма к защите 23" xfId="2606"/>
    <cellStyle name="_ЗАРПЛАТА 2006г._План по видам деят.(09.11.2009)_Форма к защите 24" xfId="2607"/>
    <cellStyle name="_ЗАРПЛАТА 2006г._План по видам деят.(09.11.2009)_Форма к защите 25" xfId="2608"/>
    <cellStyle name="_ЗАРПЛАТА 2006г._План по видам деят.(09.11.2009)_Форма к защите 26" xfId="2609"/>
    <cellStyle name="_ЗАРПЛАТА 2006г._План по видам деят.(09.11.2009)_Форма к защите 27" xfId="2610"/>
    <cellStyle name="_ЗАРПЛАТА 2006г._План по видам деят.(09.11.2009)_Форма к защите 28" xfId="2611"/>
    <cellStyle name="_ЗАРПЛАТА 2006г._План по видам деят.(09.11.2009)_Форма к защите 29" xfId="2612"/>
    <cellStyle name="_ЗАРПЛАТА 2006г._План по видам деят.(09.11.2009)_Форма к защите 3" xfId="2613"/>
    <cellStyle name="_ЗАРПЛАТА 2006г._План по видам деят.(09.11.2009)_Форма к защите 30" xfId="2614"/>
    <cellStyle name="_ЗАРПЛАТА 2006г._План по видам деят.(09.11.2009)_Форма к защите 31" xfId="2615"/>
    <cellStyle name="_ЗАРПЛАТА 2006г._План по видам деят.(09.11.2009)_Форма к защите 32" xfId="2616"/>
    <cellStyle name="_ЗАРПЛАТА 2006г._План по видам деят.(09.11.2009)_Форма к защите 33" xfId="2617"/>
    <cellStyle name="_ЗАРПЛАТА 2006г._План по видам деят.(09.11.2009)_Форма к защите 34" xfId="2618"/>
    <cellStyle name="_ЗАРПЛАТА 2006г._План по видам деят.(09.11.2009)_Форма к защите 35" xfId="2619"/>
    <cellStyle name="_ЗАРПЛАТА 2006г._План по видам деят.(09.11.2009)_Форма к защите 36" xfId="2620"/>
    <cellStyle name="_ЗАРПЛАТА 2006г._План по видам деят.(09.11.2009)_Форма к защите 37" xfId="2621"/>
    <cellStyle name="_ЗАРПЛАТА 2006г._План по видам деят.(09.11.2009)_Форма к защите 38" xfId="2622"/>
    <cellStyle name="_ЗАРПЛАТА 2006г._План по видам деят.(09.11.2009)_Форма к защите 39" xfId="2623"/>
    <cellStyle name="_ЗАРПЛАТА 2006г._План по видам деят.(09.11.2009)_Форма к защите 4" xfId="2624"/>
    <cellStyle name="_ЗАРПЛАТА 2006г._План по видам деят.(09.11.2009)_Форма к защите 40" xfId="2625"/>
    <cellStyle name="_ЗАРПЛАТА 2006г._План по видам деят.(09.11.2009)_Форма к защите 41" xfId="2626"/>
    <cellStyle name="_ЗАРПЛАТА 2006г._План по видам деят.(09.11.2009)_Форма к защите 42" xfId="2627"/>
    <cellStyle name="_ЗАРПЛАТА 2006г._План по видам деят.(09.11.2009)_Форма к защите 43" xfId="2628"/>
    <cellStyle name="_ЗАРПЛАТА 2006г._План по видам деят.(09.11.2009)_Форма к защите 44" xfId="2629"/>
    <cellStyle name="_ЗАРПЛАТА 2006г._План по видам деят.(09.11.2009)_Форма к защите 45" xfId="2630"/>
    <cellStyle name="_ЗАРПЛАТА 2006г._План по видам деят.(09.11.2009)_Форма к защите 46" xfId="2631"/>
    <cellStyle name="_ЗАРПЛАТА 2006г._План по видам деят.(09.11.2009)_Форма к защите 47" xfId="2632"/>
    <cellStyle name="_ЗАРПЛАТА 2006г._План по видам деят.(09.11.2009)_Форма к защите 48" xfId="2633"/>
    <cellStyle name="_ЗАРПЛАТА 2006г._План по видам деят.(09.11.2009)_Форма к защите 49" xfId="2634"/>
    <cellStyle name="_ЗАРПЛАТА 2006г._План по видам деят.(09.11.2009)_Форма к защите 5" xfId="2635"/>
    <cellStyle name="_ЗАРПЛАТА 2006г._План по видам деят.(09.11.2009)_Форма к защите 50" xfId="2636"/>
    <cellStyle name="_ЗАРПЛАТА 2006г._План по видам деят.(09.11.2009)_Форма к защите 51" xfId="2637"/>
    <cellStyle name="_ЗАРПЛАТА 2006г._План по видам деят.(09.11.2009)_Форма к защите 52" xfId="2638"/>
    <cellStyle name="_ЗАРПЛАТА 2006г._План по видам деят.(09.11.2009)_Форма к защите 53" xfId="2639"/>
    <cellStyle name="_ЗАРПЛАТА 2006г._План по видам деят.(09.11.2009)_Форма к защите 54" xfId="2640"/>
    <cellStyle name="_ЗАРПЛАТА 2006г._План по видам деят.(09.11.2009)_Форма к защите 55" xfId="2641"/>
    <cellStyle name="_ЗАРПЛАТА 2006г._План по видам деят.(09.11.2009)_Форма к защите 56" xfId="2642"/>
    <cellStyle name="_ЗАРПЛАТА 2006г._План по видам деят.(09.11.2009)_Форма к защите 57" xfId="2643"/>
    <cellStyle name="_ЗАРПЛАТА 2006г._План по видам деят.(09.11.2009)_Форма к защите 58" xfId="2644"/>
    <cellStyle name="_ЗАРПЛАТА 2006г._План по видам деят.(09.11.2009)_Форма к защите 59" xfId="2645"/>
    <cellStyle name="_ЗАРПЛАТА 2006г._План по видам деят.(09.11.2009)_Форма к защите 6" xfId="2646"/>
    <cellStyle name="_ЗАРПЛАТА 2006г._План по видам деят.(09.11.2009)_Форма к защите 60" xfId="2647"/>
    <cellStyle name="_ЗАРПЛАТА 2006г._План по видам деят.(09.11.2009)_Форма к защите 61" xfId="2648"/>
    <cellStyle name="_ЗАРПЛАТА 2006г._План по видам деят.(09.11.2009)_Форма к защите 62" xfId="2649"/>
    <cellStyle name="_ЗАРПЛАТА 2006г._План по видам деят.(09.11.2009)_Форма к защите 63" xfId="2650"/>
    <cellStyle name="_ЗАРПЛАТА 2006г._План по видам деят.(09.11.2009)_Форма к защите 64" xfId="2651"/>
    <cellStyle name="_ЗАРПЛАТА 2006г._План по видам деят.(09.11.2009)_Форма к защите 65" xfId="2652"/>
    <cellStyle name="_ЗАРПЛАТА 2006г._План по видам деят.(09.11.2009)_Форма к защите 66" xfId="2653"/>
    <cellStyle name="_ЗАРПЛАТА 2006г._План по видам деят.(09.11.2009)_Форма к защите 67" xfId="2654"/>
    <cellStyle name="_ЗАРПЛАТА 2006г._План по видам деят.(09.11.2009)_Форма к защите 68" xfId="2655"/>
    <cellStyle name="_ЗАРПЛАТА 2006г._План по видам деят.(09.11.2009)_Форма к защите 69" xfId="2656"/>
    <cellStyle name="_ЗАРПЛАТА 2006г._План по видам деят.(09.11.2009)_Форма к защите 7" xfId="2657"/>
    <cellStyle name="_ЗАРПЛАТА 2006г._План по видам деят.(09.11.2009)_Форма к защите 70" xfId="2658"/>
    <cellStyle name="_ЗАРПЛАТА 2006г._План по видам деят.(09.11.2009)_Форма к защите 71" xfId="2659"/>
    <cellStyle name="_ЗАРПЛАТА 2006г._План по видам деят.(09.11.2009)_Форма к защите 72" xfId="2660"/>
    <cellStyle name="_ЗАРПЛАТА 2006г._План по видам деят.(09.11.2009)_Форма к защите 73" xfId="2661"/>
    <cellStyle name="_ЗАРПЛАТА 2006г._План по видам деят.(09.11.2009)_Форма к защите 74" xfId="2662"/>
    <cellStyle name="_ЗАРПЛАТА 2006г._План по видам деят.(09.11.2009)_Форма к защите 75" xfId="2663"/>
    <cellStyle name="_ЗАРПЛАТА 2006г._План по видам деят.(09.11.2009)_Форма к защите 76" xfId="2664"/>
    <cellStyle name="_ЗАРПЛАТА 2006г._План по видам деят.(09.11.2009)_Форма к защите 77" xfId="2665"/>
    <cellStyle name="_ЗАРПЛАТА 2006г._План по видам деят.(09.11.2009)_Форма к защите 78" xfId="2666"/>
    <cellStyle name="_ЗАРПЛАТА 2006г._План по видам деят.(09.11.2009)_Форма к защите 79" xfId="2667"/>
    <cellStyle name="_ЗАРПЛАТА 2006г._План по видам деят.(09.11.2009)_Форма к защите 8" xfId="2668"/>
    <cellStyle name="_ЗАРПЛАТА 2006г._План по видам деят.(09.11.2009)_Форма к защите 80" xfId="2669"/>
    <cellStyle name="_ЗАРПЛАТА 2006г._План по видам деят.(09.11.2009)_Форма к защите 81" xfId="2670"/>
    <cellStyle name="_ЗАРПЛАТА 2006г._План по видам деят.(09.11.2009)_Форма к защите 82" xfId="2671"/>
    <cellStyle name="_ЗАРПЛАТА 2006г._План по видам деят.(09.11.2009)_Форма к защите 83" xfId="2672"/>
    <cellStyle name="_ЗАРПЛАТА 2006г._План по видам деят.(09.11.2009)_Форма к защите 84" xfId="2673"/>
    <cellStyle name="_ЗАРПЛАТА 2006г._План по видам деят.(09.11.2009)_Форма к защите 85" xfId="2674"/>
    <cellStyle name="_ЗАРПЛАТА 2006г._План по видам деят.(09.11.2009)_Форма к защите 86" xfId="2675"/>
    <cellStyle name="_ЗАРПЛАТА 2006г._План по видам деят.(09.11.2009)_Форма к защите 87" xfId="2676"/>
    <cellStyle name="_ЗАРПЛАТА 2006г._План по видам деят.(09.11.2009)_Форма к защите 88" xfId="2677"/>
    <cellStyle name="_ЗАРПЛАТА 2006г._План по видам деят.(09.11.2009)_Форма к защите 89" xfId="2678"/>
    <cellStyle name="_ЗАРПЛАТА 2006г._План по видам деят.(09.11.2009)_Форма к защите 9" xfId="2679"/>
    <cellStyle name="_ЗАРПЛАТА 2006г._План по видам деят.(09.11.2009)_Форма к защите 90" xfId="2680"/>
    <cellStyle name="_ЗАРПЛАТА 2006г._План по видам деят.(09.11.2009)_Форма к защите ДЭБ" xfId="2681"/>
    <cellStyle name="_ЗАРПЛАТА 2006г._План по видам деят.(09.11.2009)_Форма к защите ДЭБ 2" xfId="2682"/>
    <cellStyle name="_ЗАРПЛАТА 2006г._План по видам деят.(09.11.2009)_Форма к защите_ДСП" xfId="2683"/>
    <cellStyle name="_ЗАРПЛАТА 2006г._План по видам деят.(09.11.2009)_Форма к защите_ДСП 2" xfId="2684"/>
    <cellStyle name="_ЗАРПЛАТА 2006г._План по видам деят.(09.11.2009)_Форма к защите_ДУпиоп" xfId="2685"/>
    <cellStyle name="_ЗАРПЛАТА 2006г._План по видам деят.(09.11.2009)_Форма к защите_ДУпиоп 2" xfId="2686"/>
    <cellStyle name="_ЗАРПЛАТА 2006г._План по видам деят.(09.11.2009)_Форма к защите_окончательная версия" xfId="2687"/>
    <cellStyle name="_ЗАРПЛАТА 2006г._План по видам деят.(09.11.2009)_Форма к защите_окончательная версия 2" xfId="2688"/>
    <cellStyle name="_ЗАРПЛАТА 2006г._По видам деятельности(09.11.2009)" xfId="2689"/>
    <cellStyle name="_ЗАРПЛАТА 2006г._По видам деятельности(09.11.2009) 2" xfId="2690"/>
    <cellStyle name="_ЗАРПЛАТА 2006г._По видам деятельности(09.11.2009) 2 2" xfId="2691"/>
    <cellStyle name="_ЗАРПЛАТА 2006г._По видам деятельности(09.11.2009) 3" xfId="2692"/>
    <cellStyle name="_ЗАРПЛАТА 2006г._По видам деятельности(09.11.2009)_ДУС (3)" xfId="2693"/>
    <cellStyle name="_ЗАРПЛАТА 2006г._По видам деятельности(09.11.2009)_ДУС (3) 2" xfId="2694"/>
    <cellStyle name="_ЗАРПЛАТА 2006г._По видам деятельности(09.11.2009)_Источники_лимиты_Бизнес-план" xfId="2695"/>
    <cellStyle name="_ЗАРПЛАТА 2006г._По видам деятельности(09.11.2009)_Источники_лимиты_Бизнес-план 2" xfId="2696"/>
    <cellStyle name="_ЗАРПЛАТА 2006г._По видам деятельности(09.11.2009)_Источники_лимиты_Бизнес-план 2 2" xfId="2697"/>
    <cellStyle name="_ЗАРПЛАТА 2006г._По видам деятельности(09.11.2009)_Источники_лимиты_Бизнес-план 3" xfId="2698"/>
    <cellStyle name="_ЗАРПЛАТА 2006г._По видам деятельности(09.11.2009)_Копия форма к защите" xfId="2699"/>
    <cellStyle name="_ЗАРПЛАТА 2006г._По видам деятельности(09.11.2009)_Копия форма к защите 2" xfId="2700"/>
    <cellStyle name="_ЗАРПЛАТА 2006г._По видам деятельности(09.11.2009)_Свод бюджет на 2012" xfId="2701"/>
    <cellStyle name="_ЗАРПЛАТА 2006г._По видам деятельности(09.11.2009)_Свод бюджет на 2012 2" xfId="2702"/>
    <cellStyle name="_ЗАРПЛАТА 2006г._По видам деятельности(09.11.2009)_Форма к защите" xfId="2703"/>
    <cellStyle name="_ЗАРПЛАТА 2006г._По видам деятельности(09.11.2009)_форма к защите - ДКУ" xfId="2704"/>
    <cellStyle name="_ЗАРПЛАТА 2006г._По видам деятельности(09.11.2009)_форма к защите - ДКУ 2" xfId="2705"/>
    <cellStyle name="_ЗАРПЛАТА 2006г._По видам деятельности(09.11.2009)_Форма к защите 10" xfId="2706"/>
    <cellStyle name="_ЗАРПЛАТА 2006г._По видам деятельности(09.11.2009)_Форма к защите 11" xfId="2707"/>
    <cellStyle name="_ЗАРПЛАТА 2006г._По видам деятельности(09.11.2009)_Форма к защите 12" xfId="2708"/>
    <cellStyle name="_ЗАРПЛАТА 2006г._По видам деятельности(09.11.2009)_Форма к защите 13" xfId="2709"/>
    <cellStyle name="_ЗАРПЛАТА 2006г._По видам деятельности(09.11.2009)_Форма к защите 14" xfId="2710"/>
    <cellStyle name="_ЗАРПЛАТА 2006г._По видам деятельности(09.11.2009)_Форма к защите 15" xfId="2711"/>
    <cellStyle name="_ЗАРПЛАТА 2006г._По видам деятельности(09.11.2009)_Форма к защите 16" xfId="2712"/>
    <cellStyle name="_ЗАРПЛАТА 2006г._По видам деятельности(09.11.2009)_Форма к защите 17" xfId="2713"/>
    <cellStyle name="_ЗАРПЛАТА 2006г._По видам деятельности(09.11.2009)_Форма к защите 18" xfId="2714"/>
    <cellStyle name="_ЗАРПЛАТА 2006г._По видам деятельности(09.11.2009)_Форма к защите 19" xfId="2715"/>
    <cellStyle name="_ЗАРПЛАТА 2006г._По видам деятельности(09.11.2009)_Форма к защите 2" xfId="2716"/>
    <cellStyle name="_ЗАРПЛАТА 2006г._По видам деятельности(09.11.2009)_Форма к защите 20" xfId="2717"/>
    <cellStyle name="_ЗАРПЛАТА 2006г._По видам деятельности(09.11.2009)_Форма к защите 21" xfId="2718"/>
    <cellStyle name="_ЗАРПЛАТА 2006г._По видам деятельности(09.11.2009)_Форма к защите 22" xfId="2719"/>
    <cellStyle name="_ЗАРПЛАТА 2006г._По видам деятельности(09.11.2009)_Форма к защите 23" xfId="2720"/>
    <cellStyle name="_ЗАРПЛАТА 2006г._По видам деятельности(09.11.2009)_Форма к защите 24" xfId="2721"/>
    <cellStyle name="_ЗАРПЛАТА 2006г._По видам деятельности(09.11.2009)_Форма к защите 25" xfId="2722"/>
    <cellStyle name="_ЗАРПЛАТА 2006г._По видам деятельности(09.11.2009)_Форма к защите 26" xfId="2723"/>
    <cellStyle name="_ЗАРПЛАТА 2006г._По видам деятельности(09.11.2009)_Форма к защите 27" xfId="2724"/>
    <cellStyle name="_ЗАРПЛАТА 2006г._По видам деятельности(09.11.2009)_Форма к защите 28" xfId="2725"/>
    <cellStyle name="_ЗАРПЛАТА 2006г._По видам деятельности(09.11.2009)_Форма к защите 29" xfId="2726"/>
    <cellStyle name="_ЗАРПЛАТА 2006г._По видам деятельности(09.11.2009)_Форма к защите 3" xfId="2727"/>
    <cellStyle name="_ЗАРПЛАТА 2006г._По видам деятельности(09.11.2009)_Форма к защите 30" xfId="2728"/>
    <cellStyle name="_ЗАРПЛАТА 2006г._По видам деятельности(09.11.2009)_Форма к защите 31" xfId="2729"/>
    <cellStyle name="_ЗАРПЛАТА 2006г._По видам деятельности(09.11.2009)_Форма к защите 32" xfId="2730"/>
    <cellStyle name="_ЗАРПЛАТА 2006г._По видам деятельности(09.11.2009)_Форма к защите 33" xfId="2731"/>
    <cellStyle name="_ЗАРПЛАТА 2006г._По видам деятельности(09.11.2009)_Форма к защите 34" xfId="2732"/>
    <cellStyle name="_ЗАРПЛАТА 2006г._По видам деятельности(09.11.2009)_Форма к защите 35" xfId="2733"/>
    <cellStyle name="_ЗАРПЛАТА 2006г._По видам деятельности(09.11.2009)_Форма к защите 36" xfId="2734"/>
    <cellStyle name="_ЗАРПЛАТА 2006г._По видам деятельности(09.11.2009)_Форма к защите 37" xfId="2735"/>
    <cellStyle name="_ЗАРПЛАТА 2006г._По видам деятельности(09.11.2009)_Форма к защите 38" xfId="2736"/>
    <cellStyle name="_ЗАРПЛАТА 2006г._По видам деятельности(09.11.2009)_Форма к защите 39" xfId="2737"/>
    <cellStyle name="_ЗАРПЛАТА 2006г._По видам деятельности(09.11.2009)_Форма к защите 4" xfId="2738"/>
    <cellStyle name="_ЗАРПЛАТА 2006г._По видам деятельности(09.11.2009)_Форма к защите 40" xfId="2739"/>
    <cellStyle name="_ЗАРПЛАТА 2006г._По видам деятельности(09.11.2009)_Форма к защите 41" xfId="2740"/>
    <cellStyle name="_ЗАРПЛАТА 2006г._По видам деятельности(09.11.2009)_Форма к защите 42" xfId="2741"/>
    <cellStyle name="_ЗАРПЛАТА 2006г._По видам деятельности(09.11.2009)_Форма к защите 43" xfId="2742"/>
    <cellStyle name="_ЗАРПЛАТА 2006г._По видам деятельности(09.11.2009)_Форма к защите 44" xfId="2743"/>
    <cellStyle name="_ЗАРПЛАТА 2006г._По видам деятельности(09.11.2009)_Форма к защите 45" xfId="2744"/>
    <cellStyle name="_ЗАРПЛАТА 2006г._По видам деятельности(09.11.2009)_Форма к защите 46" xfId="2745"/>
    <cellStyle name="_ЗАРПЛАТА 2006г._По видам деятельности(09.11.2009)_Форма к защите 47" xfId="2746"/>
    <cellStyle name="_ЗАРПЛАТА 2006г._По видам деятельности(09.11.2009)_Форма к защите 48" xfId="2747"/>
    <cellStyle name="_ЗАРПЛАТА 2006г._По видам деятельности(09.11.2009)_Форма к защите 49" xfId="2748"/>
    <cellStyle name="_ЗАРПЛАТА 2006г._По видам деятельности(09.11.2009)_Форма к защите 5" xfId="2749"/>
    <cellStyle name="_ЗАРПЛАТА 2006г._По видам деятельности(09.11.2009)_Форма к защите 50" xfId="2750"/>
    <cellStyle name="_ЗАРПЛАТА 2006г._По видам деятельности(09.11.2009)_Форма к защите 51" xfId="2751"/>
    <cellStyle name="_ЗАРПЛАТА 2006г._По видам деятельности(09.11.2009)_Форма к защите 52" xfId="2752"/>
    <cellStyle name="_ЗАРПЛАТА 2006г._По видам деятельности(09.11.2009)_Форма к защите 53" xfId="2753"/>
    <cellStyle name="_ЗАРПЛАТА 2006г._По видам деятельности(09.11.2009)_Форма к защите 54" xfId="2754"/>
    <cellStyle name="_ЗАРПЛАТА 2006г._По видам деятельности(09.11.2009)_Форма к защите 55" xfId="2755"/>
    <cellStyle name="_ЗАРПЛАТА 2006г._По видам деятельности(09.11.2009)_Форма к защите 56" xfId="2756"/>
    <cellStyle name="_ЗАРПЛАТА 2006г._По видам деятельности(09.11.2009)_Форма к защите 57" xfId="2757"/>
    <cellStyle name="_ЗАРПЛАТА 2006г._По видам деятельности(09.11.2009)_Форма к защите 58" xfId="2758"/>
    <cellStyle name="_ЗАРПЛАТА 2006г._По видам деятельности(09.11.2009)_Форма к защите 59" xfId="2759"/>
    <cellStyle name="_ЗАРПЛАТА 2006г._По видам деятельности(09.11.2009)_Форма к защите 6" xfId="2760"/>
    <cellStyle name="_ЗАРПЛАТА 2006г._По видам деятельности(09.11.2009)_Форма к защите 60" xfId="2761"/>
    <cellStyle name="_ЗАРПЛАТА 2006г._По видам деятельности(09.11.2009)_Форма к защите 61" xfId="2762"/>
    <cellStyle name="_ЗАРПЛАТА 2006г._По видам деятельности(09.11.2009)_Форма к защите 62" xfId="2763"/>
    <cellStyle name="_ЗАРПЛАТА 2006г._По видам деятельности(09.11.2009)_Форма к защите 63" xfId="2764"/>
    <cellStyle name="_ЗАРПЛАТА 2006г._По видам деятельности(09.11.2009)_Форма к защите 64" xfId="2765"/>
    <cellStyle name="_ЗАРПЛАТА 2006г._По видам деятельности(09.11.2009)_Форма к защите 65" xfId="2766"/>
    <cellStyle name="_ЗАРПЛАТА 2006г._По видам деятельности(09.11.2009)_Форма к защите 66" xfId="2767"/>
    <cellStyle name="_ЗАРПЛАТА 2006г._По видам деятельности(09.11.2009)_Форма к защите 67" xfId="2768"/>
    <cellStyle name="_ЗАРПЛАТА 2006г._По видам деятельности(09.11.2009)_Форма к защите 68" xfId="2769"/>
    <cellStyle name="_ЗАРПЛАТА 2006г._По видам деятельности(09.11.2009)_Форма к защите 69" xfId="2770"/>
    <cellStyle name="_ЗАРПЛАТА 2006г._По видам деятельности(09.11.2009)_Форма к защите 7" xfId="2771"/>
    <cellStyle name="_ЗАРПЛАТА 2006г._По видам деятельности(09.11.2009)_Форма к защите 70" xfId="2772"/>
    <cellStyle name="_ЗАРПЛАТА 2006г._По видам деятельности(09.11.2009)_Форма к защите 71" xfId="2773"/>
    <cellStyle name="_ЗАРПЛАТА 2006г._По видам деятельности(09.11.2009)_Форма к защите 72" xfId="2774"/>
    <cellStyle name="_ЗАРПЛАТА 2006г._По видам деятельности(09.11.2009)_Форма к защите 73" xfId="2775"/>
    <cellStyle name="_ЗАРПЛАТА 2006г._По видам деятельности(09.11.2009)_Форма к защите 74" xfId="2776"/>
    <cellStyle name="_ЗАРПЛАТА 2006г._По видам деятельности(09.11.2009)_Форма к защите 75" xfId="2777"/>
    <cellStyle name="_ЗАРПЛАТА 2006г._По видам деятельности(09.11.2009)_Форма к защите 76" xfId="2778"/>
    <cellStyle name="_ЗАРПЛАТА 2006г._По видам деятельности(09.11.2009)_Форма к защите 77" xfId="2779"/>
    <cellStyle name="_ЗАРПЛАТА 2006г._По видам деятельности(09.11.2009)_Форма к защите 78" xfId="2780"/>
    <cellStyle name="_ЗАРПЛАТА 2006г._По видам деятельности(09.11.2009)_Форма к защите 79" xfId="2781"/>
    <cellStyle name="_ЗАРПЛАТА 2006г._По видам деятельности(09.11.2009)_Форма к защите 8" xfId="2782"/>
    <cellStyle name="_ЗАРПЛАТА 2006г._По видам деятельности(09.11.2009)_Форма к защите 80" xfId="2783"/>
    <cellStyle name="_ЗАРПЛАТА 2006г._По видам деятельности(09.11.2009)_Форма к защите 81" xfId="2784"/>
    <cellStyle name="_ЗАРПЛАТА 2006г._По видам деятельности(09.11.2009)_Форма к защите 82" xfId="2785"/>
    <cellStyle name="_ЗАРПЛАТА 2006г._По видам деятельности(09.11.2009)_Форма к защите 83" xfId="2786"/>
    <cellStyle name="_ЗАРПЛАТА 2006г._По видам деятельности(09.11.2009)_Форма к защите 84" xfId="2787"/>
    <cellStyle name="_ЗАРПЛАТА 2006г._По видам деятельности(09.11.2009)_Форма к защите 85" xfId="2788"/>
    <cellStyle name="_ЗАРПЛАТА 2006г._По видам деятельности(09.11.2009)_Форма к защите 86" xfId="2789"/>
    <cellStyle name="_ЗАРПЛАТА 2006г._По видам деятельности(09.11.2009)_Форма к защите 87" xfId="2790"/>
    <cellStyle name="_ЗАРПЛАТА 2006г._По видам деятельности(09.11.2009)_Форма к защите 88" xfId="2791"/>
    <cellStyle name="_ЗАРПЛАТА 2006г._По видам деятельности(09.11.2009)_Форма к защите 89" xfId="2792"/>
    <cellStyle name="_ЗАРПЛАТА 2006г._По видам деятельности(09.11.2009)_Форма к защите 9" xfId="2793"/>
    <cellStyle name="_ЗАРПЛАТА 2006г._По видам деятельности(09.11.2009)_Форма к защите 90" xfId="2794"/>
    <cellStyle name="_ЗАРПЛАТА 2006г._По видам деятельности(09.11.2009)_Форма к защите ДЭБ" xfId="2795"/>
    <cellStyle name="_ЗАРПЛАТА 2006г._По видам деятельности(09.11.2009)_Форма к защите ДЭБ 2" xfId="2796"/>
    <cellStyle name="_ЗАРПЛАТА 2006г._По видам деятельности(09.11.2009)_Форма к защите_ДСП" xfId="2797"/>
    <cellStyle name="_ЗАРПЛАТА 2006г._По видам деятельности(09.11.2009)_Форма к защите_ДСП 2" xfId="2798"/>
    <cellStyle name="_ЗАРПЛАТА 2006г._По видам деятельности(09.11.2009)_Форма к защите_ДУпиоп" xfId="2799"/>
    <cellStyle name="_ЗАРПЛАТА 2006г._По видам деятельности(09.11.2009)_Форма к защите_ДУпиоп 2" xfId="2800"/>
    <cellStyle name="_ЗАРПЛАТА 2006г._По видам деятельности(09.11.2009)_Форма к защите_окончательная версия" xfId="2801"/>
    <cellStyle name="_ЗАРПЛАТА 2006г._По видам деятельности(09.11.2009)_Форма к защите_окончательная версия 2" xfId="2802"/>
    <cellStyle name="_ЗАРПЛАТА 2006г._Состав ФОТ и ВСХ ( - 3 кв-л 9мес.)xls" xfId="2803"/>
    <cellStyle name="_ЗАРПЛАТА 2006г._Состав ФОТ и ВСХ ( - 3 кв-л 9мес.)xls_БДР формат СД (2)" xfId="2804"/>
    <cellStyle name="_ЗАРПЛАТА 2006г._ТОИР СВОД 2010_форма1(испр.управление30.10.2009.)" xfId="2805"/>
    <cellStyle name="_ЗАРПЛАТА 2006г._ТОИР СВОД 2010_форма1(испр.управление30.10.2009.) 2" xfId="2806"/>
    <cellStyle name="_ЗАРПЛАТА 2006г._ТОИР СВОД 2010_форма1(испр.управление30.10.2009.) 2 2" xfId="2807"/>
    <cellStyle name="_ЗАРПЛАТА 2006г._ТОИР СВОД 2010_форма1(испр.управление30.10.2009.) 3" xfId="2808"/>
    <cellStyle name="_ЗАРПЛАТА 2006г._ТОИР СВОД 2010_форма1(испр.управление30.10.2009.)_ДУС (3)" xfId="2809"/>
    <cellStyle name="_ЗАРПЛАТА 2006г._ТОИР СВОД 2010_форма1(испр.управление30.10.2009.)_ДУС (3) 2" xfId="2810"/>
    <cellStyle name="_ЗАРПЛАТА 2006г._ТОИР СВОД 2010_форма1(испр.управление30.10.2009.)_Источники_лимиты_Бизнес-план" xfId="2811"/>
    <cellStyle name="_ЗАРПЛАТА 2006г._ТОИР СВОД 2010_форма1(испр.управление30.10.2009.)_Источники_лимиты_Бизнес-план 2" xfId="2812"/>
    <cellStyle name="_ЗАРПЛАТА 2006г._ТОИР СВОД 2010_форма1(испр.управление30.10.2009.)_Источники_лимиты_Бизнес-план 2 2" xfId="2813"/>
    <cellStyle name="_ЗАРПЛАТА 2006г._ТОИР СВОД 2010_форма1(испр.управление30.10.2009.)_Источники_лимиты_Бизнес-план 3" xfId="2814"/>
    <cellStyle name="_ЗАРПЛАТА 2006г._ТОИР СВОД 2010_форма1(испр.управление30.10.2009.)_Копия форма к защите" xfId="2815"/>
    <cellStyle name="_ЗАРПЛАТА 2006г._ТОИР СВОД 2010_форма1(испр.управление30.10.2009.)_Копия форма к защите 2" xfId="2816"/>
    <cellStyle name="_ЗАРПЛАТА 2006г._ТОИР СВОД 2010_форма1(испр.управление30.10.2009.)_Свод бюджет на 2012" xfId="2817"/>
    <cellStyle name="_ЗАРПЛАТА 2006г._ТОИР СВОД 2010_форма1(испр.управление30.10.2009.)_Свод бюджет на 2012 2" xfId="2818"/>
    <cellStyle name="_ЗАРПЛАТА 2006г._ТОИР СВОД 2010_форма1(испр.управление30.10.2009.)_Форма к защите" xfId="2819"/>
    <cellStyle name="_ЗАРПЛАТА 2006г._ТОИР СВОД 2010_форма1(испр.управление30.10.2009.)_форма к защите - ДКУ" xfId="2820"/>
    <cellStyle name="_ЗАРПЛАТА 2006г._ТОИР СВОД 2010_форма1(испр.управление30.10.2009.)_форма к защите - ДКУ 2" xfId="2821"/>
    <cellStyle name="_ЗАРПЛАТА 2006г._ТОИР СВОД 2010_форма1(испр.управление30.10.2009.)_Форма к защите 10" xfId="2822"/>
    <cellStyle name="_ЗАРПЛАТА 2006г._ТОИР СВОД 2010_форма1(испр.управление30.10.2009.)_Форма к защите 11" xfId="2823"/>
    <cellStyle name="_ЗАРПЛАТА 2006г._ТОИР СВОД 2010_форма1(испр.управление30.10.2009.)_Форма к защите 12" xfId="2824"/>
    <cellStyle name="_ЗАРПЛАТА 2006г._ТОИР СВОД 2010_форма1(испр.управление30.10.2009.)_Форма к защите 13" xfId="2825"/>
    <cellStyle name="_ЗАРПЛАТА 2006г._ТОИР СВОД 2010_форма1(испр.управление30.10.2009.)_Форма к защите 14" xfId="2826"/>
    <cellStyle name="_ЗАРПЛАТА 2006г._ТОИР СВОД 2010_форма1(испр.управление30.10.2009.)_Форма к защите 15" xfId="2827"/>
    <cellStyle name="_ЗАРПЛАТА 2006г._ТОИР СВОД 2010_форма1(испр.управление30.10.2009.)_Форма к защите 16" xfId="2828"/>
    <cellStyle name="_ЗАРПЛАТА 2006г._ТОИР СВОД 2010_форма1(испр.управление30.10.2009.)_Форма к защите 17" xfId="2829"/>
    <cellStyle name="_ЗАРПЛАТА 2006г._ТОИР СВОД 2010_форма1(испр.управление30.10.2009.)_Форма к защите 18" xfId="2830"/>
    <cellStyle name="_ЗАРПЛАТА 2006г._ТОИР СВОД 2010_форма1(испр.управление30.10.2009.)_Форма к защите 19" xfId="2831"/>
    <cellStyle name="_ЗАРПЛАТА 2006г._ТОИР СВОД 2010_форма1(испр.управление30.10.2009.)_Форма к защите 2" xfId="2832"/>
    <cellStyle name="_ЗАРПЛАТА 2006г._ТОИР СВОД 2010_форма1(испр.управление30.10.2009.)_Форма к защите 20" xfId="2833"/>
    <cellStyle name="_ЗАРПЛАТА 2006г._ТОИР СВОД 2010_форма1(испр.управление30.10.2009.)_Форма к защите 21" xfId="2834"/>
    <cellStyle name="_ЗАРПЛАТА 2006г._ТОИР СВОД 2010_форма1(испр.управление30.10.2009.)_Форма к защите 22" xfId="2835"/>
    <cellStyle name="_ЗАРПЛАТА 2006г._ТОИР СВОД 2010_форма1(испр.управление30.10.2009.)_Форма к защите 23" xfId="2836"/>
    <cellStyle name="_ЗАРПЛАТА 2006г._ТОИР СВОД 2010_форма1(испр.управление30.10.2009.)_Форма к защите 24" xfId="2837"/>
    <cellStyle name="_ЗАРПЛАТА 2006г._ТОИР СВОД 2010_форма1(испр.управление30.10.2009.)_Форма к защите 25" xfId="2838"/>
    <cellStyle name="_ЗАРПЛАТА 2006г._ТОИР СВОД 2010_форма1(испр.управление30.10.2009.)_Форма к защите 26" xfId="2839"/>
    <cellStyle name="_ЗАРПЛАТА 2006г._ТОИР СВОД 2010_форма1(испр.управление30.10.2009.)_Форма к защите 27" xfId="2840"/>
    <cellStyle name="_ЗАРПЛАТА 2006г._ТОИР СВОД 2010_форма1(испр.управление30.10.2009.)_Форма к защите 28" xfId="2841"/>
    <cellStyle name="_ЗАРПЛАТА 2006г._ТОИР СВОД 2010_форма1(испр.управление30.10.2009.)_Форма к защите 29" xfId="2842"/>
    <cellStyle name="_ЗАРПЛАТА 2006г._ТОИР СВОД 2010_форма1(испр.управление30.10.2009.)_Форма к защите 3" xfId="2843"/>
    <cellStyle name="_ЗАРПЛАТА 2006г._ТОИР СВОД 2010_форма1(испр.управление30.10.2009.)_Форма к защите 30" xfId="2844"/>
    <cellStyle name="_ЗАРПЛАТА 2006г._ТОИР СВОД 2010_форма1(испр.управление30.10.2009.)_Форма к защите 31" xfId="2845"/>
    <cellStyle name="_ЗАРПЛАТА 2006г._ТОИР СВОД 2010_форма1(испр.управление30.10.2009.)_Форма к защите 32" xfId="2846"/>
    <cellStyle name="_ЗАРПЛАТА 2006г._ТОИР СВОД 2010_форма1(испр.управление30.10.2009.)_Форма к защите 33" xfId="2847"/>
    <cellStyle name="_ЗАРПЛАТА 2006г._ТОИР СВОД 2010_форма1(испр.управление30.10.2009.)_Форма к защите 34" xfId="2848"/>
    <cellStyle name="_ЗАРПЛАТА 2006г._ТОИР СВОД 2010_форма1(испр.управление30.10.2009.)_Форма к защите 35" xfId="2849"/>
    <cellStyle name="_ЗАРПЛАТА 2006г._ТОИР СВОД 2010_форма1(испр.управление30.10.2009.)_Форма к защите 36" xfId="2850"/>
    <cellStyle name="_ЗАРПЛАТА 2006г._ТОИР СВОД 2010_форма1(испр.управление30.10.2009.)_Форма к защите 37" xfId="2851"/>
    <cellStyle name="_ЗАРПЛАТА 2006г._ТОИР СВОД 2010_форма1(испр.управление30.10.2009.)_Форма к защите 38" xfId="2852"/>
    <cellStyle name="_ЗАРПЛАТА 2006г._ТОИР СВОД 2010_форма1(испр.управление30.10.2009.)_Форма к защите 39" xfId="2853"/>
    <cellStyle name="_ЗАРПЛАТА 2006г._ТОИР СВОД 2010_форма1(испр.управление30.10.2009.)_Форма к защите 4" xfId="2854"/>
    <cellStyle name="_ЗАРПЛАТА 2006г._ТОИР СВОД 2010_форма1(испр.управление30.10.2009.)_Форма к защите 40" xfId="2855"/>
    <cellStyle name="_ЗАРПЛАТА 2006г._ТОИР СВОД 2010_форма1(испр.управление30.10.2009.)_Форма к защите 41" xfId="2856"/>
    <cellStyle name="_ЗАРПЛАТА 2006г._ТОИР СВОД 2010_форма1(испр.управление30.10.2009.)_Форма к защите 42" xfId="2857"/>
    <cellStyle name="_ЗАРПЛАТА 2006г._ТОИР СВОД 2010_форма1(испр.управление30.10.2009.)_Форма к защите 43" xfId="2858"/>
    <cellStyle name="_ЗАРПЛАТА 2006г._ТОИР СВОД 2010_форма1(испр.управление30.10.2009.)_Форма к защите 44" xfId="2859"/>
    <cellStyle name="_ЗАРПЛАТА 2006г._ТОИР СВОД 2010_форма1(испр.управление30.10.2009.)_Форма к защите 45" xfId="2860"/>
    <cellStyle name="_ЗАРПЛАТА 2006г._ТОИР СВОД 2010_форма1(испр.управление30.10.2009.)_Форма к защите 46" xfId="2861"/>
    <cellStyle name="_ЗАРПЛАТА 2006г._ТОИР СВОД 2010_форма1(испр.управление30.10.2009.)_Форма к защите 47" xfId="2862"/>
    <cellStyle name="_ЗАРПЛАТА 2006г._ТОИР СВОД 2010_форма1(испр.управление30.10.2009.)_Форма к защите 48" xfId="2863"/>
    <cellStyle name="_ЗАРПЛАТА 2006г._ТОИР СВОД 2010_форма1(испр.управление30.10.2009.)_Форма к защите 49" xfId="2864"/>
    <cellStyle name="_ЗАРПЛАТА 2006г._ТОИР СВОД 2010_форма1(испр.управление30.10.2009.)_Форма к защите 5" xfId="2865"/>
    <cellStyle name="_ЗАРПЛАТА 2006г._ТОИР СВОД 2010_форма1(испр.управление30.10.2009.)_Форма к защите 50" xfId="2866"/>
    <cellStyle name="_ЗАРПЛАТА 2006г._ТОИР СВОД 2010_форма1(испр.управление30.10.2009.)_Форма к защите 51" xfId="2867"/>
    <cellStyle name="_ЗАРПЛАТА 2006г._ТОИР СВОД 2010_форма1(испр.управление30.10.2009.)_Форма к защите 52" xfId="2868"/>
    <cellStyle name="_ЗАРПЛАТА 2006г._ТОИР СВОД 2010_форма1(испр.управление30.10.2009.)_Форма к защите 53" xfId="2869"/>
    <cellStyle name="_ЗАРПЛАТА 2006г._ТОИР СВОД 2010_форма1(испр.управление30.10.2009.)_Форма к защите 54" xfId="2870"/>
    <cellStyle name="_ЗАРПЛАТА 2006г._ТОИР СВОД 2010_форма1(испр.управление30.10.2009.)_Форма к защите 55" xfId="2871"/>
    <cellStyle name="_ЗАРПЛАТА 2006г._ТОИР СВОД 2010_форма1(испр.управление30.10.2009.)_Форма к защите 56" xfId="2872"/>
    <cellStyle name="_ЗАРПЛАТА 2006г._ТОИР СВОД 2010_форма1(испр.управление30.10.2009.)_Форма к защите 57" xfId="2873"/>
    <cellStyle name="_ЗАРПЛАТА 2006г._ТОИР СВОД 2010_форма1(испр.управление30.10.2009.)_Форма к защите 58" xfId="2874"/>
    <cellStyle name="_ЗАРПЛАТА 2006г._ТОИР СВОД 2010_форма1(испр.управление30.10.2009.)_Форма к защите 59" xfId="2875"/>
    <cellStyle name="_ЗАРПЛАТА 2006г._ТОИР СВОД 2010_форма1(испр.управление30.10.2009.)_Форма к защите 6" xfId="2876"/>
    <cellStyle name="_ЗАРПЛАТА 2006г._ТОИР СВОД 2010_форма1(испр.управление30.10.2009.)_Форма к защите 60" xfId="2877"/>
    <cellStyle name="_ЗАРПЛАТА 2006г._ТОИР СВОД 2010_форма1(испр.управление30.10.2009.)_Форма к защите 61" xfId="2878"/>
    <cellStyle name="_ЗАРПЛАТА 2006г._ТОИР СВОД 2010_форма1(испр.управление30.10.2009.)_Форма к защите 62" xfId="2879"/>
    <cellStyle name="_ЗАРПЛАТА 2006г._ТОИР СВОД 2010_форма1(испр.управление30.10.2009.)_Форма к защите 63" xfId="2880"/>
    <cellStyle name="_ЗАРПЛАТА 2006г._ТОИР СВОД 2010_форма1(испр.управление30.10.2009.)_Форма к защите 64" xfId="2881"/>
    <cellStyle name="_ЗАРПЛАТА 2006г._ТОИР СВОД 2010_форма1(испр.управление30.10.2009.)_Форма к защите 65" xfId="2882"/>
    <cellStyle name="_ЗАРПЛАТА 2006г._ТОИР СВОД 2010_форма1(испр.управление30.10.2009.)_Форма к защите 66" xfId="2883"/>
    <cellStyle name="_ЗАРПЛАТА 2006г._ТОИР СВОД 2010_форма1(испр.управление30.10.2009.)_Форма к защите 67" xfId="2884"/>
    <cellStyle name="_ЗАРПЛАТА 2006г._ТОИР СВОД 2010_форма1(испр.управление30.10.2009.)_Форма к защите 68" xfId="2885"/>
    <cellStyle name="_ЗАРПЛАТА 2006г._ТОИР СВОД 2010_форма1(испр.управление30.10.2009.)_Форма к защите 69" xfId="2886"/>
    <cellStyle name="_ЗАРПЛАТА 2006г._ТОИР СВОД 2010_форма1(испр.управление30.10.2009.)_Форма к защите 7" xfId="2887"/>
    <cellStyle name="_ЗАРПЛАТА 2006г._ТОИР СВОД 2010_форма1(испр.управление30.10.2009.)_Форма к защите 70" xfId="2888"/>
    <cellStyle name="_ЗАРПЛАТА 2006г._ТОИР СВОД 2010_форма1(испр.управление30.10.2009.)_Форма к защите 71" xfId="2889"/>
    <cellStyle name="_ЗАРПЛАТА 2006г._ТОИР СВОД 2010_форма1(испр.управление30.10.2009.)_Форма к защите 72" xfId="2890"/>
    <cellStyle name="_ЗАРПЛАТА 2006г._ТОИР СВОД 2010_форма1(испр.управление30.10.2009.)_Форма к защите 73" xfId="2891"/>
    <cellStyle name="_ЗАРПЛАТА 2006г._ТОИР СВОД 2010_форма1(испр.управление30.10.2009.)_Форма к защите 74" xfId="2892"/>
    <cellStyle name="_ЗАРПЛАТА 2006г._ТОИР СВОД 2010_форма1(испр.управление30.10.2009.)_Форма к защите 75" xfId="2893"/>
    <cellStyle name="_ЗАРПЛАТА 2006г._ТОИР СВОД 2010_форма1(испр.управление30.10.2009.)_Форма к защите 76" xfId="2894"/>
    <cellStyle name="_ЗАРПЛАТА 2006г._ТОИР СВОД 2010_форма1(испр.управление30.10.2009.)_Форма к защите 77" xfId="2895"/>
    <cellStyle name="_ЗАРПЛАТА 2006г._ТОИР СВОД 2010_форма1(испр.управление30.10.2009.)_Форма к защите 78" xfId="2896"/>
    <cellStyle name="_ЗАРПЛАТА 2006г._ТОИР СВОД 2010_форма1(испр.управление30.10.2009.)_Форма к защите 79" xfId="2897"/>
    <cellStyle name="_ЗАРПЛАТА 2006г._ТОИР СВОД 2010_форма1(испр.управление30.10.2009.)_Форма к защите 8" xfId="2898"/>
    <cellStyle name="_ЗАРПЛАТА 2006г._ТОИР СВОД 2010_форма1(испр.управление30.10.2009.)_Форма к защите 80" xfId="2899"/>
    <cellStyle name="_ЗАРПЛАТА 2006г._ТОИР СВОД 2010_форма1(испр.управление30.10.2009.)_Форма к защите 81" xfId="2900"/>
    <cellStyle name="_ЗАРПЛАТА 2006г._ТОИР СВОД 2010_форма1(испр.управление30.10.2009.)_Форма к защите 82" xfId="2901"/>
    <cellStyle name="_ЗАРПЛАТА 2006г._ТОИР СВОД 2010_форма1(испр.управление30.10.2009.)_Форма к защите 83" xfId="2902"/>
    <cellStyle name="_ЗАРПЛАТА 2006г._ТОИР СВОД 2010_форма1(испр.управление30.10.2009.)_Форма к защите 84" xfId="2903"/>
    <cellStyle name="_ЗАРПЛАТА 2006г._ТОИР СВОД 2010_форма1(испр.управление30.10.2009.)_Форма к защите 85" xfId="2904"/>
    <cellStyle name="_ЗАРПЛАТА 2006г._ТОИР СВОД 2010_форма1(испр.управление30.10.2009.)_Форма к защите 86" xfId="2905"/>
    <cellStyle name="_ЗАРПЛАТА 2006г._ТОИР СВОД 2010_форма1(испр.управление30.10.2009.)_Форма к защите 87" xfId="2906"/>
    <cellStyle name="_ЗАРПЛАТА 2006г._ТОИР СВОД 2010_форма1(испр.управление30.10.2009.)_Форма к защите 88" xfId="2907"/>
    <cellStyle name="_ЗАРПЛАТА 2006г._ТОИР СВОД 2010_форма1(испр.управление30.10.2009.)_Форма к защите 89" xfId="2908"/>
    <cellStyle name="_ЗАРПЛАТА 2006г._ТОИР СВОД 2010_форма1(испр.управление30.10.2009.)_Форма к защите 9" xfId="2909"/>
    <cellStyle name="_ЗАРПЛАТА 2006г._ТОИР СВОД 2010_форма1(испр.управление30.10.2009.)_Форма к защите 90" xfId="2910"/>
    <cellStyle name="_ЗАРПЛАТА 2006г._ТОИР СВОД 2010_форма1(испр.управление30.10.2009.)_Форма к защите ДЭБ" xfId="2911"/>
    <cellStyle name="_ЗАРПЛАТА 2006г._ТОИР СВОД 2010_форма1(испр.управление30.10.2009.)_Форма к защите ДЭБ 2" xfId="2912"/>
    <cellStyle name="_ЗАРПЛАТА 2006г._ТОИР СВОД 2010_форма1(испр.управление30.10.2009.)_Форма к защите_ДСП" xfId="2913"/>
    <cellStyle name="_ЗАРПЛАТА 2006г._ТОИР СВОД 2010_форма1(испр.управление30.10.2009.)_Форма к защите_ДСП 2" xfId="2914"/>
    <cellStyle name="_ЗАРПЛАТА 2006г._ТОИР СВОД 2010_форма1(испр.управление30.10.2009.)_Форма к защите_ДУпиоп" xfId="2915"/>
    <cellStyle name="_ЗАРПЛАТА 2006г._ТОИР СВОД 2010_форма1(испр.управление30.10.2009.)_Форма к защите_ДУпиоп 2" xfId="2916"/>
    <cellStyle name="_ЗАРПЛАТА 2006г._ТОИР СВОД 2010_форма1(испр.управление30.10.2009.)_Форма к защите_окончательная версия" xfId="2917"/>
    <cellStyle name="_ЗАРПЛАТА 2006г._ТОИР СВОД 2010_форма1(испр.управление30.10.2009.)_Форма к защите_окончательная версия 2" xfId="2918"/>
    <cellStyle name="_ЗАРПЛАТА 2006г._ФОТ ГСС 2010 (30 10 2009)" xfId="2919"/>
    <cellStyle name="_ЗАРПЛАТА 2006г._ФОТ ГСС 2010 (30 10 2009) 2" xfId="2920"/>
    <cellStyle name="_ЗАРПЛАТА 2006г._ФОТ ГСС 2010 (30 10 2009) 2 2" xfId="2921"/>
    <cellStyle name="_ЗАРПЛАТА 2006г._ФОТ ГСС 2010 (30 10 2009) 3" xfId="2922"/>
    <cellStyle name="_ЗАРПЛАТА 2006г._ФОТ ГСС 2010 (30 10 2009)_ДУС (3)" xfId="2923"/>
    <cellStyle name="_ЗАРПЛАТА 2006г._ФОТ ГСС 2010 (30 10 2009)_ДУС (3) 2" xfId="2924"/>
    <cellStyle name="_ЗАРПЛАТА 2006г._ФОТ ГСС 2010 (30 10 2009)_Источники_лимиты_Бизнес-план" xfId="2925"/>
    <cellStyle name="_ЗАРПЛАТА 2006г._ФОТ ГСС 2010 (30 10 2009)_Источники_лимиты_Бизнес-план 2" xfId="2926"/>
    <cellStyle name="_ЗАРПЛАТА 2006г._ФОТ ГСС 2010 (30 10 2009)_Источники_лимиты_Бизнес-план 2 2" xfId="2927"/>
    <cellStyle name="_ЗАРПЛАТА 2006г._ФОТ ГСС 2010 (30 10 2009)_Источники_лимиты_Бизнес-план 3" xfId="2928"/>
    <cellStyle name="_ЗАРПЛАТА 2006г._ФОТ ГСС 2010 (30 10 2009)_Копия форма к защите" xfId="2929"/>
    <cellStyle name="_ЗАРПЛАТА 2006г._ФОТ ГСС 2010 (30 10 2009)_Копия форма к защите 2" xfId="2930"/>
    <cellStyle name="_ЗАРПЛАТА 2006г._ФОТ ГСС 2010 (30 10 2009)_Свод бюджет на 2012" xfId="2931"/>
    <cellStyle name="_ЗАРПЛАТА 2006г._ФОТ ГСС 2010 (30 10 2009)_Свод бюджет на 2012 2" xfId="2932"/>
    <cellStyle name="_ЗАРПЛАТА 2006г._ФОТ ГСС 2010 (30 10 2009)_Форма к защите" xfId="2933"/>
    <cellStyle name="_ЗАРПЛАТА 2006г._ФОТ ГСС 2010 (30 10 2009)_форма к защите - ДКУ" xfId="2934"/>
    <cellStyle name="_ЗАРПЛАТА 2006г._ФОТ ГСС 2010 (30 10 2009)_форма к защите - ДКУ 2" xfId="2935"/>
    <cellStyle name="_ЗАРПЛАТА 2006г._ФОТ ГСС 2010 (30 10 2009)_Форма к защите 10" xfId="2936"/>
    <cellStyle name="_ЗАРПЛАТА 2006г._ФОТ ГСС 2010 (30 10 2009)_Форма к защите 11" xfId="2937"/>
    <cellStyle name="_ЗАРПЛАТА 2006г._ФОТ ГСС 2010 (30 10 2009)_Форма к защите 12" xfId="2938"/>
    <cellStyle name="_ЗАРПЛАТА 2006г._ФОТ ГСС 2010 (30 10 2009)_Форма к защите 13" xfId="2939"/>
    <cellStyle name="_ЗАРПЛАТА 2006г._ФОТ ГСС 2010 (30 10 2009)_Форма к защите 14" xfId="2940"/>
    <cellStyle name="_ЗАРПЛАТА 2006г._ФОТ ГСС 2010 (30 10 2009)_Форма к защите 15" xfId="2941"/>
    <cellStyle name="_ЗАРПЛАТА 2006г._ФОТ ГСС 2010 (30 10 2009)_Форма к защите 16" xfId="2942"/>
    <cellStyle name="_ЗАРПЛАТА 2006г._ФОТ ГСС 2010 (30 10 2009)_Форма к защите 17" xfId="2943"/>
    <cellStyle name="_ЗАРПЛАТА 2006г._ФОТ ГСС 2010 (30 10 2009)_Форма к защите 18" xfId="2944"/>
    <cellStyle name="_ЗАРПЛАТА 2006г._ФОТ ГСС 2010 (30 10 2009)_Форма к защите 19" xfId="2945"/>
    <cellStyle name="_ЗАРПЛАТА 2006г._ФОТ ГСС 2010 (30 10 2009)_Форма к защите 2" xfId="2946"/>
    <cellStyle name="_ЗАРПЛАТА 2006г._ФОТ ГСС 2010 (30 10 2009)_Форма к защите 20" xfId="2947"/>
    <cellStyle name="_ЗАРПЛАТА 2006г._ФОТ ГСС 2010 (30 10 2009)_Форма к защите 21" xfId="2948"/>
    <cellStyle name="_ЗАРПЛАТА 2006г._ФОТ ГСС 2010 (30 10 2009)_Форма к защите 22" xfId="2949"/>
    <cellStyle name="_ЗАРПЛАТА 2006г._ФОТ ГСС 2010 (30 10 2009)_Форма к защите 23" xfId="2950"/>
    <cellStyle name="_ЗАРПЛАТА 2006г._ФОТ ГСС 2010 (30 10 2009)_Форма к защите 24" xfId="2951"/>
    <cellStyle name="_ЗАРПЛАТА 2006г._ФОТ ГСС 2010 (30 10 2009)_Форма к защите 25" xfId="2952"/>
    <cellStyle name="_ЗАРПЛАТА 2006г._ФОТ ГСС 2010 (30 10 2009)_Форма к защите 26" xfId="2953"/>
    <cellStyle name="_ЗАРПЛАТА 2006г._ФОТ ГСС 2010 (30 10 2009)_Форма к защите 27" xfId="2954"/>
    <cellStyle name="_ЗАРПЛАТА 2006г._ФОТ ГСС 2010 (30 10 2009)_Форма к защите 28" xfId="2955"/>
    <cellStyle name="_ЗАРПЛАТА 2006г._ФОТ ГСС 2010 (30 10 2009)_Форма к защите 29" xfId="2956"/>
    <cellStyle name="_ЗАРПЛАТА 2006г._ФОТ ГСС 2010 (30 10 2009)_Форма к защите 3" xfId="2957"/>
    <cellStyle name="_ЗАРПЛАТА 2006г._ФОТ ГСС 2010 (30 10 2009)_Форма к защите 30" xfId="2958"/>
    <cellStyle name="_ЗАРПЛАТА 2006г._ФОТ ГСС 2010 (30 10 2009)_Форма к защите 31" xfId="2959"/>
    <cellStyle name="_ЗАРПЛАТА 2006г._ФОТ ГСС 2010 (30 10 2009)_Форма к защите 32" xfId="2960"/>
    <cellStyle name="_ЗАРПЛАТА 2006г._ФОТ ГСС 2010 (30 10 2009)_Форма к защите 33" xfId="2961"/>
    <cellStyle name="_ЗАРПЛАТА 2006г._ФОТ ГСС 2010 (30 10 2009)_Форма к защите 34" xfId="2962"/>
    <cellStyle name="_ЗАРПЛАТА 2006г._ФОТ ГСС 2010 (30 10 2009)_Форма к защите 35" xfId="2963"/>
    <cellStyle name="_ЗАРПЛАТА 2006г._ФОТ ГСС 2010 (30 10 2009)_Форма к защите 36" xfId="2964"/>
    <cellStyle name="_ЗАРПЛАТА 2006г._ФОТ ГСС 2010 (30 10 2009)_Форма к защите 37" xfId="2965"/>
    <cellStyle name="_ЗАРПЛАТА 2006г._ФОТ ГСС 2010 (30 10 2009)_Форма к защите 38" xfId="2966"/>
    <cellStyle name="_ЗАРПЛАТА 2006г._ФОТ ГСС 2010 (30 10 2009)_Форма к защите 39" xfId="2967"/>
    <cellStyle name="_ЗАРПЛАТА 2006г._ФОТ ГСС 2010 (30 10 2009)_Форма к защите 4" xfId="2968"/>
    <cellStyle name="_ЗАРПЛАТА 2006г._ФОТ ГСС 2010 (30 10 2009)_Форма к защите 40" xfId="2969"/>
    <cellStyle name="_ЗАРПЛАТА 2006г._ФОТ ГСС 2010 (30 10 2009)_Форма к защите 41" xfId="2970"/>
    <cellStyle name="_ЗАРПЛАТА 2006г._ФОТ ГСС 2010 (30 10 2009)_Форма к защите 42" xfId="2971"/>
    <cellStyle name="_ЗАРПЛАТА 2006г._ФОТ ГСС 2010 (30 10 2009)_Форма к защите 43" xfId="2972"/>
    <cellStyle name="_ЗАРПЛАТА 2006г._ФОТ ГСС 2010 (30 10 2009)_Форма к защите 44" xfId="2973"/>
    <cellStyle name="_ЗАРПЛАТА 2006г._ФОТ ГСС 2010 (30 10 2009)_Форма к защите 45" xfId="2974"/>
    <cellStyle name="_ЗАРПЛАТА 2006г._ФОТ ГСС 2010 (30 10 2009)_Форма к защите 46" xfId="2975"/>
    <cellStyle name="_ЗАРПЛАТА 2006г._ФОТ ГСС 2010 (30 10 2009)_Форма к защите 47" xfId="2976"/>
    <cellStyle name="_ЗАРПЛАТА 2006г._ФОТ ГСС 2010 (30 10 2009)_Форма к защите 48" xfId="2977"/>
    <cellStyle name="_ЗАРПЛАТА 2006г._ФОТ ГСС 2010 (30 10 2009)_Форма к защите 49" xfId="2978"/>
    <cellStyle name="_ЗАРПЛАТА 2006г._ФОТ ГСС 2010 (30 10 2009)_Форма к защите 5" xfId="2979"/>
    <cellStyle name="_ЗАРПЛАТА 2006г._ФОТ ГСС 2010 (30 10 2009)_Форма к защите 50" xfId="2980"/>
    <cellStyle name="_ЗАРПЛАТА 2006г._ФОТ ГСС 2010 (30 10 2009)_Форма к защите 51" xfId="2981"/>
    <cellStyle name="_ЗАРПЛАТА 2006г._ФОТ ГСС 2010 (30 10 2009)_Форма к защите 52" xfId="2982"/>
    <cellStyle name="_ЗАРПЛАТА 2006г._ФОТ ГСС 2010 (30 10 2009)_Форма к защите 53" xfId="2983"/>
    <cellStyle name="_ЗАРПЛАТА 2006г._ФОТ ГСС 2010 (30 10 2009)_Форма к защите 54" xfId="2984"/>
    <cellStyle name="_ЗАРПЛАТА 2006г._ФОТ ГСС 2010 (30 10 2009)_Форма к защите 55" xfId="2985"/>
    <cellStyle name="_ЗАРПЛАТА 2006г._ФОТ ГСС 2010 (30 10 2009)_Форма к защите 56" xfId="2986"/>
    <cellStyle name="_ЗАРПЛАТА 2006г._ФОТ ГСС 2010 (30 10 2009)_Форма к защите 57" xfId="2987"/>
    <cellStyle name="_ЗАРПЛАТА 2006г._ФОТ ГСС 2010 (30 10 2009)_Форма к защите 58" xfId="2988"/>
    <cellStyle name="_ЗАРПЛАТА 2006г._ФОТ ГСС 2010 (30 10 2009)_Форма к защите 59" xfId="2989"/>
    <cellStyle name="_ЗАРПЛАТА 2006г._ФОТ ГСС 2010 (30 10 2009)_Форма к защите 6" xfId="2990"/>
    <cellStyle name="_ЗАРПЛАТА 2006г._ФОТ ГСС 2010 (30 10 2009)_Форма к защите 60" xfId="2991"/>
    <cellStyle name="_ЗАРПЛАТА 2006г._ФОТ ГСС 2010 (30 10 2009)_Форма к защите 61" xfId="2992"/>
    <cellStyle name="_ЗАРПЛАТА 2006г._ФОТ ГСС 2010 (30 10 2009)_Форма к защите 62" xfId="2993"/>
    <cellStyle name="_ЗАРПЛАТА 2006г._ФОТ ГСС 2010 (30 10 2009)_Форма к защите 63" xfId="2994"/>
    <cellStyle name="_ЗАРПЛАТА 2006г._ФОТ ГСС 2010 (30 10 2009)_Форма к защите 64" xfId="2995"/>
    <cellStyle name="_ЗАРПЛАТА 2006г._ФОТ ГСС 2010 (30 10 2009)_Форма к защите 65" xfId="2996"/>
    <cellStyle name="_ЗАРПЛАТА 2006г._ФОТ ГСС 2010 (30 10 2009)_Форма к защите 66" xfId="2997"/>
    <cellStyle name="_ЗАРПЛАТА 2006г._ФОТ ГСС 2010 (30 10 2009)_Форма к защите 67" xfId="2998"/>
    <cellStyle name="_ЗАРПЛАТА 2006г._ФОТ ГСС 2010 (30 10 2009)_Форма к защите 68" xfId="2999"/>
    <cellStyle name="_ЗАРПЛАТА 2006г._ФОТ ГСС 2010 (30 10 2009)_Форма к защите 69" xfId="3000"/>
    <cellStyle name="_ЗАРПЛАТА 2006г._ФОТ ГСС 2010 (30 10 2009)_Форма к защите 7" xfId="3001"/>
    <cellStyle name="_ЗАРПЛАТА 2006г._ФОТ ГСС 2010 (30 10 2009)_Форма к защите 70" xfId="3002"/>
    <cellStyle name="_ЗАРПЛАТА 2006г._ФОТ ГСС 2010 (30 10 2009)_Форма к защите 71" xfId="3003"/>
    <cellStyle name="_ЗАРПЛАТА 2006г._ФОТ ГСС 2010 (30 10 2009)_Форма к защите 72" xfId="3004"/>
    <cellStyle name="_ЗАРПЛАТА 2006г._ФОТ ГСС 2010 (30 10 2009)_Форма к защите 73" xfId="3005"/>
    <cellStyle name="_ЗАРПЛАТА 2006г._ФОТ ГСС 2010 (30 10 2009)_Форма к защите 74" xfId="3006"/>
    <cellStyle name="_ЗАРПЛАТА 2006г._ФОТ ГСС 2010 (30 10 2009)_Форма к защите 75" xfId="3007"/>
    <cellStyle name="_ЗАРПЛАТА 2006г._ФОТ ГСС 2010 (30 10 2009)_Форма к защите 76" xfId="3008"/>
    <cellStyle name="_ЗАРПЛАТА 2006г._ФОТ ГСС 2010 (30 10 2009)_Форма к защите 77" xfId="3009"/>
    <cellStyle name="_ЗАРПЛАТА 2006г._ФОТ ГСС 2010 (30 10 2009)_Форма к защите 78" xfId="3010"/>
    <cellStyle name="_ЗАРПЛАТА 2006г._ФОТ ГСС 2010 (30 10 2009)_Форма к защите 79" xfId="3011"/>
    <cellStyle name="_ЗАРПЛАТА 2006г._ФОТ ГСС 2010 (30 10 2009)_Форма к защите 8" xfId="3012"/>
    <cellStyle name="_ЗАРПЛАТА 2006г._ФОТ ГСС 2010 (30 10 2009)_Форма к защите 80" xfId="3013"/>
    <cellStyle name="_ЗАРПЛАТА 2006г._ФОТ ГСС 2010 (30 10 2009)_Форма к защите 81" xfId="3014"/>
    <cellStyle name="_ЗАРПЛАТА 2006г._ФОТ ГСС 2010 (30 10 2009)_Форма к защите 82" xfId="3015"/>
    <cellStyle name="_ЗАРПЛАТА 2006г._ФОТ ГСС 2010 (30 10 2009)_Форма к защите 83" xfId="3016"/>
    <cellStyle name="_ЗАРПЛАТА 2006г._ФОТ ГСС 2010 (30 10 2009)_Форма к защите 84" xfId="3017"/>
    <cellStyle name="_ЗАРПЛАТА 2006г._ФОТ ГСС 2010 (30 10 2009)_Форма к защите 85" xfId="3018"/>
    <cellStyle name="_ЗАРПЛАТА 2006г._ФОТ ГСС 2010 (30 10 2009)_Форма к защите 86" xfId="3019"/>
    <cellStyle name="_ЗАРПЛАТА 2006г._ФОТ ГСС 2010 (30 10 2009)_Форма к защите 87" xfId="3020"/>
    <cellStyle name="_ЗАРПЛАТА 2006г._ФОТ ГСС 2010 (30 10 2009)_Форма к защите 88" xfId="3021"/>
    <cellStyle name="_ЗАРПЛАТА 2006г._ФОТ ГСС 2010 (30 10 2009)_Форма к защите 89" xfId="3022"/>
    <cellStyle name="_ЗАРПЛАТА 2006г._ФОТ ГСС 2010 (30 10 2009)_Форма к защите 9" xfId="3023"/>
    <cellStyle name="_ЗАРПЛАТА 2006г._ФОТ ГСС 2010 (30 10 2009)_Форма к защите 90" xfId="3024"/>
    <cellStyle name="_ЗАРПЛАТА 2006г._ФОТ ГСС 2010 (30 10 2009)_Форма к защите ДЭБ" xfId="3025"/>
    <cellStyle name="_ЗАРПЛАТА 2006г._ФОТ ГСС 2010 (30 10 2009)_Форма к защите ДЭБ 2" xfId="3026"/>
    <cellStyle name="_ЗАРПЛАТА 2006г._ФОТ ГСС 2010 (30 10 2009)_Форма к защите_ДСП" xfId="3027"/>
    <cellStyle name="_ЗАРПЛАТА 2006г._ФОТ ГСС 2010 (30 10 2009)_Форма к защите_ДСП 2" xfId="3028"/>
    <cellStyle name="_ЗАРПЛАТА 2006г._ФОТ ГСС 2010 (30 10 2009)_Форма к защите_ДУпиоп" xfId="3029"/>
    <cellStyle name="_ЗАРПЛАТА 2006г._ФОТ ГСС 2010 (30 10 2009)_Форма к защите_ДУпиоп 2" xfId="3030"/>
    <cellStyle name="_ЗАРПЛАТА 2006г._ФОТ ГСС 2010 (30 10 2009)_Форма к защите_окончательная версия" xfId="3031"/>
    <cellStyle name="_ЗАРПЛАТА 2006г._ФОТ ГСС 2010 (30 10 2009)_Форма к защите_окончательная версия 2" xfId="3032"/>
    <cellStyle name="_ЗАРПЛАТА 2006г._ФОТ МЭС+РЗА Центра 2011-2012" xfId="3033"/>
    <cellStyle name="_ЗАРПЛАТА 2006г._ФОТ МЭС+РЗА Центра 2011-2012_БДР формат СД (2)" xfId="3034"/>
    <cellStyle name="_ЗАРПЛАТА 2006г._ФОТ на 2010  РЗА _СВОД по МЭС(после защиты)" xfId="3035"/>
    <cellStyle name="_ЗАРПЛАТА 2006г._ФОТ на 2010  РЗА _СВОД по МЭС(после защиты) 2" xfId="3036"/>
    <cellStyle name="_ЗАРПЛАТА 2006г._ФОТ на 2010  РЗА _СВОД по МЭС(после защиты) 2 2" xfId="3037"/>
    <cellStyle name="_ЗАРПЛАТА 2006г._ФОТ на 2010  РЗА _СВОД по МЭС(после защиты) 3" xfId="3038"/>
    <cellStyle name="_ЗАРПЛАТА 2006г._ФОТ на 2010  РЗА _СВОД по МЭС(после защиты)_ДУС (3)" xfId="3039"/>
    <cellStyle name="_ЗАРПЛАТА 2006г._ФОТ на 2010  РЗА _СВОД по МЭС(после защиты)_ДУС (3) 2" xfId="3040"/>
    <cellStyle name="_ЗАРПЛАТА 2006г._ФОТ на 2010  РЗА _СВОД по МЭС(после защиты)_Источники_лимиты_Бизнес-план" xfId="3041"/>
    <cellStyle name="_ЗАРПЛАТА 2006г._ФОТ на 2010  РЗА _СВОД по МЭС(после защиты)_Источники_лимиты_Бизнес-план 2" xfId="3042"/>
    <cellStyle name="_ЗАРПЛАТА 2006г._ФОТ на 2010  РЗА _СВОД по МЭС(после защиты)_Источники_лимиты_Бизнес-план 2 2" xfId="3043"/>
    <cellStyle name="_ЗАРПЛАТА 2006г._ФОТ на 2010  РЗА _СВОД по МЭС(после защиты)_Источники_лимиты_Бизнес-план 3" xfId="3044"/>
    <cellStyle name="_ЗАРПЛАТА 2006г._ФОТ на 2010  РЗА _СВОД по МЭС(после защиты)_Копия форма к защите" xfId="3045"/>
    <cellStyle name="_ЗАРПЛАТА 2006г._ФОТ на 2010  РЗА _СВОД по МЭС(после защиты)_Копия форма к защите 2" xfId="3046"/>
    <cellStyle name="_ЗАРПЛАТА 2006г._ФОТ на 2010  РЗА _СВОД по МЭС(после защиты)_Свод бюджет на 2012" xfId="3047"/>
    <cellStyle name="_ЗАРПЛАТА 2006г._ФОТ на 2010  РЗА _СВОД по МЭС(после защиты)_Свод бюджет на 2012 2" xfId="3048"/>
    <cellStyle name="_ЗАРПЛАТА 2006г._ФОТ на 2010  РЗА _СВОД по МЭС(после защиты)_Форма к защите" xfId="3049"/>
    <cellStyle name="_ЗАРПЛАТА 2006г._ФОТ на 2010  РЗА _СВОД по МЭС(после защиты)_форма к защите - ДКУ" xfId="3050"/>
    <cellStyle name="_ЗАРПЛАТА 2006г._ФОТ на 2010  РЗА _СВОД по МЭС(после защиты)_форма к защите - ДКУ 2" xfId="3051"/>
    <cellStyle name="_ЗАРПЛАТА 2006г._ФОТ на 2010  РЗА _СВОД по МЭС(после защиты)_Форма к защите 10" xfId="3052"/>
    <cellStyle name="_ЗАРПЛАТА 2006г._ФОТ на 2010  РЗА _СВОД по МЭС(после защиты)_Форма к защите 11" xfId="3053"/>
    <cellStyle name="_ЗАРПЛАТА 2006г._ФОТ на 2010  РЗА _СВОД по МЭС(после защиты)_Форма к защите 12" xfId="3054"/>
    <cellStyle name="_ЗАРПЛАТА 2006г._ФОТ на 2010  РЗА _СВОД по МЭС(после защиты)_Форма к защите 13" xfId="3055"/>
    <cellStyle name="_ЗАРПЛАТА 2006г._ФОТ на 2010  РЗА _СВОД по МЭС(после защиты)_Форма к защите 14" xfId="3056"/>
    <cellStyle name="_ЗАРПЛАТА 2006г._ФОТ на 2010  РЗА _СВОД по МЭС(после защиты)_Форма к защите 15" xfId="3057"/>
    <cellStyle name="_ЗАРПЛАТА 2006г._ФОТ на 2010  РЗА _СВОД по МЭС(после защиты)_Форма к защите 16" xfId="3058"/>
    <cellStyle name="_ЗАРПЛАТА 2006г._ФОТ на 2010  РЗА _СВОД по МЭС(после защиты)_Форма к защите 17" xfId="3059"/>
    <cellStyle name="_ЗАРПЛАТА 2006г._ФОТ на 2010  РЗА _СВОД по МЭС(после защиты)_Форма к защите 18" xfId="3060"/>
    <cellStyle name="_ЗАРПЛАТА 2006г._ФОТ на 2010  РЗА _СВОД по МЭС(после защиты)_Форма к защите 19" xfId="3061"/>
    <cellStyle name="_ЗАРПЛАТА 2006г._ФОТ на 2010  РЗА _СВОД по МЭС(после защиты)_Форма к защите 2" xfId="3062"/>
    <cellStyle name="_ЗАРПЛАТА 2006г._ФОТ на 2010  РЗА _СВОД по МЭС(после защиты)_Форма к защите 20" xfId="3063"/>
    <cellStyle name="_ЗАРПЛАТА 2006г._ФОТ на 2010  РЗА _СВОД по МЭС(после защиты)_Форма к защите 21" xfId="3064"/>
    <cellStyle name="_ЗАРПЛАТА 2006г._ФОТ на 2010  РЗА _СВОД по МЭС(после защиты)_Форма к защите 22" xfId="3065"/>
    <cellStyle name="_ЗАРПЛАТА 2006г._ФОТ на 2010  РЗА _СВОД по МЭС(после защиты)_Форма к защите 23" xfId="3066"/>
    <cellStyle name="_ЗАРПЛАТА 2006г._ФОТ на 2010  РЗА _СВОД по МЭС(после защиты)_Форма к защите 24" xfId="3067"/>
    <cellStyle name="_ЗАРПЛАТА 2006г._ФОТ на 2010  РЗА _СВОД по МЭС(после защиты)_Форма к защите 25" xfId="3068"/>
    <cellStyle name="_ЗАРПЛАТА 2006г._ФОТ на 2010  РЗА _СВОД по МЭС(после защиты)_Форма к защите 26" xfId="3069"/>
    <cellStyle name="_ЗАРПЛАТА 2006г._ФОТ на 2010  РЗА _СВОД по МЭС(после защиты)_Форма к защите 27" xfId="3070"/>
    <cellStyle name="_ЗАРПЛАТА 2006г._ФОТ на 2010  РЗА _СВОД по МЭС(после защиты)_Форма к защите 28" xfId="3071"/>
    <cellStyle name="_ЗАРПЛАТА 2006г._ФОТ на 2010  РЗА _СВОД по МЭС(после защиты)_Форма к защите 29" xfId="3072"/>
    <cellStyle name="_ЗАРПЛАТА 2006г._ФОТ на 2010  РЗА _СВОД по МЭС(после защиты)_Форма к защите 3" xfId="3073"/>
    <cellStyle name="_ЗАРПЛАТА 2006г._ФОТ на 2010  РЗА _СВОД по МЭС(после защиты)_Форма к защите 30" xfId="3074"/>
    <cellStyle name="_ЗАРПЛАТА 2006г._ФОТ на 2010  РЗА _СВОД по МЭС(после защиты)_Форма к защите 31" xfId="3075"/>
    <cellStyle name="_ЗАРПЛАТА 2006г._ФОТ на 2010  РЗА _СВОД по МЭС(после защиты)_Форма к защите 32" xfId="3076"/>
    <cellStyle name="_ЗАРПЛАТА 2006г._ФОТ на 2010  РЗА _СВОД по МЭС(после защиты)_Форма к защите 33" xfId="3077"/>
    <cellStyle name="_ЗАРПЛАТА 2006г._ФОТ на 2010  РЗА _СВОД по МЭС(после защиты)_Форма к защите 34" xfId="3078"/>
    <cellStyle name="_ЗАРПЛАТА 2006г._ФОТ на 2010  РЗА _СВОД по МЭС(после защиты)_Форма к защите 35" xfId="3079"/>
    <cellStyle name="_ЗАРПЛАТА 2006г._ФОТ на 2010  РЗА _СВОД по МЭС(после защиты)_Форма к защите 36" xfId="3080"/>
    <cellStyle name="_ЗАРПЛАТА 2006г._ФОТ на 2010  РЗА _СВОД по МЭС(после защиты)_Форма к защите 37" xfId="3081"/>
    <cellStyle name="_ЗАРПЛАТА 2006г._ФОТ на 2010  РЗА _СВОД по МЭС(после защиты)_Форма к защите 38" xfId="3082"/>
    <cellStyle name="_ЗАРПЛАТА 2006г._ФОТ на 2010  РЗА _СВОД по МЭС(после защиты)_Форма к защите 39" xfId="3083"/>
    <cellStyle name="_ЗАРПЛАТА 2006г._ФОТ на 2010  РЗА _СВОД по МЭС(после защиты)_Форма к защите 4" xfId="3084"/>
    <cellStyle name="_ЗАРПЛАТА 2006г._ФОТ на 2010  РЗА _СВОД по МЭС(после защиты)_Форма к защите 40" xfId="3085"/>
    <cellStyle name="_ЗАРПЛАТА 2006г._ФОТ на 2010  РЗА _СВОД по МЭС(после защиты)_Форма к защите 41" xfId="3086"/>
    <cellStyle name="_ЗАРПЛАТА 2006г._ФОТ на 2010  РЗА _СВОД по МЭС(после защиты)_Форма к защите 42" xfId="3087"/>
    <cellStyle name="_ЗАРПЛАТА 2006г._ФОТ на 2010  РЗА _СВОД по МЭС(после защиты)_Форма к защите 43" xfId="3088"/>
    <cellStyle name="_ЗАРПЛАТА 2006г._ФОТ на 2010  РЗА _СВОД по МЭС(после защиты)_Форма к защите 44" xfId="3089"/>
    <cellStyle name="_ЗАРПЛАТА 2006г._ФОТ на 2010  РЗА _СВОД по МЭС(после защиты)_Форма к защите 45" xfId="3090"/>
    <cellStyle name="_ЗАРПЛАТА 2006г._ФОТ на 2010  РЗА _СВОД по МЭС(после защиты)_Форма к защите 46" xfId="3091"/>
    <cellStyle name="_ЗАРПЛАТА 2006г._ФОТ на 2010  РЗА _СВОД по МЭС(после защиты)_Форма к защите 47" xfId="3092"/>
    <cellStyle name="_ЗАРПЛАТА 2006г._ФОТ на 2010  РЗА _СВОД по МЭС(после защиты)_Форма к защите 48" xfId="3093"/>
    <cellStyle name="_ЗАРПЛАТА 2006г._ФОТ на 2010  РЗА _СВОД по МЭС(после защиты)_Форма к защите 49" xfId="3094"/>
    <cellStyle name="_ЗАРПЛАТА 2006г._ФОТ на 2010  РЗА _СВОД по МЭС(после защиты)_Форма к защите 5" xfId="3095"/>
    <cellStyle name="_ЗАРПЛАТА 2006г._ФОТ на 2010  РЗА _СВОД по МЭС(после защиты)_Форма к защите 50" xfId="3096"/>
    <cellStyle name="_ЗАРПЛАТА 2006г._ФОТ на 2010  РЗА _СВОД по МЭС(после защиты)_Форма к защите 51" xfId="3097"/>
    <cellStyle name="_ЗАРПЛАТА 2006г._ФОТ на 2010  РЗА _СВОД по МЭС(после защиты)_Форма к защите 52" xfId="3098"/>
    <cellStyle name="_ЗАРПЛАТА 2006г._ФОТ на 2010  РЗА _СВОД по МЭС(после защиты)_Форма к защите 53" xfId="3099"/>
    <cellStyle name="_ЗАРПЛАТА 2006г._ФОТ на 2010  РЗА _СВОД по МЭС(после защиты)_Форма к защите 54" xfId="3100"/>
    <cellStyle name="_ЗАРПЛАТА 2006г._ФОТ на 2010  РЗА _СВОД по МЭС(после защиты)_Форма к защите 55" xfId="3101"/>
    <cellStyle name="_ЗАРПЛАТА 2006г._ФОТ на 2010  РЗА _СВОД по МЭС(после защиты)_Форма к защите 56" xfId="3102"/>
    <cellStyle name="_ЗАРПЛАТА 2006г._ФОТ на 2010  РЗА _СВОД по МЭС(после защиты)_Форма к защите 57" xfId="3103"/>
    <cellStyle name="_ЗАРПЛАТА 2006г._ФОТ на 2010  РЗА _СВОД по МЭС(после защиты)_Форма к защите 58" xfId="3104"/>
    <cellStyle name="_ЗАРПЛАТА 2006г._ФОТ на 2010  РЗА _СВОД по МЭС(после защиты)_Форма к защите 59" xfId="3105"/>
    <cellStyle name="_ЗАРПЛАТА 2006г._ФОТ на 2010  РЗА _СВОД по МЭС(после защиты)_Форма к защите 6" xfId="3106"/>
    <cellStyle name="_ЗАРПЛАТА 2006г._ФОТ на 2010  РЗА _СВОД по МЭС(после защиты)_Форма к защите 60" xfId="3107"/>
    <cellStyle name="_ЗАРПЛАТА 2006г._ФОТ на 2010  РЗА _СВОД по МЭС(после защиты)_Форма к защите 61" xfId="3108"/>
    <cellStyle name="_ЗАРПЛАТА 2006г._ФОТ на 2010  РЗА _СВОД по МЭС(после защиты)_Форма к защите 62" xfId="3109"/>
    <cellStyle name="_ЗАРПЛАТА 2006г._ФОТ на 2010  РЗА _СВОД по МЭС(после защиты)_Форма к защите 63" xfId="3110"/>
    <cellStyle name="_ЗАРПЛАТА 2006г._ФОТ на 2010  РЗА _СВОД по МЭС(после защиты)_Форма к защите 64" xfId="3111"/>
    <cellStyle name="_ЗАРПЛАТА 2006г._ФОТ на 2010  РЗА _СВОД по МЭС(после защиты)_Форма к защите 65" xfId="3112"/>
    <cellStyle name="_ЗАРПЛАТА 2006г._ФОТ на 2010  РЗА _СВОД по МЭС(после защиты)_Форма к защите 66" xfId="3113"/>
    <cellStyle name="_ЗАРПЛАТА 2006г._ФОТ на 2010  РЗА _СВОД по МЭС(после защиты)_Форма к защите 67" xfId="3114"/>
    <cellStyle name="_ЗАРПЛАТА 2006г._ФОТ на 2010  РЗА _СВОД по МЭС(после защиты)_Форма к защите 68" xfId="3115"/>
    <cellStyle name="_ЗАРПЛАТА 2006г._ФОТ на 2010  РЗА _СВОД по МЭС(после защиты)_Форма к защите 69" xfId="3116"/>
    <cellStyle name="_ЗАРПЛАТА 2006г._ФОТ на 2010  РЗА _СВОД по МЭС(после защиты)_Форма к защите 7" xfId="3117"/>
    <cellStyle name="_ЗАРПЛАТА 2006г._ФОТ на 2010  РЗА _СВОД по МЭС(после защиты)_Форма к защите 70" xfId="3118"/>
    <cellStyle name="_ЗАРПЛАТА 2006г._ФОТ на 2010  РЗА _СВОД по МЭС(после защиты)_Форма к защите 71" xfId="3119"/>
    <cellStyle name="_ЗАРПЛАТА 2006г._ФОТ на 2010  РЗА _СВОД по МЭС(после защиты)_Форма к защите 72" xfId="3120"/>
    <cellStyle name="_ЗАРПЛАТА 2006г._ФОТ на 2010  РЗА _СВОД по МЭС(после защиты)_Форма к защите 73" xfId="3121"/>
    <cellStyle name="_ЗАРПЛАТА 2006г._ФОТ на 2010  РЗА _СВОД по МЭС(после защиты)_Форма к защите 74" xfId="3122"/>
    <cellStyle name="_ЗАРПЛАТА 2006г._ФОТ на 2010  РЗА _СВОД по МЭС(после защиты)_Форма к защите 75" xfId="3123"/>
    <cellStyle name="_ЗАРПЛАТА 2006г._ФОТ на 2010  РЗА _СВОД по МЭС(после защиты)_Форма к защите 76" xfId="3124"/>
    <cellStyle name="_ЗАРПЛАТА 2006г._ФОТ на 2010  РЗА _СВОД по МЭС(после защиты)_Форма к защите 77" xfId="3125"/>
    <cellStyle name="_ЗАРПЛАТА 2006г._ФОТ на 2010  РЗА _СВОД по МЭС(после защиты)_Форма к защите 78" xfId="3126"/>
    <cellStyle name="_ЗАРПЛАТА 2006г._ФОТ на 2010  РЗА _СВОД по МЭС(после защиты)_Форма к защите 79" xfId="3127"/>
    <cellStyle name="_ЗАРПЛАТА 2006г._ФОТ на 2010  РЗА _СВОД по МЭС(после защиты)_Форма к защите 8" xfId="3128"/>
    <cellStyle name="_ЗАРПЛАТА 2006г._ФОТ на 2010  РЗА _СВОД по МЭС(после защиты)_Форма к защите 80" xfId="3129"/>
    <cellStyle name="_ЗАРПЛАТА 2006г._ФОТ на 2010  РЗА _СВОД по МЭС(после защиты)_Форма к защите 81" xfId="3130"/>
    <cellStyle name="_ЗАРПЛАТА 2006г._ФОТ на 2010  РЗА _СВОД по МЭС(после защиты)_Форма к защите 82" xfId="3131"/>
    <cellStyle name="_ЗАРПЛАТА 2006г._ФОТ на 2010  РЗА _СВОД по МЭС(после защиты)_Форма к защите 83" xfId="3132"/>
    <cellStyle name="_ЗАРПЛАТА 2006г._ФОТ на 2010  РЗА _СВОД по МЭС(после защиты)_Форма к защите 84" xfId="3133"/>
    <cellStyle name="_ЗАРПЛАТА 2006г._ФОТ на 2010  РЗА _СВОД по МЭС(после защиты)_Форма к защите 85" xfId="3134"/>
    <cellStyle name="_ЗАРПЛАТА 2006г._ФОТ на 2010  РЗА _СВОД по МЭС(после защиты)_Форма к защите 86" xfId="3135"/>
    <cellStyle name="_ЗАРПЛАТА 2006г._ФОТ на 2010  РЗА _СВОД по МЭС(после защиты)_Форма к защите 87" xfId="3136"/>
    <cellStyle name="_ЗАРПЛАТА 2006г._ФОТ на 2010  РЗА _СВОД по МЭС(после защиты)_Форма к защите 88" xfId="3137"/>
    <cellStyle name="_ЗАРПЛАТА 2006г._ФОТ на 2010  РЗА _СВОД по МЭС(после защиты)_Форма к защите 89" xfId="3138"/>
    <cellStyle name="_ЗАРПЛАТА 2006г._ФОТ на 2010  РЗА _СВОД по МЭС(после защиты)_Форма к защите 9" xfId="3139"/>
    <cellStyle name="_ЗАРПЛАТА 2006г._ФОТ на 2010  РЗА _СВОД по МЭС(после защиты)_Форма к защите 90" xfId="3140"/>
    <cellStyle name="_ЗАРПЛАТА 2006г._ФОТ на 2010  РЗА _СВОД по МЭС(после защиты)_Форма к защите ДЭБ" xfId="3141"/>
    <cellStyle name="_ЗАРПЛАТА 2006г._ФОТ на 2010  РЗА _СВОД по МЭС(после защиты)_Форма к защите ДЭБ 2" xfId="3142"/>
    <cellStyle name="_ЗАРПЛАТА 2006г._ФОТ на 2010  РЗА _СВОД по МЭС(после защиты)_Форма к защите_ДСП" xfId="3143"/>
    <cellStyle name="_ЗАРПЛАТА 2006г._ФОТ на 2010  РЗА _СВОД по МЭС(после защиты)_Форма к защите_ДСП 2" xfId="3144"/>
    <cellStyle name="_ЗАРПЛАТА 2006г._ФОТ на 2010  РЗА _СВОД по МЭС(после защиты)_Форма к защите_ДУпиоп" xfId="3145"/>
    <cellStyle name="_ЗАРПЛАТА 2006г._ФОТ на 2010  РЗА _СВОД по МЭС(после защиты)_Форма к защите_ДУпиоп 2" xfId="3146"/>
    <cellStyle name="_ЗАРПЛАТА 2006г._ФОТ на 2010  РЗА _СВОД по МЭС(после защиты)_Форма к защите_окончательная версия" xfId="3147"/>
    <cellStyle name="_ЗАРПЛАТА 2006г._ФОТ на 2010  РЗА _СВОД по МЭС(после защиты)_Форма к защите_окончательная версия 2" xfId="3148"/>
    <cellStyle name="_ЗАРПЛАТА 2006г._ФОТ на 2010г. Вологда" xfId="3149"/>
    <cellStyle name="_ЗАРПЛАТА 2006г._ФОТ на 2010г. Вологда 2" xfId="3150"/>
    <cellStyle name="_ЗАРПЛАТА 2006г._ФОТ на 2010г. Вологда 2 2" xfId="3151"/>
    <cellStyle name="_ЗАРПЛАТА 2006г._ФОТ на 2010г. Вологда 3" xfId="3152"/>
    <cellStyle name="_ЗАРПЛАТА 2006г._ФОТ на 2010г. Вологда_ДУС (3)" xfId="3153"/>
    <cellStyle name="_ЗАРПЛАТА 2006г._ФОТ на 2010г. Вологда_ДУС (3) 2" xfId="3154"/>
    <cellStyle name="_ЗАРПЛАТА 2006г._ФОТ на 2010г. Вологда_Источники_лимиты_Бизнес-план" xfId="3155"/>
    <cellStyle name="_ЗАРПЛАТА 2006г._ФОТ на 2010г. Вологда_Источники_лимиты_Бизнес-план 2" xfId="3156"/>
    <cellStyle name="_ЗАРПЛАТА 2006г._ФОТ на 2010г. Вологда_Источники_лимиты_Бизнес-план 2 2" xfId="3157"/>
    <cellStyle name="_ЗАРПЛАТА 2006г._ФОТ на 2010г. Вологда_Источники_лимиты_Бизнес-план 3" xfId="3158"/>
    <cellStyle name="_ЗАРПЛАТА 2006г._ФОТ на 2010г. Вологда_Копия форма к защите" xfId="3159"/>
    <cellStyle name="_ЗАРПЛАТА 2006г._ФОТ на 2010г. Вологда_Копия форма к защите 2" xfId="3160"/>
    <cellStyle name="_ЗАРПЛАТА 2006г._ФОТ на 2010г. Вологда_Свод бюджет на 2012" xfId="3161"/>
    <cellStyle name="_ЗАРПЛАТА 2006г._ФОТ на 2010г. Вологда_Свод бюджет на 2012 2" xfId="3162"/>
    <cellStyle name="_ЗАРПЛАТА 2006г._ФОТ на 2010г. Вологда_Форма к защите" xfId="3163"/>
    <cellStyle name="_ЗАРПЛАТА 2006г._ФОТ на 2010г. Вологда_форма к защите - ДКУ" xfId="3164"/>
    <cellStyle name="_ЗАРПЛАТА 2006г._ФОТ на 2010г. Вологда_форма к защите - ДКУ 2" xfId="3165"/>
    <cellStyle name="_ЗАРПЛАТА 2006г._ФОТ на 2010г. Вологда_Форма к защите 10" xfId="3166"/>
    <cellStyle name="_ЗАРПЛАТА 2006г._ФОТ на 2010г. Вологда_Форма к защите 11" xfId="3167"/>
    <cellStyle name="_ЗАРПЛАТА 2006г._ФОТ на 2010г. Вологда_Форма к защите 12" xfId="3168"/>
    <cellStyle name="_ЗАРПЛАТА 2006г._ФОТ на 2010г. Вологда_Форма к защите 13" xfId="3169"/>
    <cellStyle name="_ЗАРПЛАТА 2006г._ФОТ на 2010г. Вологда_Форма к защите 14" xfId="3170"/>
    <cellStyle name="_ЗАРПЛАТА 2006г._ФОТ на 2010г. Вологда_Форма к защите 15" xfId="3171"/>
    <cellStyle name="_ЗАРПЛАТА 2006г._ФОТ на 2010г. Вологда_Форма к защите 16" xfId="3172"/>
    <cellStyle name="_ЗАРПЛАТА 2006г._ФОТ на 2010г. Вологда_Форма к защите 17" xfId="3173"/>
    <cellStyle name="_ЗАРПЛАТА 2006г._ФОТ на 2010г. Вологда_Форма к защите 18" xfId="3174"/>
    <cellStyle name="_ЗАРПЛАТА 2006г._ФОТ на 2010г. Вологда_Форма к защите 19" xfId="3175"/>
    <cellStyle name="_ЗАРПЛАТА 2006г._ФОТ на 2010г. Вологда_Форма к защите 2" xfId="3176"/>
    <cellStyle name="_ЗАРПЛАТА 2006г._ФОТ на 2010г. Вологда_Форма к защите 20" xfId="3177"/>
    <cellStyle name="_ЗАРПЛАТА 2006г._ФОТ на 2010г. Вологда_Форма к защите 21" xfId="3178"/>
    <cellStyle name="_ЗАРПЛАТА 2006г._ФОТ на 2010г. Вологда_Форма к защите 22" xfId="3179"/>
    <cellStyle name="_ЗАРПЛАТА 2006г._ФОТ на 2010г. Вологда_Форма к защите 23" xfId="3180"/>
    <cellStyle name="_ЗАРПЛАТА 2006г._ФОТ на 2010г. Вологда_Форма к защите 24" xfId="3181"/>
    <cellStyle name="_ЗАРПЛАТА 2006г._ФОТ на 2010г. Вологда_Форма к защите 25" xfId="3182"/>
    <cellStyle name="_ЗАРПЛАТА 2006г._ФОТ на 2010г. Вологда_Форма к защите 26" xfId="3183"/>
    <cellStyle name="_ЗАРПЛАТА 2006г._ФОТ на 2010г. Вологда_Форма к защите 27" xfId="3184"/>
    <cellStyle name="_ЗАРПЛАТА 2006г._ФОТ на 2010г. Вологда_Форма к защите 28" xfId="3185"/>
    <cellStyle name="_ЗАРПЛАТА 2006г._ФОТ на 2010г. Вологда_Форма к защите 29" xfId="3186"/>
    <cellStyle name="_ЗАРПЛАТА 2006г._ФОТ на 2010г. Вологда_Форма к защите 3" xfId="3187"/>
    <cellStyle name="_ЗАРПЛАТА 2006г._ФОТ на 2010г. Вологда_Форма к защите 30" xfId="3188"/>
    <cellStyle name="_ЗАРПЛАТА 2006г._ФОТ на 2010г. Вологда_Форма к защите 31" xfId="3189"/>
    <cellStyle name="_ЗАРПЛАТА 2006г._ФОТ на 2010г. Вологда_Форма к защите 32" xfId="3190"/>
    <cellStyle name="_ЗАРПЛАТА 2006г._ФОТ на 2010г. Вологда_Форма к защите 33" xfId="3191"/>
    <cellStyle name="_ЗАРПЛАТА 2006г._ФОТ на 2010г. Вологда_Форма к защите 34" xfId="3192"/>
    <cellStyle name="_ЗАРПЛАТА 2006г._ФОТ на 2010г. Вологда_Форма к защите 35" xfId="3193"/>
    <cellStyle name="_ЗАРПЛАТА 2006г._ФОТ на 2010г. Вологда_Форма к защите 36" xfId="3194"/>
    <cellStyle name="_ЗАРПЛАТА 2006г._ФОТ на 2010г. Вологда_Форма к защите 37" xfId="3195"/>
    <cellStyle name="_ЗАРПЛАТА 2006г._ФОТ на 2010г. Вологда_Форма к защите 38" xfId="3196"/>
    <cellStyle name="_ЗАРПЛАТА 2006г._ФОТ на 2010г. Вологда_Форма к защите 39" xfId="3197"/>
    <cellStyle name="_ЗАРПЛАТА 2006г._ФОТ на 2010г. Вологда_Форма к защите 4" xfId="3198"/>
    <cellStyle name="_ЗАРПЛАТА 2006г._ФОТ на 2010г. Вологда_Форма к защите 40" xfId="3199"/>
    <cellStyle name="_ЗАРПЛАТА 2006г._ФОТ на 2010г. Вологда_Форма к защите 41" xfId="3200"/>
    <cellStyle name="_ЗАРПЛАТА 2006г._ФОТ на 2010г. Вологда_Форма к защите 42" xfId="3201"/>
    <cellStyle name="_ЗАРПЛАТА 2006г._ФОТ на 2010г. Вологда_Форма к защите 43" xfId="3202"/>
    <cellStyle name="_ЗАРПЛАТА 2006г._ФОТ на 2010г. Вологда_Форма к защите 44" xfId="3203"/>
    <cellStyle name="_ЗАРПЛАТА 2006г._ФОТ на 2010г. Вологда_Форма к защите 45" xfId="3204"/>
    <cellStyle name="_ЗАРПЛАТА 2006г._ФОТ на 2010г. Вологда_Форма к защите 46" xfId="3205"/>
    <cellStyle name="_ЗАРПЛАТА 2006г._ФОТ на 2010г. Вологда_Форма к защите 47" xfId="3206"/>
    <cellStyle name="_ЗАРПЛАТА 2006г._ФОТ на 2010г. Вологда_Форма к защите 48" xfId="3207"/>
    <cellStyle name="_ЗАРПЛАТА 2006г._ФОТ на 2010г. Вологда_Форма к защите 49" xfId="3208"/>
    <cellStyle name="_ЗАРПЛАТА 2006г._ФОТ на 2010г. Вологда_Форма к защите 5" xfId="3209"/>
    <cellStyle name="_ЗАРПЛАТА 2006г._ФОТ на 2010г. Вологда_Форма к защите 50" xfId="3210"/>
    <cellStyle name="_ЗАРПЛАТА 2006г._ФОТ на 2010г. Вологда_Форма к защите 51" xfId="3211"/>
    <cellStyle name="_ЗАРПЛАТА 2006г._ФОТ на 2010г. Вологда_Форма к защите 52" xfId="3212"/>
    <cellStyle name="_ЗАРПЛАТА 2006г._ФОТ на 2010г. Вологда_Форма к защите 53" xfId="3213"/>
    <cellStyle name="_ЗАРПЛАТА 2006г._ФОТ на 2010г. Вологда_Форма к защите 54" xfId="3214"/>
    <cellStyle name="_ЗАРПЛАТА 2006г._ФОТ на 2010г. Вологда_Форма к защите 55" xfId="3215"/>
    <cellStyle name="_ЗАРПЛАТА 2006г._ФОТ на 2010г. Вологда_Форма к защите 56" xfId="3216"/>
    <cellStyle name="_ЗАРПЛАТА 2006г._ФОТ на 2010г. Вологда_Форма к защите 57" xfId="3217"/>
    <cellStyle name="_ЗАРПЛАТА 2006г._ФОТ на 2010г. Вологда_Форма к защите 58" xfId="3218"/>
    <cellStyle name="_ЗАРПЛАТА 2006г._ФОТ на 2010г. Вологда_Форма к защите 59" xfId="3219"/>
    <cellStyle name="_ЗАРПЛАТА 2006г._ФОТ на 2010г. Вологда_Форма к защите 6" xfId="3220"/>
    <cellStyle name="_ЗАРПЛАТА 2006г._ФОТ на 2010г. Вологда_Форма к защите 60" xfId="3221"/>
    <cellStyle name="_ЗАРПЛАТА 2006г._ФОТ на 2010г. Вологда_Форма к защите 61" xfId="3222"/>
    <cellStyle name="_ЗАРПЛАТА 2006г._ФОТ на 2010г. Вологда_Форма к защите 62" xfId="3223"/>
    <cellStyle name="_ЗАРПЛАТА 2006г._ФОТ на 2010г. Вологда_Форма к защите 63" xfId="3224"/>
    <cellStyle name="_ЗАРПЛАТА 2006г._ФОТ на 2010г. Вологда_Форма к защите 64" xfId="3225"/>
    <cellStyle name="_ЗАРПЛАТА 2006г._ФОТ на 2010г. Вологда_Форма к защите 65" xfId="3226"/>
    <cellStyle name="_ЗАРПЛАТА 2006г._ФОТ на 2010г. Вологда_Форма к защите 66" xfId="3227"/>
    <cellStyle name="_ЗАРПЛАТА 2006г._ФОТ на 2010г. Вологда_Форма к защите 67" xfId="3228"/>
    <cellStyle name="_ЗАРПЛАТА 2006г._ФОТ на 2010г. Вологда_Форма к защите 68" xfId="3229"/>
    <cellStyle name="_ЗАРПЛАТА 2006г._ФОТ на 2010г. Вологда_Форма к защите 69" xfId="3230"/>
    <cellStyle name="_ЗАРПЛАТА 2006г._ФОТ на 2010г. Вологда_Форма к защите 7" xfId="3231"/>
    <cellStyle name="_ЗАРПЛАТА 2006г._ФОТ на 2010г. Вологда_Форма к защите 70" xfId="3232"/>
    <cellStyle name="_ЗАРПЛАТА 2006г._ФОТ на 2010г. Вологда_Форма к защите 71" xfId="3233"/>
    <cellStyle name="_ЗАРПЛАТА 2006г._ФОТ на 2010г. Вологда_Форма к защите 72" xfId="3234"/>
    <cellStyle name="_ЗАРПЛАТА 2006г._ФОТ на 2010г. Вологда_Форма к защите 73" xfId="3235"/>
    <cellStyle name="_ЗАРПЛАТА 2006г._ФОТ на 2010г. Вологда_Форма к защите 74" xfId="3236"/>
    <cellStyle name="_ЗАРПЛАТА 2006г._ФОТ на 2010г. Вологда_Форма к защите 75" xfId="3237"/>
    <cellStyle name="_ЗАРПЛАТА 2006г._ФОТ на 2010г. Вологда_Форма к защите 76" xfId="3238"/>
    <cellStyle name="_ЗАРПЛАТА 2006г._ФОТ на 2010г. Вологда_Форма к защите 77" xfId="3239"/>
    <cellStyle name="_ЗАРПЛАТА 2006г._ФОТ на 2010г. Вологда_Форма к защите 78" xfId="3240"/>
    <cellStyle name="_ЗАРПЛАТА 2006г._ФОТ на 2010г. Вологда_Форма к защите 79" xfId="3241"/>
    <cellStyle name="_ЗАРПЛАТА 2006г._ФОТ на 2010г. Вологда_Форма к защите 8" xfId="3242"/>
    <cellStyle name="_ЗАРПЛАТА 2006г._ФОТ на 2010г. Вологда_Форма к защите 80" xfId="3243"/>
    <cellStyle name="_ЗАРПЛАТА 2006г._ФОТ на 2010г. Вологда_Форма к защите 81" xfId="3244"/>
    <cellStyle name="_ЗАРПЛАТА 2006г._ФОТ на 2010г. Вологда_Форма к защите 82" xfId="3245"/>
    <cellStyle name="_ЗАРПЛАТА 2006г._ФОТ на 2010г. Вологда_Форма к защите 83" xfId="3246"/>
    <cellStyle name="_ЗАРПЛАТА 2006г._ФОТ на 2010г. Вологда_Форма к защите 84" xfId="3247"/>
    <cellStyle name="_ЗАРПЛАТА 2006г._ФОТ на 2010г. Вологда_Форма к защите 85" xfId="3248"/>
    <cellStyle name="_ЗАРПЛАТА 2006г._ФОТ на 2010г. Вологда_Форма к защите 86" xfId="3249"/>
    <cellStyle name="_ЗАРПЛАТА 2006г._ФОТ на 2010г. Вологда_Форма к защите 87" xfId="3250"/>
    <cellStyle name="_ЗАРПЛАТА 2006г._ФОТ на 2010г. Вологда_Форма к защите 88" xfId="3251"/>
    <cellStyle name="_ЗАРПЛАТА 2006г._ФОТ на 2010г. Вологда_Форма к защите 89" xfId="3252"/>
    <cellStyle name="_ЗАРПЛАТА 2006г._ФОТ на 2010г. Вологда_Форма к защите 9" xfId="3253"/>
    <cellStyle name="_ЗАРПЛАТА 2006г._ФОТ на 2010г. Вологда_Форма к защите 90" xfId="3254"/>
    <cellStyle name="_ЗАРПЛАТА 2006г._ФОТ на 2010г. Вологда_Форма к защите ДЭБ" xfId="3255"/>
    <cellStyle name="_ЗАРПЛАТА 2006г._ФОТ на 2010г. Вологда_Форма к защите ДЭБ 2" xfId="3256"/>
    <cellStyle name="_ЗАРПЛАТА 2006г._ФОТ на 2010г. Вологда_Форма к защите_ДСП" xfId="3257"/>
    <cellStyle name="_ЗАРПЛАТА 2006г._ФОТ на 2010г. Вологда_Форма к защите_ДСП 2" xfId="3258"/>
    <cellStyle name="_ЗАРПЛАТА 2006г._ФОТ на 2010г. Вологда_Форма к защите_ДУпиоп" xfId="3259"/>
    <cellStyle name="_ЗАРПЛАТА 2006г._ФОТ на 2010г. Вологда_Форма к защите_ДУпиоп 2" xfId="3260"/>
    <cellStyle name="_ЗАРПЛАТА 2006г._ФОТ на 2010г. Вологда_Форма к защите_окончательная версия" xfId="3261"/>
    <cellStyle name="_ЗАРПЛАТА 2006г._ФОТ на 2010г. Вологда_Форма к защите_окончательная версия 2" xfId="3262"/>
    <cellStyle name="_ЗАРПЛАТА 2006г._ФОТ РЗА 2010 -МЭС Центра (2)" xfId="3263"/>
    <cellStyle name="_ЗАРПЛАТА 2006г._ФОТ РЗА 2010 -МЭС Центра (2) 2" xfId="3264"/>
    <cellStyle name="_ЗАРПЛАТА 2006г._ФОТ РЗА 2010 -МЭС Центра (2) 2 2" xfId="3265"/>
    <cellStyle name="_ЗАРПЛАТА 2006г._ФОТ РЗА 2010 -МЭС Центра (2) 3" xfId="3266"/>
    <cellStyle name="_ЗАРПЛАТА 2006г._ФОТ РЗА 2010 -МЭС Центра (2)_ДУС (3)" xfId="3267"/>
    <cellStyle name="_ЗАРПЛАТА 2006г._ФОТ РЗА 2010 -МЭС Центра (2)_ДУС (3) 2" xfId="3268"/>
    <cellStyle name="_ЗАРПЛАТА 2006г._ФОТ РЗА 2010 -МЭС Центра (2)_Источники_лимиты_Бизнес-план" xfId="3269"/>
    <cellStyle name="_ЗАРПЛАТА 2006г._ФОТ РЗА 2010 -МЭС Центра (2)_Источники_лимиты_Бизнес-план 2" xfId="3270"/>
    <cellStyle name="_ЗАРПЛАТА 2006г._ФОТ РЗА 2010 -МЭС Центра (2)_Источники_лимиты_Бизнес-план 2 2" xfId="3271"/>
    <cellStyle name="_ЗАРПЛАТА 2006г._ФОТ РЗА 2010 -МЭС Центра (2)_Источники_лимиты_Бизнес-план 3" xfId="3272"/>
    <cellStyle name="_ЗАРПЛАТА 2006г._ФОТ РЗА 2010 -МЭС Центра (2)_Копия форма к защите" xfId="3273"/>
    <cellStyle name="_ЗАРПЛАТА 2006г._ФОТ РЗА 2010 -МЭС Центра (2)_Копия форма к защите 2" xfId="3274"/>
    <cellStyle name="_ЗАРПЛАТА 2006г._ФОТ РЗА 2010 -МЭС Центра (2)_Свод бюджет на 2012" xfId="3275"/>
    <cellStyle name="_ЗАРПЛАТА 2006г._ФОТ РЗА 2010 -МЭС Центра (2)_Свод бюджет на 2012 2" xfId="3276"/>
    <cellStyle name="_ЗАРПЛАТА 2006г._ФОТ РЗА 2010 -МЭС Центра (2)_Форма к защите" xfId="3277"/>
    <cellStyle name="_ЗАРПЛАТА 2006г._ФОТ РЗА 2010 -МЭС Центра (2)_форма к защите - ДКУ" xfId="3278"/>
    <cellStyle name="_ЗАРПЛАТА 2006г._ФОТ РЗА 2010 -МЭС Центра (2)_форма к защите - ДКУ 2" xfId="3279"/>
    <cellStyle name="_ЗАРПЛАТА 2006г._ФОТ РЗА 2010 -МЭС Центра (2)_Форма к защите 10" xfId="3280"/>
    <cellStyle name="_ЗАРПЛАТА 2006г._ФОТ РЗА 2010 -МЭС Центра (2)_Форма к защите 11" xfId="3281"/>
    <cellStyle name="_ЗАРПЛАТА 2006г._ФОТ РЗА 2010 -МЭС Центра (2)_Форма к защите 12" xfId="3282"/>
    <cellStyle name="_ЗАРПЛАТА 2006г._ФОТ РЗА 2010 -МЭС Центра (2)_Форма к защите 13" xfId="3283"/>
    <cellStyle name="_ЗАРПЛАТА 2006г._ФОТ РЗА 2010 -МЭС Центра (2)_Форма к защите 14" xfId="3284"/>
    <cellStyle name="_ЗАРПЛАТА 2006г._ФОТ РЗА 2010 -МЭС Центра (2)_Форма к защите 15" xfId="3285"/>
    <cellStyle name="_ЗАРПЛАТА 2006г._ФОТ РЗА 2010 -МЭС Центра (2)_Форма к защите 16" xfId="3286"/>
    <cellStyle name="_ЗАРПЛАТА 2006г._ФОТ РЗА 2010 -МЭС Центра (2)_Форма к защите 17" xfId="3287"/>
    <cellStyle name="_ЗАРПЛАТА 2006г._ФОТ РЗА 2010 -МЭС Центра (2)_Форма к защите 18" xfId="3288"/>
    <cellStyle name="_ЗАРПЛАТА 2006г._ФОТ РЗА 2010 -МЭС Центра (2)_Форма к защите 19" xfId="3289"/>
    <cellStyle name="_ЗАРПЛАТА 2006г._ФОТ РЗА 2010 -МЭС Центра (2)_Форма к защите 2" xfId="3290"/>
    <cellStyle name="_ЗАРПЛАТА 2006г._ФОТ РЗА 2010 -МЭС Центра (2)_Форма к защите 20" xfId="3291"/>
    <cellStyle name="_ЗАРПЛАТА 2006г._ФОТ РЗА 2010 -МЭС Центра (2)_Форма к защите 21" xfId="3292"/>
    <cellStyle name="_ЗАРПЛАТА 2006г._ФОТ РЗА 2010 -МЭС Центра (2)_Форма к защите 22" xfId="3293"/>
    <cellStyle name="_ЗАРПЛАТА 2006г._ФОТ РЗА 2010 -МЭС Центра (2)_Форма к защите 23" xfId="3294"/>
    <cellStyle name="_ЗАРПЛАТА 2006г._ФОТ РЗА 2010 -МЭС Центра (2)_Форма к защите 24" xfId="3295"/>
    <cellStyle name="_ЗАРПЛАТА 2006г._ФОТ РЗА 2010 -МЭС Центра (2)_Форма к защите 25" xfId="3296"/>
    <cellStyle name="_ЗАРПЛАТА 2006г._ФОТ РЗА 2010 -МЭС Центра (2)_Форма к защите 26" xfId="3297"/>
    <cellStyle name="_ЗАРПЛАТА 2006г._ФОТ РЗА 2010 -МЭС Центра (2)_Форма к защите 27" xfId="3298"/>
    <cellStyle name="_ЗАРПЛАТА 2006г._ФОТ РЗА 2010 -МЭС Центра (2)_Форма к защите 28" xfId="3299"/>
    <cellStyle name="_ЗАРПЛАТА 2006г._ФОТ РЗА 2010 -МЭС Центра (2)_Форма к защите 29" xfId="3300"/>
    <cellStyle name="_ЗАРПЛАТА 2006г._ФОТ РЗА 2010 -МЭС Центра (2)_Форма к защите 3" xfId="3301"/>
    <cellStyle name="_ЗАРПЛАТА 2006г._ФОТ РЗА 2010 -МЭС Центра (2)_Форма к защите 30" xfId="3302"/>
    <cellStyle name="_ЗАРПЛАТА 2006г._ФОТ РЗА 2010 -МЭС Центра (2)_Форма к защите 31" xfId="3303"/>
    <cellStyle name="_ЗАРПЛАТА 2006г._ФОТ РЗА 2010 -МЭС Центра (2)_Форма к защите 32" xfId="3304"/>
    <cellStyle name="_ЗАРПЛАТА 2006г._ФОТ РЗА 2010 -МЭС Центра (2)_Форма к защите 33" xfId="3305"/>
    <cellStyle name="_ЗАРПЛАТА 2006г._ФОТ РЗА 2010 -МЭС Центра (2)_Форма к защите 34" xfId="3306"/>
    <cellStyle name="_ЗАРПЛАТА 2006г._ФОТ РЗА 2010 -МЭС Центра (2)_Форма к защите 35" xfId="3307"/>
    <cellStyle name="_ЗАРПЛАТА 2006г._ФОТ РЗА 2010 -МЭС Центра (2)_Форма к защите 36" xfId="3308"/>
    <cellStyle name="_ЗАРПЛАТА 2006г._ФОТ РЗА 2010 -МЭС Центра (2)_Форма к защите 37" xfId="3309"/>
    <cellStyle name="_ЗАРПЛАТА 2006г._ФОТ РЗА 2010 -МЭС Центра (2)_Форма к защите 38" xfId="3310"/>
    <cellStyle name="_ЗАРПЛАТА 2006г._ФОТ РЗА 2010 -МЭС Центра (2)_Форма к защите 39" xfId="3311"/>
    <cellStyle name="_ЗАРПЛАТА 2006г._ФОТ РЗА 2010 -МЭС Центра (2)_Форма к защите 4" xfId="3312"/>
    <cellStyle name="_ЗАРПЛАТА 2006г._ФОТ РЗА 2010 -МЭС Центра (2)_Форма к защите 40" xfId="3313"/>
    <cellStyle name="_ЗАРПЛАТА 2006г._ФОТ РЗА 2010 -МЭС Центра (2)_Форма к защите 41" xfId="3314"/>
    <cellStyle name="_ЗАРПЛАТА 2006г._ФОТ РЗА 2010 -МЭС Центра (2)_Форма к защите 42" xfId="3315"/>
    <cellStyle name="_ЗАРПЛАТА 2006г._ФОТ РЗА 2010 -МЭС Центра (2)_Форма к защите 43" xfId="3316"/>
    <cellStyle name="_ЗАРПЛАТА 2006г._ФОТ РЗА 2010 -МЭС Центра (2)_Форма к защите 44" xfId="3317"/>
    <cellStyle name="_ЗАРПЛАТА 2006г._ФОТ РЗА 2010 -МЭС Центра (2)_Форма к защите 45" xfId="3318"/>
    <cellStyle name="_ЗАРПЛАТА 2006г._ФОТ РЗА 2010 -МЭС Центра (2)_Форма к защите 46" xfId="3319"/>
    <cellStyle name="_ЗАРПЛАТА 2006г._ФОТ РЗА 2010 -МЭС Центра (2)_Форма к защите 47" xfId="3320"/>
    <cellStyle name="_ЗАРПЛАТА 2006г._ФОТ РЗА 2010 -МЭС Центра (2)_Форма к защите 48" xfId="3321"/>
    <cellStyle name="_ЗАРПЛАТА 2006г._ФОТ РЗА 2010 -МЭС Центра (2)_Форма к защите 49" xfId="3322"/>
    <cellStyle name="_ЗАРПЛАТА 2006г._ФОТ РЗА 2010 -МЭС Центра (2)_Форма к защите 5" xfId="3323"/>
    <cellStyle name="_ЗАРПЛАТА 2006г._ФОТ РЗА 2010 -МЭС Центра (2)_Форма к защите 50" xfId="3324"/>
    <cellStyle name="_ЗАРПЛАТА 2006г._ФОТ РЗА 2010 -МЭС Центра (2)_Форма к защите 51" xfId="3325"/>
    <cellStyle name="_ЗАРПЛАТА 2006г._ФОТ РЗА 2010 -МЭС Центра (2)_Форма к защите 52" xfId="3326"/>
    <cellStyle name="_ЗАРПЛАТА 2006г._ФОТ РЗА 2010 -МЭС Центра (2)_Форма к защите 53" xfId="3327"/>
    <cellStyle name="_ЗАРПЛАТА 2006г._ФОТ РЗА 2010 -МЭС Центра (2)_Форма к защите 54" xfId="3328"/>
    <cellStyle name="_ЗАРПЛАТА 2006г._ФОТ РЗА 2010 -МЭС Центра (2)_Форма к защите 55" xfId="3329"/>
    <cellStyle name="_ЗАРПЛАТА 2006г._ФОТ РЗА 2010 -МЭС Центра (2)_Форма к защите 56" xfId="3330"/>
    <cellStyle name="_ЗАРПЛАТА 2006г._ФОТ РЗА 2010 -МЭС Центра (2)_Форма к защите 57" xfId="3331"/>
    <cellStyle name="_ЗАРПЛАТА 2006г._ФОТ РЗА 2010 -МЭС Центра (2)_Форма к защите 58" xfId="3332"/>
    <cellStyle name="_ЗАРПЛАТА 2006г._ФОТ РЗА 2010 -МЭС Центра (2)_Форма к защите 59" xfId="3333"/>
    <cellStyle name="_ЗАРПЛАТА 2006г._ФОТ РЗА 2010 -МЭС Центра (2)_Форма к защите 6" xfId="3334"/>
    <cellStyle name="_ЗАРПЛАТА 2006г._ФОТ РЗА 2010 -МЭС Центра (2)_Форма к защите 60" xfId="3335"/>
    <cellStyle name="_ЗАРПЛАТА 2006г._ФОТ РЗА 2010 -МЭС Центра (2)_Форма к защите 61" xfId="3336"/>
    <cellStyle name="_ЗАРПЛАТА 2006г._ФОТ РЗА 2010 -МЭС Центра (2)_Форма к защите 62" xfId="3337"/>
    <cellStyle name="_ЗАРПЛАТА 2006г._ФОТ РЗА 2010 -МЭС Центра (2)_Форма к защите 63" xfId="3338"/>
    <cellStyle name="_ЗАРПЛАТА 2006г._ФОТ РЗА 2010 -МЭС Центра (2)_Форма к защите 64" xfId="3339"/>
    <cellStyle name="_ЗАРПЛАТА 2006г._ФОТ РЗА 2010 -МЭС Центра (2)_Форма к защите 65" xfId="3340"/>
    <cellStyle name="_ЗАРПЛАТА 2006г._ФОТ РЗА 2010 -МЭС Центра (2)_Форма к защите 66" xfId="3341"/>
    <cellStyle name="_ЗАРПЛАТА 2006г._ФОТ РЗА 2010 -МЭС Центра (2)_Форма к защите 67" xfId="3342"/>
    <cellStyle name="_ЗАРПЛАТА 2006г._ФОТ РЗА 2010 -МЭС Центра (2)_Форма к защите 68" xfId="3343"/>
    <cellStyle name="_ЗАРПЛАТА 2006г._ФОТ РЗА 2010 -МЭС Центра (2)_Форма к защите 69" xfId="3344"/>
    <cellStyle name="_ЗАРПЛАТА 2006г._ФОТ РЗА 2010 -МЭС Центра (2)_Форма к защите 7" xfId="3345"/>
    <cellStyle name="_ЗАРПЛАТА 2006г._ФОТ РЗА 2010 -МЭС Центра (2)_Форма к защите 70" xfId="3346"/>
    <cellStyle name="_ЗАРПЛАТА 2006г._ФОТ РЗА 2010 -МЭС Центра (2)_Форма к защите 71" xfId="3347"/>
    <cellStyle name="_ЗАРПЛАТА 2006г._ФОТ РЗА 2010 -МЭС Центра (2)_Форма к защите 72" xfId="3348"/>
    <cellStyle name="_ЗАРПЛАТА 2006г._ФОТ РЗА 2010 -МЭС Центра (2)_Форма к защите 73" xfId="3349"/>
    <cellStyle name="_ЗАРПЛАТА 2006г._ФОТ РЗА 2010 -МЭС Центра (2)_Форма к защите 74" xfId="3350"/>
    <cellStyle name="_ЗАРПЛАТА 2006г._ФОТ РЗА 2010 -МЭС Центра (2)_Форма к защите 75" xfId="3351"/>
    <cellStyle name="_ЗАРПЛАТА 2006г._ФОТ РЗА 2010 -МЭС Центра (2)_Форма к защите 76" xfId="3352"/>
    <cellStyle name="_ЗАРПЛАТА 2006г._ФОТ РЗА 2010 -МЭС Центра (2)_Форма к защите 77" xfId="3353"/>
    <cellStyle name="_ЗАРПЛАТА 2006г._ФОТ РЗА 2010 -МЭС Центра (2)_Форма к защите 78" xfId="3354"/>
    <cellStyle name="_ЗАРПЛАТА 2006г._ФОТ РЗА 2010 -МЭС Центра (2)_Форма к защите 79" xfId="3355"/>
    <cellStyle name="_ЗАРПЛАТА 2006г._ФОТ РЗА 2010 -МЭС Центра (2)_Форма к защите 8" xfId="3356"/>
    <cellStyle name="_ЗАРПЛАТА 2006г._ФОТ РЗА 2010 -МЭС Центра (2)_Форма к защите 80" xfId="3357"/>
    <cellStyle name="_ЗАРПЛАТА 2006г._ФОТ РЗА 2010 -МЭС Центра (2)_Форма к защите 81" xfId="3358"/>
    <cellStyle name="_ЗАРПЛАТА 2006г._ФОТ РЗА 2010 -МЭС Центра (2)_Форма к защите 82" xfId="3359"/>
    <cellStyle name="_ЗАРПЛАТА 2006г._ФОТ РЗА 2010 -МЭС Центра (2)_Форма к защите 83" xfId="3360"/>
    <cellStyle name="_ЗАРПЛАТА 2006г._ФОТ РЗА 2010 -МЭС Центра (2)_Форма к защите 84" xfId="3361"/>
    <cellStyle name="_ЗАРПЛАТА 2006г._ФОТ РЗА 2010 -МЭС Центра (2)_Форма к защите 85" xfId="3362"/>
    <cellStyle name="_ЗАРПЛАТА 2006г._ФОТ РЗА 2010 -МЭС Центра (2)_Форма к защите 86" xfId="3363"/>
    <cellStyle name="_ЗАРПЛАТА 2006г._ФОТ РЗА 2010 -МЭС Центра (2)_Форма к защите 87" xfId="3364"/>
    <cellStyle name="_ЗАРПЛАТА 2006г._ФОТ РЗА 2010 -МЭС Центра (2)_Форма к защите 88" xfId="3365"/>
    <cellStyle name="_ЗАРПЛАТА 2006г._ФОТ РЗА 2010 -МЭС Центра (2)_Форма к защите 89" xfId="3366"/>
    <cellStyle name="_ЗАРПЛАТА 2006г._ФОТ РЗА 2010 -МЭС Центра (2)_Форма к защите 9" xfId="3367"/>
    <cellStyle name="_ЗАРПЛАТА 2006г._ФОТ РЗА 2010 -МЭС Центра (2)_Форма к защите 90" xfId="3368"/>
    <cellStyle name="_ЗАРПЛАТА 2006г._ФОТ РЗА 2010 -МЭС Центра (2)_Форма к защите ДЭБ" xfId="3369"/>
    <cellStyle name="_ЗАРПЛАТА 2006г._ФОТ РЗА 2010 -МЭС Центра (2)_Форма к защите ДЭБ 2" xfId="3370"/>
    <cellStyle name="_ЗАРПЛАТА 2006г._ФОТ РЗА 2010 -МЭС Центра (2)_Форма к защите_ДСП" xfId="3371"/>
    <cellStyle name="_ЗАРПЛАТА 2006г._ФОТ РЗА 2010 -МЭС Центра (2)_Форма к защите_ДСП 2" xfId="3372"/>
    <cellStyle name="_ЗАРПЛАТА 2006г._ФОТ РЗА 2010 -МЭС Центра (2)_Форма к защите_ДУпиоп" xfId="3373"/>
    <cellStyle name="_ЗАРПЛАТА 2006г._ФОТ РЗА 2010 -МЭС Центра (2)_Форма к защите_ДУпиоп 2" xfId="3374"/>
    <cellStyle name="_ЗАРПЛАТА 2006г._ФОТ РЗА 2010 -МЭС Центра (2)_Форма к защите_окончательная версия" xfId="3375"/>
    <cellStyle name="_ЗАРПЛАТА 2006г._ФОТ РЗА 2010 -МЭС Центра (2)_Форма к защите_окончательная версия 2" xfId="3376"/>
    <cellStyle name="_ЗАРПЛАТА 2006г._ФОТ РЗА 2010-2012 -МЭС Центра-согласован" xfId="3377"/>
    <cellStyle name="_ЗАРПЛАТА 2006г._ФОТ РЗА 2010-2012 -МЭС Центра-согласован 2" xfId="3378"/>
    <cellStyle name="_ЗАРПЛАТА 2006г._ФОТ РЗА 2010-2012 -МЭС Центра-согласован 2 2" xfId="3379"/>
    <cellStyle name="_ЗАРПЛАТА 2006г._ФОТ РЗА 2010-2012 -МЭС Центра-согласован 3" xfId="3380"/>
    <cellStyle name="_ЗАРПЛАТА 2006г._ФОТ РЗА 2010-2012 -МЭС Центра-согласован_ДУС (3)" xfId="3381"/>
    <cellStyle name="_ЗАРПЛАТА 2006г._ФОТ РЗА 2010-2012 -МЭС Центра-согласован_ДУС (3) 2" xfId="3382"/>
    <cellStyle name="_ЗАРПЛАТА 2006г._ФОТ РЗА 2010-2012 -МЭС Центра-согласован_Источники_лимиты_Бизнес-план" xfId="3383"/>
    <cellStyle name="_ЗАРПЛАТА 2006г._ФОТ РЗА 2010-2012 -МЭС Центра-согласован_Источники_лимиты_Бизнес-план 2" xfId="3384"/>
    <cellStyle name="_ЗАРПЛАТА 2006г._ФОТ РЗА 2010-2012 -МЭС Центра-согласован_Источники_лимиты_Бизнес-план 2 2" xfId="3385"/>
    <cellStyle name="_ЗАРПЛАТА 2006г._ФОТ РЗА 2010-2012 -МЭС Центра-согласован_Источники_лимиты_Бизнес-план 3" xfId="3386"/>
    <cellStyle name="_ЗАРПЛАТА 2006г._ФОТ РЗА 2010-2012 -МЭС Центра-согласован_Копия форма к защите" xfId="3387"/>
    <cellStyle name="_ЗАРПЛАТА 2006г._ФОТ РЗА 2010-2012 -МЭС Центра-согласован_Копия форма к защите 2" xfId="3388"/>
    <cellStyle name="_ЗАРПЛАТА 2006г._ФОТ РЗА 2010-2012 -МЭС Центра-согласован_Свод бюджет на 2012" xfId="3389"/>
    <cellStyle name="_ЗАРПЛАТА 2006г._ФОТ РЗА 2010-2012 -МЭС Центра-согласован_Свод бюджет на 2012 2" xfId="3390"/>
    <cellStyle name="_ЗАРПЛАТА 2006г._ФОТ РЗА 2010-2012 -МЭС Центра-согласован_Форма к защите" xfId="3391"/>
    <cellStyle name="_ЗАРПЛАТА 2006г._ФОТ РЗА 2010-2012 -МЭС Центра-согласован_форма к защите - ДКУ" xfId="3392"/>
    <cellStyle name="_ЗАРПЛАТА 2006г._ФОТ РЗА 2010-2012 -МЭС Центра-согласован_форма к защите - ДКУ 2" xfId="3393"/>
    <cellStyle name="_ЗАРПЛАТА 2006г._ФОТ РЗА 2010-2012 -МЭС Центра-согласован_Форма к защите 10" xfId="3394"/>
    <cellStyle name="_ЗАРПЛАТА 2006г._ФОТ РЗА 2010-2012 -МЭС Центра-согласован_Форма к защите 11" xfId="3395"/>
    <cellStyle name="_ЗАРПЛАТА 2006г._ФОТ РЗА 2010-2012 -МЭС Центра-согласован_Форма к защите 12" xfId="3396"/>
    <cellStyle name="_ЗАРПЛАТА 2006г._ФОТ РЗА 2010-2012 -МЭС Центра-согласован_Форма к защите 13" xfId="3397"/>
    <cellStyle name="_ЗАРПЛАТА 2006г._ФОТ РЗА 2010-2012 -МЭС Центра-согласован_Форма к защите 14" xfId="3398"/>
    <cellStyle name="_ЗАРПЛАТА 2006г._ФОТ РЗА 2010-2012 -МЭС Центра-согласован_Форма к защите 15" xfId="3399"/>
    <cellStyle name="_ЗАРПЛАТА 2006г._ФОТ РЗА 2010-2012 -МЭС Центра-согласован_Форма к защите 16" xfId="3400"/>
    <cellStyle name="_ЗАРПЛАТА 2006г._ФОТ РЗА 2010-2012 -МЭС Центра-согласован_Форма к защите 17" xfId="3401"/>
    <cellStyle name="_ЗАРПЛАТА 2006г._ФОТ РЗА 2010-2012 -МЭС Центра-согласован_Форма к защите 18" xfId="3402"/>
    <cellStyle name="_ЗАРПЛАТА 2006г._ФОТ РЗА 2010-2012 -МЭС Центра-согласован_Форма к защите 19" xfId="3403"/>
    <cellStyle name="_ЗАРПЛАТА 2006г._ФОТ РЗА 2010-2012 -МЭС Центра-согласован_Форма к защите 2" xfId="3404"/>
    <cellStyle name="_ЗАРПЛАТА 2006г._ФОТ РЗА 2010-2012 -МЭС Центра-согласован_Форма к защите 20" xfId="3405"/>
    <cellStyle name="_ЗАРПЛАТА 2006г._ФОТ РЗА 2010-2012 -МЭС Центра-согласован_Форма к защите 21" xfId="3406"/>
    <cellStyle name="_ЗАРПЛАТА 2006г._ФОТ РЗА 2010-2012 -МЭС Центра-согласован_Форма к защите 22" xfId="3407"/>
    <cellStyle name="_ЗАРПЛАТА 2006г._ФОТ РЗА 2010-2012 -МЭС Центра-согласован_Форма к защите 23" xfId="3408"/>
    <cellStyle name="_ЗАРПЛАТА 2006г._ФОТ РЗА 2010-2012 -МЭС Центра-согласован_Форма к защите 24" xfId="3409"/>
    <cellStyle name="_ЗАРПЛАТА 2006г._ФОТ РЗА 2010-2012 -МЭС Центра-согласован_Форма к защите 25" xfId="3410"/>
    <cellStyle name="_ЗАРПЛАТА 2006г._ФОТ РЗА 2010-2012 -МЭС Центра-согласован_Форма к защите 26" xfId="3411"/>
    <cellStyle name="_ЗАРПЛАТА 2006г._ФОТ РЗА 2010-2012 -МЭС Центра-согласован_Форма к защите 27" xfId="3412"/>
    <cellStyle name="_ЗАРПЛАТА 2006г._ФОТ РЗА 2010-2012 -МЭС Центра-согласован_Форма к защите 28" xfId="3413"/>
    <cellStyle name="_ЗАРПЛАТА 2006г._ФОТ РЗА 2010-2012 -МЭС Центра-согласован_Форма к защите 29" xfId="3414"/>
    <cellStyle name="_ЗАРПЛАТА 2006г._ФОТ РЗА 2010-2012 -МЭС Центра-согласован_Форма к защите 3" xfId="3415"/>
    <cellStyle name="_ЗАРПЛАТА 2006г._ФОТ РЗА 2010-2012 -МЭС Центра-согласован_Форма к защите 30" xfId="3416"/>
    <cellStyle name="_ЗАРПЛАТА 2006г._ФОТ РЗА 2010-2012 -МЭС Центра-согласован_Форма к защите 31" xfId="3417"/>
    <cellStyle name="_ЗАРПЛАТА 2006г._ФОТ РЗА 2010-2012 -МЭС Центра-согласован_Форма к защите 32" xfId="3418"/>
    <cellStyle name="_ЗАРПЛАТА 2006г._ФОТ РЗА 2010-2012 -МЭС Центра-согласован_Форма к защите 33" xfId="3419"/>
    <cellStyle name="_ЗАРПЛАТА 2006г._ФОТ РЗА 2010-2012 -МЭС Центра-согласован_Форма к защите 34" xfId="3420"/>
    <cellStyle name="_ЗАРПЛАТА 2006г._ФОТ РЗА 2010-2012 -МЭС Центра-согласован_Форма к защите 35" xfId="3421"/>
    <cellStyle name="_ЗАРПЛАТА 2006г._ФОТ РЗА 2010-2012 -МЭС Центра-согласован_Форма к защите 36" xfId="3422"/>
    <cellStyle name="_ЗАРПЛАТА 2006г._ФОТ РЗА 2010-2012 -МЭС Центра-согласован_Форма к защите 37" xfId="3423"/>
    <cellStyle name="_ЗАРПЛАТА 2006г._ФОТ РЗА 2010-2012 -МЭС Центра-согласован_Форма к защите 38" xfId="3424"/>
    <cellStyle name="_ЗАРПЛАТА 2006г._ФОТ РЗА 2010-2012 -МЭС Центра-согласован_Форма к защите 39" xfId="3425"/>
    <cellStyle name="_ЗАРПЛАТА 2006г._ФОТ РЗА 2010-2012 -МЭС Центра-согласован_Форма к защите 4" xfId="3426"/>
    <cellStyle name="_ЗАРПЛАТА 2006г._ФОТ РЗА 2010-2012 -МЭС Центра-согласован_Форма к защите 40" xfId="3427"/>
    <cellStyle name="_ЗАРПЛАТА 2006г._ФОТ РЗА 2010-2012 -МЭС Центра-согласован_Форма к защите 41" xfId="3428"/>
    <cellStyle name="_ЗАРПЛАТА 2006г._ФОТ РЗА 2010-2012 -МЭС Центра-согласован_Форма к защите 42" xfId="3429"/>
    <cellStyle name="_ЗАРПЛАТА 2006г._ФОТ РЗА 2010-2012 -МЭС Центра-согласован_Форма к защите 43" xfId="3430"/>
    <cellStyle name="_ЗАРПЛАТА 2006г._ФОТ РЗА 2010-2012 -МЭС Центра-согласован_Форма к защите 44" xfId="3431"/>
    <cellStyle name="_ЗАРПЛАТА 2006г._ФОТ РЗА 2010-2012 -МЭС Центра-согласован_Форма к защите 45" xfId="3432"/>
    <cellStyle name="_ЗАРПЛАТА 2006г._ФОТ РЗА 2010-2012 -МЭС Центра-согласован_Форма к защите 46" xfId="3433"/>
    <cellStyle name="_ЗАРПЛАТА 2006г._ФОТ РЗА 2010-2012 -МЭС Центра-согласован_Форма к защите 47" xfId="3434"/>
    <cellStyle name="_ЗАРПЛАТА 2006г._ФОТ РЗА 2010-2012 -МЭС Центра-согласован_Форма к защите 48" xfId="3435"/>
    <cellStyle name="_ЗАРПЛАТА 2006г._ФОТ РЗА 2010-2012 -МЭС Центра-согласован_Форма к защите 49" xfId="3436"/>
    <cellStyle name="_ЗАРПЛАТА 2006г._ФОТ РЗА 2010-2012 -МЭС Центра-согласован_Форма к защите 5" xfId="3437"/>
    <cellStyle name="_ЗАРПЛАТА 2006г._ФОТ РЗА 2010-2012 -МЭС Центра-согласован_Форма к защите 50" xfId="3438"/>
    <cellStyle name="_ЗАРПЛАТА 2006г._ФОТ РЗА 2010-2012 -МЭС Центра-согласован_Форма к защите 51" xfId="3439"/>
    <cellStyle name="_ЗАРПЛАТА 2006г._ФОТ РЗА 2010-2012 -МЭС Центра-согласован_Форма к защите 52" xfId="3440"/>
    <cellStyle name="_ЗАРПЛАТА 2006г._ФОТ РЗА 2010-2012 -МЭС Центра-согласован_Форма к защите 53" xfId="3441"/>
    <cellStyle name="_ЗАРПЛАТА 2006г._ФОТ РЗА 2010-2012 -МЭС Центра-согласован_Форма к защите 54" xfId="3442"/>
    <cellStyle name="_ЗАРПЛАТА 2006г._ФОТ РЗА 2010-2012 -МЭС Центра-согласован_Форма к защите 55" xfId="3443"/>
    <cellStyle name="_ЗАРПЛАТА 2006г._ФОТ РЗА 2010-2012 -МЭС Центра-согласован_Форма к защите 56" xfId="3444"/>
    <cellStyle name="_ЗАРПЛАТА 2006г._ФОТ РЗА 2010-2012 -МЭС Центра-согласован_Форма к защите 57" xfId="3445"/>
    <cellStyle name="_ЗАРПЛАТА 2006г._ФОТ РЗА 2010-2012 -МЭС Центра-согласован_Форма к защите 58" xfId="3446"/>
    <cellStyle name="_ЗАРПЛАТА 2006г._ФОТ РЗА 2010-2012 -МЭС Центра-согласован_Форма к защите 59" xfId="3447"/>
    <cellStyle name="_ЗАРПЛАТА 2006г._ФОТ РЗА 2010-2012 -МЭС Центра-согласован_Форма к защите 6" xfId="3448"/>
    <cellStyle name="_ЗАРПЛАТА 2006г._ФОТ РЗА 2010-2012 -МЭС Центра-согласован_Форма к защите 60" xfId="3449"/>
    <cellStyle name="_ЗАРПЛАТА 2006г._ФОТ РЗА 2010-2012 -МЭС Центра-согласован_Форма к защите 61" xfId="3450"/>
    <cellStyle name="_ЗАРПЛАТА 2006г._ФОТ РЗА 2010-2012 -МЭС Центра-согласован_Форма к защите 62" xfId="3451"/>
    <cellStyle name="_ЗАРПЛАТА 2006г._ФОТ РЗА 2010-2012 -МЭС Центра-согласован_Форма к защите 63" xfId="3452"/>
    <cellStyle name="_ЗАРПЛАТА 2006г._ФОТ РЗА 2010-2012 -МЭС Центра-согласован_Форма к защите 64" xfId="3453"/>
    <cellStyle name="_ЗАРПЛАТА 2006г._ФОТ РЗА 2010-2012 -МЭС Центра-согласован_Форма к защите 65" xfId="3454"/>
    <cellStyle name="_ЗАРПЛАТА 2006г._ФОТ РЗА 2010-2012 -МЭС Центра-согласован_Форма к защите 66" xfId="3455"/>
    <cellStyle name="_ЗАРПЛАТА 2006г._ФОТ РЗА 2010-2012 -МЭС Центра-согласован_Форма к защите 67" xfId="3456"/>
    <cellStyle name="_ЗАРПЛАТА 2006г._ФОТ РЗА 2010-2012 -МЭС Центра-согласован_Форма к защите 68" xfId="3457"/>
    <cellStyle name="_ЗАРПЛАТА 2006г._ФОТ РЗА 2010-2012 -МЭС Центра-согласован_Форма к защите 69" xfId="3458"/>
    <cellStyle name="_ЗАРПЛАТА 2006г._ФОТ РЗА 2010-2012 -МЭС Центра-согласован_Форма к защите 7" xfId="3459"/>
    <cellStyle name="_ЗАРПЛАТА 2006г._ФОТ РЗА 2010-2012 -МЭС Центра-согласован_Форма к защите 70" xfId="3460"/>
    <cellStyle name="_ЗАРПЛАТА 2006г._ФОТ РЗА 2010-2012 -МЭС Центра-согласован_Форма к защите 71" xfId="3461"/>
    <cellStyle name="_ЗАРПЛАТА 2006г._ФОТ РЗА 2010-2012 -МЭС Центра-согласован_Форма к защите 72" xfId="3462"/>
    <cellStyle name="_ЗАРПЛАТА 2006г._ФОТ РЗА 2010-2012 -МЭС Центра-согласован_Форма к защите 73" xfId="3463"/>
    <cellStyle name="_ЗАРПЛАТА 2006г._ФОТ РЗА 2010-2012 -МЭС Центра-согласован_Форма к защите 74" xfId="3464"/>
    <cellStyle name="_ЗАРПЛАТА 2006г._ФОТ РЗА 2010-2012 -МЭС Центра-согласован_Форма к защите 75" xfId="3465"/>
    <cellStyle name="_ЗАРПЛАТА 2006г._ФОТ РЗА 2010-2012 -МЭС Центра-согласован_Форма к защите 76" xfId="3466"/>
    <cellStyle name="_ЗАРПЛАТА 2006г._ФОТ РЗА 2010-2012 -МЭС Центра-согласован_Форма к защите 77" xfId="3467"/>
    <cellStyle name="_ЗАРПЛАТА 2006г._ФОТ РЗА 2010-2012 -МЭС Центра-согласован_Форма к защите 78" xfId="3468"/>
    <cellStyle name="_ЗАРПЛАТА 2006г._ФОТ РЗА 2010-2012 -МЭС Центра-согласован_Форма к защите 79" xfId="3469"/>
    <cellStyle name="_ЗАРПЛАТА 2006г._ФОТ РЗА 2010-2012 -МЭС Центра-согласован_Форма к защите 8" xfId="3470"/>
    <cellStyle name="_ЗАРПЛАТА 2006г._ФОТ РЗА 2010-2012 -МЭС Центра-согласован_Форма к защите 80" xfId="3471"/>
    <cellStyle name="_ЗАРПЛАТА 2006г._ФОТ РЗА 2010-2012 -МЭС Центра-согласован_Форма к защите 81" xfId="3472"/>
    <cellStyle name="_ЗАРПЛАТА 2006г._ФОТ РЗА 2010-2012 -МЭС Центра-согласован_Форма к защите 82" xfId="3473"/>
    <cellStyle name="_ЗАРПЛАТА 2006г._ФОТ РЗА 2010-2012 -МЭС Центра-согласован_Форма к защите 83" xfId="3474"/>
    <cellStyle name="_ЗАРПЛАТА 2006г._ФОТ РЗА 2010-2012 -МЭС Центра-согласован_Форма к защите 84" xfId="3475"/>
    <cellStyle name="_ЗАРПЛАТА 2006г._ФОТ РЗА 2010-2012 -МЭС Центра-согласован_Форма к защите 85" xfId="3476"/>
    <cellStyle name="_ЗАРПЛАТА 2006г._ФОТ РЗА 2010-2012 -МЭС Центра-согласован_Форма к защите 86" xfId="3477"/>
    <cellStyle name="_ЗАРПЛАТА 2006г._ФОТ РЗА 2010-2012 -МЭС Центра-согласован_Форма к защите 87" xfId="3478"/>
    <cellStyle name="_ЗАРПЛАТА 2006г._ФОТ РЗА 2010-2012 -МЭС Центра-согласован_Форма к защите 88" xfId="3479"/>
    <cellStyle name="_ЗАРПЛАТА 2006г._ФОТ РЗА 2010-2012 -МЭС Центра-согласован_Форма к защите 89" xfId="3480"/>
    <cellStyle name="_ЗАРПЛАТА 2006г._ФОТ РЗА 2010-2012 -МЭС Центра-согласован_Форма к защите 9" xfId="3481"/>
    <cellStyle name="_ЗАРПЛАТА 2006г._ФОТ РЗА 2010-2012 -МЭС Центра-согласован_Форма к защите 90" xfId="3482"/>
    <cellStyle name="_ЗАРПЛАТА 2006г._ФОТ РЗА 2010-2012 -МЭС Центра-согласован_Форма к защите ДЭБ" xfId="3483"/>
    <cellStyle name="_ЗАРПЛАТА 2006г._ФОТ РЗА 2010-2012 -МЭС Центра-согласован_Форма к защите ДЭБ 2" xfId="3484"/>
    <cellStyle name="_ЗАРПЛАТА 2006г._ФОТ РЗА 2010-2012 -МЭС Центра-согласован_Форма к защите_ДСП" xfId="3485"/>
    <cellStyle name="_ЗАРПЛАТА 2006г._ФОТ РЗА 2010-2012 -МЭС Центра-согласован_Форма к защите_ДСП 2" xfId="3486"/>
    <cellStyle name="_ЗАРПЛАТА 2006г._ФОТ РЗА 2010-2012 -МЭС Центра-согласован_Форма к защите_ДУпиоп" xfId="3487"/>
    <cellStyle name="_ЗАРПЛАТА 2006г._ФОТ РЗА 2010-2012 -МЭС Центра-согласован_Форма к защите_ДУпиоп 2" xfId="3488"/>
    <cellStyle name="_ЗАРПЛАТА 2006г._ФОТ РЗА 2010-2012 -МЭС Центра-согласован_Форма к защите_окончательная версия" xfId="3489"/>
    <cellStyle name="_ЗАРПЛАТА 2006г._ФОТ РЗА 2010-2012 -МЭС Центра-согласован_Форма к защите_окончательная версия 2" xfId="3490"/>
    <cellStyle name="_Затратный СШГЭС  14 11 2004" xfId="3491"/>
    <cellStyle name="_Затратный СШГЭС  14 11 2004 2" xfId="3492"/>
    <cellStyle name="_Затратный_.." xfId="3493"/>
    <cellStyle name="_Затратный_МЗ_Сводный" xfId="3494"/>
    <cellStyle name="_Затратный_СУЭК" xfId="3495"/>
    <cellStyle name="_затраты" xfId="3496"/>
    <cellStyle name="_Защита ФЗП" xfId="3497"/>
    <cellStyle name="_Заявка Тестова  СКОРРЕКТИРОВАННАЯ" xfId="3498"/>
    <cellStyle name="_ЗБП МСК Бурятия  БДР, БДДС 4 кв 2006 г ДЛН" xfId="3499"/>
    <cellStyle name="_ЗБП МСК Бурятия  БДР, БДДС 4 кв 2006 г зак с УС (3)" xfId="3500"/>
    <cellStyle name="_ЗБП МСК Бурятия Корр по функц бюджетам 3 и 4 кв 2007 год 25 07 07" xfId="3501"/>
    <cellStyle name="_ЗБП ФСК  БДР, БДДС на 4 кв 2006 (заказчик)" xfId="3502"/>
    <cellStyle name="_ЗБП ФСК  БДР, БДДС на 4 кв 2006 (заказчик)_БДР формат СД (2)" xfId="3503"/>
    <cellStyle name="_ЗБП ФСК  БДР, БДДС на 4 кв 2006 г" xfId="3504"/>
    <cellStyle name="_ЗБП ФСК  БДР, БДДС на 4 кв 2006 г_БДР формат СД (2)" xfId="3505"/>
    <cellStyle name="_ЗБП ФСК Корр по функц бюджетам 3 и 4 кв 2007 год 25 07 07" xfId="3506"/>
    <cellStyle name="_Земля ППМЭС" xfId="3507"/>
    <cellStyle name="_Земля ППМЭС_БДР формат СД (2)" xfId="3508"/>
    <cellStyle name="_Земля ТОиР" xfId="3509"/>
    <cellStyle name="_ЗСП анализ ФОТ 05 05 09" xfId="3510"/>
    <cellStyle name="_ЗСП анализ ФОТ 05 05 09_БДР формат СД (2)" xfId="3511"/>
    <cellStyle name="_из АРМ расчет БДДС и БДР 12мес 06г" xfId="3512"/>
    <cellStyle name="_из АРМ расчет БДДС и БДР 9мес 06г" xfId="3513"/>
    <cellStyle name="_Из АРМа БДР 6 мес по ФСК (МСК) от Михи к отчету 03 07 06" xfId="3514"/>
    <cellStyle name="_Изменение баланса 2003 Б-п 2 вар" xfId="3515"/>
    <cellStyle name="_Изменение баланса ГД за 2004 (Бизнес-план)-1 вар" xfId="3516"/>
    <cellStyle name="_Изменение баланса ГД за 2004 (Бизнес-план)-2 вар (утв)" xfId="3517"/>
    <cellStyle name="_Изменение баланса за октябрь 2003 (текущий план)" xfId="3518"/>
    <cellStyle name="_инвест" xfId="3519"/>
    <cellStyle name="_Инвест программа" xfId="3520"/>
    <cellStyle name="_Инвест ТЗ" xfId="3521"/>
    <cellStyle name="_Инвест ТЗ АВТОМАТИЗАЦИЯ  1.06.06   Ф" xfId="3522"/>
    <cellStyle name="_Инвест ТЗ АВТОМАТИЗАЦИЯ  1.06.06   Ф_БДР формат СД (2)" xfId="3523"/>
    <cellStyle name="_Инвест ТЗ АВТОМАТИЗАЦИЯ  31.05.06   Ф нов" xfId="3524"/>
    <cellStyle name="_Инвест ТЗ АВТОМАТИЗАЦИЯ  31.05.06   Ф нов_БДР формат СД (2)" xfId="3525"/>
    <cellStyle name="_Индексация исторических затрат" xfId="3526"/>
    <cellStyle name="_Индексация исторических затрат 2" xfId="3527"/>
    <cellStyle name="_ИНСТРУМЕНТЫ, инвентарь" xfId="3528"/>
    <cellStyle name="_ИНСТРУМЕНТЫ, инвентарь_ДОП.З - для отправки" xfId="3529"/>
    <cellStyle name="_ИНСТРУМЕНТЫ, инвентарь_Откорректированная программа Освидетельствование ЗиС (4) (2)" xfId="3530"/>
    <cellStyle name="_ИНСТРУМЕНТЫ, инвентарь_ОУС" xfId="3531"/>
    <cellStyle name="_ИНСТРУМЕНТЫ, инвентарь_ПО расчет (4)" xfId="3532"/>
    <cellStyle name="_Инструменты`2004" xfId="3533"/>
    <cellStyle name="_Информация об объектах" xfId="3534"/>
    <cellStyle name="_ИНФОРМАЦИЯ ПО ДОГОВОРАМ ЛИЗИНГА" xfId="3535"/>
    <cellStyle name="_ИНФОРМАЦИЯ ПО ДОГОВОРАМ ЛИЗИНГА 19 мая" xfId="3536"/>
    <cellStyle name="_ИНФОРМАЦИЯ ПО ДОГОВОРАМ ЛИЗИНГА 27.04.071" xfId="3537"/>
    <cellStyle name="_ИНФОРМАЦИЯ ПО ДОГОВОРАМ ЛИЗИНГА1" xfId="3538"/>
    <cellStyle name="_ИП 17032006" xfId="3539"/>
    <cellStyle name="_ИП на 04 10 07 без 20071" xfId="3540"/>
    <cellStyle name="_ИП на 04 10 07 без 20071_Книга1" xfId="3541"/>
    <cellStyle name="_ИП на 04 10 07 без 20071_ПР ОФ на  2010-2014 01 10 2010 2011!!! для ДИиСП (2)" xfId="3542"/>
    <cellStyle name="_ИП на 04 10 07 без 20071_ПР ОФ на  2010-2014 коррект  26 10 2010" xfId="3543"/>
    <cellStyle name="_ИП на 04 10 07 без 20071_ПР ОФ на  2010-2014 коррект  26 10 2010 для ДИиСП (2)" xfId="3544"/>
    <cellStyle name="_ИП на 04 10 07 без 20071_ПР ОФ на  2010-2014 коррект  26 10 2010 для ДИиСП (3)" xfId="3545"/>
    <cellStyle name="_ИП на 04 10 07 после ЧАН" xfId="3546"/>
    <cellStyle name="_ИП на 04 10 07 после ЧАН_Книга1" xfId="3547"/>
    <cellStyle name="_ИП на 04 10 07 после ЧАН_ПР ОФ на  2010-2014 01 10 2010 2011!!! для ДИиСП (2)" xfId="3548"/>
    <cellStyle name="_ИП на 04 10 07 после ЧАН_ПР ОФ на  2010-2014 коррект  26 10 2010" xfId="3549"/>
    <cellStyle name="_ИП на 04 10 07 после ЧАН_ПР ОФ на  2010-2014 коррект  26 10 2010 для ДИиСП (2)" xfId="3550"/>
    <cellStyle name="_ИП на 04 10 07 после ЧАН_ПР ОФ на  2010-2014 коррект  26 10 2010 для ДИиСП (3)" xfId="3551"/>
    <cellStyle name="_ИП на 05.10.07" xfId="3552"/>
    <cellStyle name="_ИП на 05.10.07_Книга1" xfId="3553"/>
    <cellStyle name="_ИП на 05.10.07_ПР ОФ на  2010-2014 01 10 2010 2011!!! для ДИиСП (2)" xfId="3554"/>
    <cellStyle name="_ИП на 05.10.07_ПР ОФ на  2010-2014 коррект  26 10 2010" xfId="3555"/>
    <cellStyle name="_ИП на 05.10.07_ПР ОФ на  2010-2014 коррект  26 10 2010 для ДИиСП (2)" xfId="3556"/>
    <cellStyle name="_ИП на 05.10.07_ПР ОФ на  2010-2014 коррект  26 10 2010 для ДИиСП (3)" xfId="3557"/>
    <cellStyle name="_ИП СО 2006-2010 отпр 22 01 07" xfId="3558"/>
    <cellStyle name="_ИП Ставропольэнерго 2006-2010 210807" xfId="3559"/>
    <cellStyle name="_ИП ФСК 10_10_07 куцанкиной" xfId="3560"/>
    <cellStyle name="_ИП ФСК 2007-2010" xfId="3561"/>
    <cellStyle name="_ИП ФСК 2007-2010 (2)" xfId="3562"/>
    <cellStyle name="_ИП ФСК 2007-2010_БДР формат СД (2)" xfId="3563"/>
    <cellStyle name="_ИП ФСК 2007-2010_ИП ФСК 2007-2010 (2)" xfId="3564"/>
    <cellStyle name="_ИП ФСК 2007-2010_ИП ФСК 2007-2010 (2)_БДР формат СД (2)" xfId="3565"/>
    <cellStyle name="_ИП ФСК 2007-2010_Лист1" xfId="3566"/>
    <cellStyle name="_ИП ФСК 2007-2010_Лист1_1" xfId="3567"/>
    <cellStyle name="_ИП ФСК 2007-2010_Лист1_БДР формат СД (2)" xfId="3568"/>
    <cellStyle name="_ИП ФСК 2007-2010_Свод подрядчиков общий" xfId="3569"/>
    <cellStyle name="_ИП ФСК на 2008-2012 17 12 071" xfId="3570"/>
    <cellStyle name="_ИПР на 2009 год (для работы) (00189D7E$$$)" xfId="3571"/>
    <cellStyle name="_ИПР на 2010 год (вариант-ФСТ) (001A8DA3$$$)" xfId="3572"/>
    <cellStyle name="_ИПР на 2010 год (для работы - корректировка 12.10.2009) (0019888F$$$)" xfId="3573"/>
    <cellStyle name="_ИПР на 2010 год (для работы - корректировка 23.10.2009) (0019EB35$$$)" xfId="3574"/>
    <cellStyle name="_ИПР на 2010 год (КВЛ = 260 501 т.р.)" xfId="3575"/>
    <cellStyle name="_ИПР на 2010 год (КВЛ = 260 501 т.р.) (001B0237$$$)" xfId="3576"/>
    <cellStyle name="_ИПР на 2010 год (КВЛ = 260 501 т.р.) (001B023700D)" xfId="3577"/>
    <cellStyle name="_ИПР Холдинга (от Шаркевич) (00137FFF$$$)" xfId="3578"/>
    <cellStyle name="_ИПР ЧЭ 2008 г." xfId="3579"/>
    <cellStyle name="_ИрЭ_файл1_декабрь 2003" xfId="3580"/>
    <cellStyle name="_исп плана по приобр 2к" xfId="3581"/>
    <cellStyle name="_источники инв программы_Комиэнерго" xfId="3582"/>
    <cellStyle name="_Исходные данные для модели" xfId="3583"/>
    <cellStyle name="_Исходные данные для модели_БДР формат СД (2)" xfId="3584"/>
    <cellStyle name="_Исходные данные для модели_Лист1" xfId="3585"/>
    <cellStyle name="_Исходные данные для модели_Новая инструкция1_фст" xfId="3586"/>
    <cellStyle name="_Исходные данные для модели_реестр объектов ЕНЭС" xfId="3587"/>
    <cellStyle name="_Итого" xfId="3588"/>
    <cellStyle name="_итоговый файл 1" xfId="3589"/>
    <cellStyle name="_ИТЦ" xfId="3590"/>
    <cellStyle name="_ИТЦ ППП план декабрь 2003 версия 221103" xfId="3591"/>
    <cellStyle name="_ИТЦ ППП план сентябрь 2003 версия 250803" xfId="3592"/>
    <cellStyle name="_ИТЦ ППП план сентябрь 2003 версия 250803_Агрегир" xfId="3593"/>
    <cellStyle name="_ИТЦ ППП план сентябрь 2003 версия 250803_Агрегир янв-август" xfId="3594"/>
    <cellStyle name="_ИТЦ ППП план сентябрь 2003 версия 250803_Агрегир янв-дек" xfId="3595"/>
    <cellStyle name="_ИТЦ ППП план сентябрь 2003 версия 250803_Агрегир янв-окт" xfId="3596"/>
    <cellStyle name="_ИТЦ ППП план сентябрь 2003 версия 250803_Агрегир янв-сент" xfId="3597"/>
    <cellStyle name="_ИТЦ ППП план сентябрь 2003 версия 250803_Итого" xfId="3598"/>
    <cellStyle name="_июль факт" xfId="3599"/>
    <cellStyle name="_к отчёту за квартал по категориям" xfId="3600"/>
    <cellStyle name="_к отчёту за квартал по категориям_БДР формат СД (2)" xfId="3601"/>
    <cellStyle name="_к ПЭП Забайкальского ПМЭС на 2кв 05г" xfId="3602"/>
    <cellStyle name="_К-1 разное, секвестирование" xfId="3603"/>
    <cellStyle name="_К-1 разное, секвестирование_БДР формат СД (2)" xfId="3604"/>
    <cellStyle name="_калмыкия 2010" xfId="3605"/>
    <cellStyle name="_Канц.товары" xfId="3606"/>
    <cellStyle name="_Кап.вложения - табл 6.2.5" xfId="3607"/>
    <cellStyle name="_капитализация 2006 _4аа" xfId="3608"/>
    <cellStyle name="_капстрой остаток" xfId="3609"/>
    <cellStyle name="_Касп ПМЭСРасшифровки 2011 год основн " xfId="3610"/>
    <cellStyle name="_Касп ПМЭСРасшифровки 2011 год основн _БДР формат СД (2)" xfId="3611"/>
    <cellStyle name="_КбПМЭС  ан ФОТ 04 05 09" xfId="3612"/>
    <cellStyle name="_КбПМЭС  ан ФОТ 04 05 09_БДР формат СД (2)" xfId="3613"/>
    <cellStyle name="_КЗ свыше 3 лет" xfId="3614"/>
    <cellStyle name="_КЗ свыше 3 лет_Шаблон по расчету тарифов методом RAB на 2011" xfId="3615"/>
    <cellStyle name="_Кировэнерго Заявка в РСТ 27 04 09 новые МУ1" xfId="3616"/>
    <cellStyle name="_Классификаторы" xfId="3617"/>
    <cellStyle name="_классификаторы УБМ (изменения)" xfId="3618"/>
    <cellStyle name="_Книга1" xfId="3619"/>
    <cellStyle name="_Книга1 (8)" xfId="3620"/>
    <cellStyle name="_Книга1 10" xfId="3621"/>
    <cellStyle name="_Книга1 10_БДР формат СД (2)" xfId="3622"/>
    <cellStyle name="_Книга1 11" xfId="3623"/>
    <cellStyle name="_Книга1 11_БДР формат СД (2)" xfId="3624"/>
    <cellStyle name="_Книга1 2" xfId="3625"/>
    <cellStyle name="_Книга1 2 2" xfId="3626"/>
    <cellStyle name="_Книга1 2 2_БДР формат СД (2)" xfId="3627"/>
    <cellStyle name="_Книга1 3" xfId="3628"/>
    <cellStyle name="_Книга1 3_БДР формат СД (2)" xfId="3629"/>
    <cellStyle name="_Книга1 4" xfId="3630"/>
    <cellStyle name="_Книга1 4_БДР формат СД (2)" xfId="3631"/>
    <cellStyle name="_Книга1 5" xfId="3632"/>
    <cellStyle name="_Книга1 5_БДР формат СД (2)" xfId="3633"/>
    <cellStyle name="_Книга1 6" xfId="3634"/>
    <cellStyle name="_Книга1 6_БДР формат СД (2)" xfId="3635"/>
    <cellStyle name="_Книга1 7" xfId="3636"/>
    <cellStyle name="_Книга1 7_БДР формат СД (2)" xfId="3637"/>
    <cellStyle name="_Книга1 8" xfId="3638"/>
    <cellStyle name="_Книга1 8_БДР формат СД (2)" xfId="3639"/>
    <cellStyle name="_Книга1 9" xfId="3640"/>
    <cellStyle name="_Книга1 9_БДР формат СД (2)" xfId="3641"/>
    <cellStyle name="_Книга1_11 Прочие" xfId="3642"/>
    <cellStyle name="_Книга1_7 Ремонты" xfId="3643"/>
    <cellStyle name="_Книга1_АРМ бизнес-плана факт 1 кв  2011 г Удмуртэнерго 27.04.2011" xfId="3644"/>
    <cellStyle name="_Книга1_БП МРСК ЦиП 2010+ (экономисты)" xfId="3645"/>
    <cellStyle name="_Книга1_Восток (Недро)" xfId="3646"/>
    <cellStyle name="_Книга1_ЗК № 5  2009" xfId="3647"/>
    <cellStyle name="_Книга1_итоги" xfId="3648"/>
    <cellStyle name="_Книга1_итоги_БДР формат СД (2)" xfId="3649"/>
    <cellStyle name="_Книга1_Калмыкия" xfId="3650"/>
    <cellStyle name="_Книга1_Калмэнерго" xfId="3651"/>
    <cellStyle name="_Книга1_Копия АРМ_БП_РСК_V10 0_20100213" xfId="3652"/>
    <cellStyle name="_Книга1_Копия АРМ_БП_РСК_V10 0_20100213 2" xfId="3653"/>
    <cellStyle name="_Книга1_Копия АРМ_БП_РСК_V10 0_20100213 2 2" xfId="3654"/>
    <cellStyle name="_Книга1_Копия АРМ_БП_РСК_V10 0_20100213 3" xfId="3655"/>
    <cellStyle name="_Книга1_Копия АРМ_БП_РСК_V10 0_20100213_11 Прочие" xfId="3656"/>
    <cellStyle name="_Книга1_Копия АРМ_БП_РСК_V10 0_20100213_7 Ремонты" xfId="3657"/>
    <cellStyle name="_Книга1_Копия АРМ_БП_РСК_V10 0_20100213_АРМ бизнес-плана факт 1 кв  2011 г Удмуртэнерго 27.04.2011" xfId="3658"/>
    <cellStyle name="_Книга1_Копия АРМ_БП_РСК_V10 0_20100213_БП МРСК ЦиП 2010+ (экономисты)" xfId="3659"/>
    <cellStyle name="_Книга1_Копия АРМ_БП_РСК_V10 0_20100213_Калмыкия" xfId="3660"/>
    <cellStyle name="_Книга1_Копия АРМ_БП_РСК_V10 0_20100213_Калмэнерго" xfId="3661"/>
    <cellStyle name="_Книга1_Копия АРМ_БП_РСК_V10 0_20100213_Копия МРСК_СК_ARM_BP_RSK_V10_0" xfId="3662"/>
    <cellStyle name="_Книга1_Копия АРМ_БП_РСК_V10 0_20100213_Копия МРСК_СК_ARM_BP_RSK_V10_0 (2)" xfId="3663"/>
    <cellStyle name="_Книга1_Копия МРСК_СК_ARM_BP_RSK_V10_0" xfId="3664"/>
    <cellStyle name="_Книга1_Копия МРСК_СК_ARM_BP_RSK_V10_0 (2)" xfId="3665"/>
    <cellStyle name="_Книга1_Отчет по КПЭ за 9 мес_v1" xfId="3666"/>
    <cellStyle name="_Книга1_Приложение 1 (406)" xfId="3667"/>
    <cellStyle name="_Книга1_Приложение 1 (406)_БДР формат СД (2)" xfId="3668"/>
    <cellStyle name="_Книга1_Расширенный формат после совещания 2610" xfId="3669"/>
    <cellStyle name="_Книга1_Свод ИДЕ 2011 для всех" xfId="3670"/>
    <cellStyle name="_Книга1_Свод ИДЕ 2011 для всех_БДР формат СД (2)" xfId="3671"/>
    <cellStyle name="_Книга1_Свод после пессимвариант1" xfId="3672"/>
    <cellStyle name="_Книга1_Северо-Запад(Смелянская)" xfId="3673"/>
    <cellStyle name="_Книга1_Факторы" xfId="3674"/>
    <cellStyle name="_Книга1_Факторы_БДР формат СД (2)" xfId="3675"/>
    <cellStyle name="_Книга2" xfId="3676"/>
    <cellStyle name="_Книга2 (4)" xfId="3677"/>
    <cellStyle name="_Книга2 2" xfId="3678"/>
    <cellStyle name="_Книга2_1" xfId="3679"/>
    <cellStyle name="_Книга2_op.report фев 09" xfId="3680"/>
    <cellStyle name="_Книга2_op.reportфевраль 2009" xfId="3681"/>
    <cellStyle name="_Книга2_UOG_2009_60_v14_27 11 08-ИСПРАВЛЕН ФОТ СИН (2)" xfId="3682"/>
    <cellStyle name="_Книга2_UOG_2009_60_v14_27.11.08-ИСПРАВЛЕН ФОТ СИН" xfId="3683"/>
    <cellStyle name="_Книга2_БДР формат СД (2)" xfId="3684"/>
    <cellStyle name="_Книга2_Копия % ставка" xfId="3685"/>
    <cellStyle name="_Книга2_ОО ОНГконс.0108 - complete" xfId="3686"/>
    <cellStyle name="_Книга2_ОО ОНГконс.0208" xfId="3687"/>
    <cellStyle name="_Книга2_ООО ОНГконс 0109 - complete" xfId="3688"/>
    <cellStyle name="_Книга2_ООО ОНГконс 0209" xfId="3689"/>
    <cellStyle name="_Книга2_ООО ОНГконс 0309" xfId="3690"/>
    <cellStyle name="_Книга2_Презентация (Прил  1) на 2012 год " xfId="3691"/>
    <cellStyle name="_Книга2_Расчёт  тарифа 2012 Омское ПМЭС с доплатами 1 вар" xfId="3692"/>
    <cellStyle name="_Книга2_Юга 787 приказ 2011-2014г.г. 9 чел (Кочеткова)" xfId="3693"/>
    <cellStyle name="_Книга3" xfId="3694"/>
    <cellStyle name="_Книга3 2" xfId="3695"/>
    <cellStyle name="_Книга3_1" xfId="3696"/>
    <cellStyle name="_Книга3_1_Агрегир" xfId="3697"/>
    <cellStyle name="_Книга3_1_Агрегир янв-август" xfId="3698"/>
    <cellStyle name="_Книга3_1_Агрегир янв-дек" xfId="3699"/>
    <cellStyle name="_Книга3_1_Агрегир янв-окт" xfId="3700"/>
    <cellStyle name="_Книга3_1_Агрегир янв-сент" xfId="3701"/>
    <cellStyle name="_Книга3_Capex-new" xfId="3702"/>
    <cellStyle name="_Книга3_Financial Plan - final_2" xfId="3703"/>
    <cellStyle name="_Книга3_Form 01(MB)" xfId="3704"/>
    <cellStyle name="_Книга3_Links_NK" xfId="3705"/>
    <cellStyle name="_Книга3_N20_5" xfId="3706"/>
    <cellStyle name="_Книга3_N20_6" xfId="3707"/>
    <cellStyle name="_Книга3_New Form10_2" xfId="3708"/>
    <cellStyle name="_Книга3_Nsi" xfId="3709"/>
    <cellStyle name="_Книга3_Nsi - last version" xfId="3710"/>
    <cellStyle name="_Книга3_Nsi - last version for programming" xfId="3711"/>
    <cellStyle name="_Книга3_Nsi - next_last version" xfId="3712"/>
    <cellStyle name="_Книга3_Nsi - plan - final" xfId="3713"/>
    <cellStyle name="_Книга3_Nsi -super_ last version" xfId="3714"/>
    <cellStyle name="_Книга3_Nsi(2)" xfId="3715"/>
    <cellStyle name="_Книга3_Nsi_1" xfId="3716"/>
    <cellStyle name="_Книга3_Nsi_139" xfId="3717"/>
    <cellStyle name="_Книга3_Nsi_140" xfId="3718"/>
    <cellStyle name="_Книга3_Nsi_140(Зах)" xfId="3719"/>
    <cellStyle name="_Книга3_Nsi_140_mod" xfId="3720"/>
    <cellStyle name="_Книга3_Nsi_158" xfId="3721"/>
    <cellStyle name="_Книга3_Nsi_Jan1" xfId="3722"/>
    <cellStyle name="_Книга3_Nsi_test" xfId="3723"/>
    <cellStyle name="_Книга3_Nsi2" xfId="3724"/>
    <cellStyle name="_Книга3_Nsi-Services" xfId="3725"/>
    <cellStyle name="_Книга3_P&amp;L" xfId="3726"/>
    <cellStyle name="_Книга3_S0400" xfId="3727"/>
    <cellStyle name="_Книга3_S13001" xfId="3728"/>
    <cellStyle name="_Книга3_Sheet1" xfId="3729"/>
    <cellStyle name="_Книга3_sofi - plan_AP270202ii" xfId="3730"/>
    <cellStyle name="_Книга3_sofi - plan_AP270202iii" xfId="3731"/>
    <cellStyle name="_Книга3_sofi - plan_AP270202iv" xfId="3732"/>
    <cellStyle name="_Книга3_Sofi vs Sobi" xfId="3733"/>
    <cellStyle name="_Книга3_Sofi_PBD 27-11-01" xfId="3734"/>
    <cellStyle name="_Книга3_SOFI_TEPs_AOK_130902" xfId="3735"/>
    <cellStyle name="_Книга3_Sofi145a" xfId="3736"/>
    <cellStyle name="_Книга3_Sofi153" xfId="3737"/>
    <cellStyle name="_Книга3_Summary" xfId="3738"/>
    <cellStyle name="_Книга3_SXXXX_Express_c Links" xfId="3739"/>
    <cellStyle name="_Книга3_Tax_form_1кв_3" xfId="3740"/>
    <cellStyle name="_Книга3_test_11" xfId="3741"/>
    <cellStyle name="_Книга3_БДР формат СД (2)" xfId="3742"/>
    <cellStyle name="_Книга3_БКЭ" xfId="3743"/>
    <cellStyle name="_Книга3_для вставки в пакет за 2001" xfId="3744"/>
    <cellStyle name="_Книга3_дляГалиныВ" xfId="3745"/>
    <cellStyle name="_Книга3_Книга7" xfId="3746"/>
    <cellStyle name="_Книга3_Лист1" xfId="3747"/>
    <cellStyle name="_Книга3_ОСН. ДЕЯТ." xfId="3748"/>
    <cellStyle name="_Книга3_Подразделения" xfId="3749"/>
    <cellStyle name="_Книга3_Список тиражирования" xfId="3750"/>
    <cellStyle name="_Книга3_Форма 12 last" xfId="3751"/>
    <cellStyle name="_Книга4" xfId="3752"/>
    <cellStyle name="_Книга4 2" xfId="3753"/>
    <cellStyle name="_Книга4 3" xfId="3754"/>
    <cellStyle name="_Книга4_1" xfId="3755"/>
    <cellStyle name="_Книга5" xfId="3756"/>
    <cellStyle name="_Книга5_БДР формат СД (2)" xfId="3757"/>
    <cellStyle name="_Книга6" xfId="3758"/>
    <cellStyle name="_Книга6_БДР формат СД (2)" xfId="3759"/>
    <cellStyle name="_Книга7" xfId="3760"/>
    <cellStyle name="_Книга7_Capex-new" xfId="3761"/>
    <cellStyle name="_Книга7_Financial Plan - final_2" xfId="3762"/>
    <cellStyle name="_Книга7_Form 01(MB)" xfId="3763"/>
    <cellStyle name="_Книга7_Links_NK" xfId="3764"/>
    <cellStyle name="_Книга7_N20_5" xfId="3765"/>
    <cellStyle name="_Книга7_N20_6" xfId="3766"/>
    <cellStyle name="_Книга7_New Form10_2" xfId="3767"/>
    <cellStyle name="_Книга7_Nsi" xfId="3768"/>
    <cellStyle name="_Книга7_Nsi - last version" xfId="3769"/>
    <cellStyle name="_Книга7_Nsi - last version for programming" xfId="3770"/>
    <cellStyle name="_Книга7_Nsi - next_last version" xfId="3771"/>
    <cellStyle name="_Книга7_Nsi - plan - final" xfId="3772"/>
    <cellStyle name="_Книга7_Nsi -super_ last version" xfId="3773"/>
    <cellStyle name="_Книга7_Nsi(2)" xfId="3774"/>
    <cellStyle name="_Книга7_Nsi_1" xfId="3775"/>
    <cellStyle name="_Книга7_Nsi_139" xfId="3776"/>
    <cellStyle name="_Книга7_Nsi_140" xfId="3777"/>
    <cellStyle name="_Книга7_Nsi_140(Зах)" xfId="3778"/>
    <cellStyle name="_Книга7_Nsi_140_mod" xfId="3779"/>
    <cellStyle name="_Книга7_Nsi_158" xfId="3780"/>
    <cellStyle name="_Книга7_Nsi_Jan1" xfId="3781"/>
    <cellStyle name="_Книга7_Nsi_test" xfId="3782"/>
    <cellStyle name="_Книга7_Nsi2" xfId="3783"/>
    <cellStyle name="_Книга7_Nsi-Services" xfId="3784"/>
    <cellStyle name="_Книга7_P&amp;L" xfId="3785"/>
    <cellStyle name="_Книга7_S0400" xfId="3786"/>
    <cellStyle name="_Книга7_S13001" xfId="3787"/>
    <cellStyle name="_Книга7_Sheet1" xfId="3788"/>
    <cellStyle name="_Книга7_sofi - plan_AP270202ii" xfId="3789"/>
    <cellStyle name="_Книга7_sofi - plan_AP270202iii" xfId="3790"/>
    <cellStyle name="_Книга7_sofi - plan_AP270202iv" xfId="3791"/>
    <cellStyle name="_Книга7_Sofi vs Sobi" xfId="3792"/>
    <cellStyle name="_Книга7_Sofi_PBD 27-11-01" xfId="3793"/>
    <cellStyle name="_Книга7_SOFI_TEPs_AOK_130902" xfId="3794"/>
    <cellStyle name="_Книга7_Sofi145a" xfId="3795"/>
    <cellStyle name="_Книга7_Sofi153" xfId="3796"/>
    <cellStyle name="_Книга7_Summary" xfId="3797"/>
    <cellStyle name="_Книга7_SXXXX_Express_c Links" xfId="3798"/>
    <cellStyle name="_Книга7_Tax_form_1кв_3" xfId="3799"/>
    <cellStyle name="_Книга7_test_11" xfId="3800"/>
    <cellStyle name="_Книга7_БКЭ" xfId="3801"/>
    <cellStyle name="_Книга7_для вставки в пакет за 2001" xfId="3802"/>
    <cellStyle name="_Книга7_дляГалиныВ" xfId="3803"/>
    <cellStyle name="_Книга7_Книга7" xfId="3804"/>
    <cellStyle name="_Книга7_Лист1" xfId="3805"/>
    <cellStyle name="_Книга7_ОСН. ДЕЯТ." xfId="3806"/>
    <cellStyle name="_Книга7_Подразделения" xfId="3807"/>
    <cellStyle name="_Книга7_Список тиражирования" xfId="3808"/>
    <cellStyle name="_Книга7_Форма 12 last" xfId="3809"/>
    <cellStyle name="_Командировки" xfId="3810"/>
    <cellStyle name="_Командировки 2007 новая форма" xfId="3811"/>
    <cellStyle name="_Командировочные расходы 2006" xfId="3812"/>
    <cellStyle name="_Комплексная по всем затратам ПСУИС" xfId="3813"/>
    <cellStyle name="_Комплексная по всем затратам ПСУИС_БДР формат СД (2)" xfId="3814"/>
    <cellStyle name="_комплексный" xfId="3815"/>
    <cellStyle name="_комплексный_БДР формат СД (2)" xfId="3816"/>
    <cellStyle name="_комплексный1" xfId="3817"/>
    <cellStyle name="_комплексный1_БДР формат СД (2)" xfId="3818"/>
    <cellStyle name="_Конечный вариант КАП ВЛОЖ на ПРИС по 4 филиалам (741 829 из 11 000 руб) без 1 и 2 кв и впу 14_06 на общую 2 772 млрд" xfId="3819"/>
    <cellStyle name="_Консолидация-2008-проект-new" xfId="3820"/>
    <cellStyle name="_Консультационные услуги" xfId="3821"/>
    <cellStyle name="_Консультационные услуги_ДОП.З - для отправки" xfId="3822"/>
    <cellStyle name="_Консультационные услуги_Откорректированная программа Освидетельствование ЗиС (4) (2)" xfId="3823"/>
    <cellStyle name="_Консультационные услуги_ОУС" xfId="3824"/>
    <cellStyle name="_Консультационные услуги_ПО расчет (4)" xfId="3825"/>
    <cellStyle name="_Копия % ставка" xfId="3826"/>
    <cellStyle name="_Копия 060702 BP 2006 КНР II полугодие V_002 FV" xfId="3827"/>
    <cellStyle name="_Копия 3кв_1" xfId="3828"/>
    <cellStyle name="_Копия 3кв_1_БДР формат СД (2)" xfId="3829"/>
    <cellStyle name="_Копия RAB_КЭ_с тарифными решениями 2010 (2) (2)" xfId="3830"/>
    <cellStyle name="_Копия БИЗНЕС-ПЛАН  2007 г  new корр 4" xfId="3831"/>
    <cellStyle name="_Копия Бизнесплан 2007 (55$) 033007 (кор-ка СИН - КНР)вар1" xfId="3832"/>
    <cellStyle name="_Копия Бюджет  2009г  ЮУПМЭС" xfId="3833"/>
    <cellStyle name="_Копия Выпадающиерасходы за 2007 на 2009 год (ПОСЛЕДНИЙ) (2)" xfId="3834"/>
    <cellStyle name="_Копия ЗБП МСК  Чита БДР, БДДС 4 кв 06 ТоиР 26 07 06" xfId="3835"/>
    <cellStyle name="_Копия капвлож_бизнес-план25 05_1" xfId="3836"/>
    <cellStyle name="_Копия Модель_2 2 3_МРСК СК  в регионы 131009 с коррект по СтавФ 21 10 09 11111" xfId="3837"/>
    <cellStyle name="_Копия Модель_RAB_Калмэнерго_рост10 (опер на уровне утв 2009 со сглаж )" xfId="3838"/>
    <cellStyle name="_Копия Образец Предложения по корректировке ИП МЭС С-З_3" xfId="3839"/>
    <cellStyle name="_Копия Образец Предложения по корректировке ИП МЭС С-З_3_Книга1" xfId="3840"/>
    <cellStyle name="_Копия Образец Предложения по корректировке ИП МЭС С-З_3_ПР ОФ на  2010-2014 01 10 2010 2011!!! для ДИиСП (2)" xfId="3841"/>
    <cellStyle name="_Копия Образец Предложения по корректировке ИП МЭС С-З_3_ПР ОФ на  2010-2014 коррект  26 10 2010" xfId="3842"/>
    <cellStyle name="_Копия Образец Предложения по корректировке ИП МЭС С-З_3_ПР ОФ на  2010-2014 коррект  26 10 2010 для ДИиСП (2)" xfId="3843"/>
    <cellStyle name="_Копия Образец Предложения по корректировке ИП МЭС С-З_3_ПР ОФ на  2010-2014 коррект  26 10 2010 для ДИиСП (3)" xfId="3844"/>
    <cellStyle name="_Копия ОО ОНГcons_200708 (2)" xfId="3845"/>
    <cellStyle name="_Копия ОТчеты 2010 год для защиты" xfId="3846"/>
    <cellStyle name="_Копия отчеты_1 пол._2010_шаблон" xfId="3847"/>
    <cellStyle name="_Копия ПР ОФ 2010-2014 (исправ версия)" xfId="3848"/>
    <cellStyle name="_Копия ПР ОФ 2010-2014 (исправ версия)_Книга1" xfId="3849"/>
    <cellStyle name="_Копия ПР ОФ 2010-2014 (исправ версия)_ПР ОФ на  2010-2014 01 10 2010 2011!!! для ДИиСП (2)" xfId="3850"/>
    <cellStyle name="_Копия ПР ОФ 2010-2014 (исправ версия)_ПР ОФ на  2010-2014 коррект  26 10 2010" xfId="3851"/>
    <cellStyle name="_Копия ПР ОФ 2010-2014 (исправ версия)_ПР ОФ на  2010-2014 коррект  26 10 2010 для ДИиСП (2)" xfId="3852"/>
    <cellStyle name="_Копия ПР ОФ 2010-2014 (исправ версия)_ПР ОФ на  2010-2014 коррект  26 10 2010 для ДИиСП (3)" xfId="3853"/>
    <cellStyle name="_Копия Прил 2(Показатели ИП)" xfId="3854"/>
    <cellStyle name="_Копия Программа первоочередных мер_(правка 18 05 06 Усаров_2А_3)" xfId="3855"/>
    <cellStyle name="_Копия Программа первоочередных мер_(правка 18 05 06 Усаров_2А_3)_БДР формат СД (2)" xfId="3856"/>
    <cellStyle name="_Копия Проект плана  на 2009г. Брянск  ПМЭС посл 10.10.08" xfId="3857"/>
    <cellStyle name="_Копия Реестр с  расч.тассы и дер  от 29.10.2007 договоров-внешний подряд ОПМЭС.." xfId="3858"/>
    <cellStyle name="_Копия Свод все сети+" xfId="3859"/>
    <cellStyle name="_Копия Свод все сети+_БДР формат СД (2)" xfId="3860"/>
    <cellStyle name="_Копия тех.-экон. и фин. показатели" xfId="3861"/>
    <cellStyle name="_Копия Форма Корректировки плана ремонта электросетевых объектов ОАО ФСК ЕЭС и МСК на 2007" xfId="3862"/>
    <cellStyle name="_Копия Форматы ввода   филиала МРСК(новый)" xfId="3863"/>
    <cellStyle name="_Копия Форматы Минэнерго по Калмэнерго 2012-2017 гг" xfId="3864"/>
    <cellStyle name="_Копия Форматы УУ15" xfId="3865"/>
    <cellStyle name="_Копия Форматы УУ15_БДР формат СД (2)" xfId="3866"/>
    <cellStyle name="_Копия формы для ФСК" xfId="3867"/>
    <cellStyle name="_Коррект 2009 формула16" xfId="3868"/>
    <cellStyle name="_Коррект 2009 формула16 2" xfId="3869"/>
    <cellStyle name="_Коррект 2009 формула16_Калмэнерго" xfId="3870"/>
    <cellStyle name="_Коррект 2009 формула16_Лист1" xfId="3871"/>
    <cellStyle name="_Коррект 4кв06 31 10 06" xfId="3872"/>
    <cellStyle name="_Коррект 4кв06 31 10 06_БДР формат СД (2)" xfId="3873"/>
    <cellStyle name="_Корректировка 4 кв.2008" xfId="3874"/>
    <cellStyle name="_Корректировка №3 ФОТ 2010" xfId="3875"/>
    <cellStyle name="_Корректировка №3 ФОТ 2010_БДР формат СД (2)" xfId="3876"/>
    <cellStyle name="_Корректировка ИП для Боброва" xfId="3877"/>
    <cellStyle name="_корректировка КПМЭС 4кв" xfId="3878"/>
    <cellStyle name="_корректировка КПМЭС 4кв ФСК 07 11 (2)" xfId="3879"/>
    <cellStyle name="_корректировка КПМЭС ТОиР" xfId="3880"/>
    <cellStyle name="_Корректировка НВВ 2011 АЭ" xfId="3881"/>
    <cellStyle name="_Корректировка по ТОиР (проект)(поправл.)" xfId="3882"/>
    <cellStyle name="_Корректировка Р-2" xfId="3883"/>
    <cellStyle name="_Корректировка ТП" xfId="3884"/>
    <cellStyle name="_Корректировка ТП_БДР формат СД (2)" xfId="3885"/>
    <cellStyle name="_Корректировка ФОТ по ТОиР " xfId="3886"/>
    <cellStyle name="_Корректировка ФОТ по ТОиР _БДР формат СД (2)" xfId="3887"/>
    <cellStyle name="_корректировка_КПМЭС 4кв" xfId="3888"/>
    <cellStyle name="_Корректировки ТОиР по проектам по Самаре" xfId="3889"/>
    <cellStyle name="_КП ОжФОТ1 пг  05 05 09" xfId="3890"/>
    <cellStyle name="_КП ОжФОТ1 пг  05 05 09_БДР формат СД (2)" xfId="3891"/>
    <cellStyle name="_КП_СМЕТА" xfId="3892"/>
    <cellStyle name="_Краткий анализ 2006г НОВЫЙ" xfId="3893"/>
    <cellStyle name="_Кредитный портфель_Лизинг" xfId="3894"/>
    <cellStyle name="_Кубань НВВ (2)" xfId="3895"/>
    <cellStyle name="_Кубань НВВ (2)_Лист1" xfId="3896"/>
    <cellStyle name="_Куликова ОПП" xfId="3897"/>
    <cellStyle name="_КЭСР_Расчеты_с_МРСК(1)" xfId="3898"/>
    <cellStyle name="_Ленинград МСК р-ки" xfId="3899"/>
    <cellStyle name="_ЛЕНИНГРАД Р-ки 2009 г" xfId="3900"/>
    <cellStyle name="_ЛЕНИНГРАД Р-ки 2009 г_БДР формат СД (2)" xfId="3901"/>
    <cellStyle name="_ЛИЗИНГ" xfId="3902"/>
    <cellStyle name="_Лизинг 1кв 2008г 6пр" xfId="3903"/>
    <cellStyle name="_ЛИЗИНГ Агафонов 15.01.08" xfId="3904"/>
    <cellStyle name="_Лизинг справка по забалансу 3 апрель" xfId="3905"/>
    <cellStyle name="_ЛИЗИНГ_БДР формат СД (2)" xfId="3906"/>
    <cellStyle name="_Лимит 4 кв 06г. (Согл год - утверж 9 мес)" xfId="3907"/>
    <cellStyle name="_Лимит 4 кв 06г. (Согл год - утверж 9 мес)_БДР формат СД (2)" xfId="3908"/>
    <cellStyle name="_Лимит для ЮПМЭС (от 05 06 09)" xfId="3909"/>
    <cellStyle name="_лимиты для ПМЭС окончат" xfId="3910"/>
    <cellStyle name="_Лист Microsoft Excel" xfId="3911"/>
    <cellStyle name="_Лист в ТЭЦ март 04г" xfId="3912"/>
    <cellStyle name="_Лист1" xfId="3913"/>
    <cellStyle name="_Лист1 (2)" xfId="3914"/>
    <cellStyle name="_Лист1_1" xfId="3915"/>
    <cellStyle name="_Лист1_1_БДР формат СД (2)" xfId="3916"/>
    <cellStyle name="_Лист2" xfId="3917"/>
    <cellStyle name="_Лист2_БДР формат СД (2)" xfId="3918"/>
    <cellStyle name="_Лист3" xfId="3919"/>
    <cellStyle name="_Лист3_БДР формат СД (2)" xfId="3920"/>
    <cellStyle name="_Лист4" xfId="3921"/>
    <cellStyle name="_Макет СИН КБЭ отправка 271205" xfId="3922"/>
    <cellStyle name="_Макет_Итоговый лист по анализу ИПР" xfId="3923"/>
    <cellStyle name="_Материалы" xfId="3924"/>
    <cellStyle name="_Материалы на эксплуатацию для Г А " xfId="3925"/>
    <cellStyle name="_меню по ТП (2)" xfId="3926"/>
    <cellStyle name="_мин_макс_24.09.2009_ГК" xfId="3927"/>
    <cellStyle name="_Модель - 2(23)" xfId="3928"/>
    <cellStyle name="_МОДЕЛЬ 2008 (с изменениями от 10.11.07)" xfId="3929"/>
    <cellStyle name="_МОДЕЛЬ 2008 (с последними изменениями)18102007" xfId="3930"/>
    <cellStyle name="_МОДЕЛЬ_1 (2)" xfId="3931"/>
    <cellStyle name="_МОДЕЛЬ_1 (2) 2" xfId="3932"/>
    <cellStyle name="_МОДЕЛЬ_1 (2) 2_OREP.KU.2011.MONTHLY.02(v0.1)" xfId="3933"/>
    <cellStyle name="_МОДЕЛЬ_1 (2) 2_OREP.KU.2011.MONTHLY.02(v0.4)" xfId="3934"/>
    <cellStyle name="_МОДЕЛЬ_1 (2) 2_OREP.KU.2011.MONTHLY.11(v1.4)" xfId="3935"/>
    <cellStyle name="_МОДЕЛЬ_1 (2) 2_UPDATE.OREP.KU.2011.MONTHLY.02.TO.1.2" xfId="3936"/>
    <cellStyle name="_МОДЕЛЬ_1 (2) 3" xfId="3937"/>
    <cellStyle name="_МОДЕЛЬ_1 (2) Псков max затраты ПЭ сценарные Холдинга ( конечн.19,8)" xfId="3938"/>
    <cellStyle name="_МОДЕЛЬ_1 (2)_46EE.2011(v1.0)" xfId="3939"/>
    <cellStyle name="_МОДЕЛЬ_1 (2)_46EE.2011(v1.0)_46TE.2011(v1.0)" xfId="3940"/>
    <cellStyle name="_МОДЕЛЬ_1 (2)_46EE.2011(v1.0)_INDEX.STATION.2012(v1.0)_" xfId="3941"/>
    <cellStyle name="_МОДЕЛЬ_1 (2)_46EE.2011(v1.0)_INDEX.STATION.2012(v2.0)" xfId="3942"/>
    <cellStyle name="_МОДЕЛЬ_1 (2)_46EE.2011(v1.0)_INDEX.STATION.2012(v2.1)" xfId="3943"/>
    <cellStyle name="_МОДЕЛЬ_1 (2)_46EE.2011(v1.0)_TEPLO.PREDEL.2012.M(v1.1)_test" xfId="3944"/>
    <cellStyle name="_МОДЕЛЬ_1 (2)_46EE.2011(v1.2)" xfId="3945"/>
    <cellStyle name="_МОДЕЛЬ_1 (2)_46EP.2011(v2.0)" xfId="3946"/>
    <cellStyle name="_МОДЕЛЬ_1 (2)_46EP.2012(v0.1)" xfId="3947"/>
    <cellStyle name="_МОДЕЛЬ_1 (2)_46TE.2011(v1.0)" xfId="3948"/>
    <cellStyle name="_МОДЕЛЬ_1 (2)_4DNS.UPDATE.EXAMPLE" xfId="3949"/>
    <cellStyle name="_МОДЕЛЬ_1 (2)_ARMRAZR" xfId="3950"/>
    <cellStyle name="_МОДЕЛЬ_1 (2)_BALANCE.WARM.2010.FACT(v1.0)" xfId="3951"/>
    <cellStyle name="_МОДЕЛЬ_1 (2)_BALANCE.WARM.2010.PLAN" xfId="3952"/>
    <cellStyle name="_МОДЕЛЬ_1 (2)_BALANCE.WARM.2011YEAR(v0.7)" xfId="3953"/>
    <cellStyle name="_МОДЕЛЬ_1 (2)_BALANCE.WARM.2011YEAR.NEW.UPDATE.SCHEME" xfId="3954"/>
    <cellStyle name="_МОДЕЛЬ_1 (2)_CALC.NORMATIV.KU(v0.2)" xfId="3955"/>
    <cellStyle name="_МОДЕЛЬ_1 (2)_EE.2REK.P2011.4.78(v0.3)" xfId="3956"/>
    <cellStyle name="_МОДЕЛЬ_1 (2)_FORM910.2012(v1.1)" xfId="3957"/>
    <cellStyle name="_МОДЕЛЬ_1 (2)_INVEST.EE.PLAN.4.78(v0.1)" xfId="3958"/>
    <cellStyle name="_МОДЕЛЬ_1 (2)_INVEST.EE.PLAN.4.78(v0.3)" xfId="3959"/>
    <cellStyle name="_МОДЕЛЬ_1 (2)_INVEST.EE.PLAN.4.78(v1.0)" xfId="3960"/>
    <cellStyle name="_МОДЕЛЬ_1 (2)_INVEST.EE.PLAN.4.78(v1.0)_PASSPORT.TEPLO.PROIZV(v2.0)" xfId="3961"/>
    <cellStyle name="_МОДЕЛЬ_1 (2)_INVEST.PLAN.4.78(v0.1)" xfId="3962"/>
    <cellStyle name="_МОДЕЛЬ_1 (2)_INVEST.WARM.PLAN.4.78(v0.1)" xfId="3963"/>
    <cellStyle name="_МОДЕЛЬ_1 (2)_INVEST_WARM_PLAN" xfId="3964"/>
    <cellStyle name="_МОДЕЛЬ_1 (2)_NADB.JNVLP.APTEKA.2012(v1.0)_21_02_12" xfId="3965"/>
    <cellStyle name="_МОДЕЛЬ_1 (2)_NADB.JNVLS.APTEKA.2011(v1.3.3)" xfId="3966"/>
    <cellStyle name="_МОДЕЛЬ_1 (2)_NADB.JNVLS.APTEKA.2011(v1.3.3)_46TE.2011(v1.0)" xfId="3967"/>
    <cellStyle name="_МОДЕЛЬ_1 (2)_NADB.JNVLS.APTEKA.2011(v1.3.3)_INDEX.STATION.2012(v1.0)_" xfId="3968"/>
    <cellStyle name="_МОДЕЛЬ_1 (2)_NADB.JNVLS.APTEKA.2011(v1.3.3)_INDEX.STATION.2012(v2.0)" xfId="3969"/>
    <cellStyle name="_МОДЕЛЬ_1 (2)_NADB.JNVLS.APTEKA.2011(v1.3.3)_INDEX.STATION.2012(v2.1)" xfId="3970"/>
    <cellStyle name="_МОДЕЛЬ_1 (2)_NADB.JNVLS.APTEKA.2011(v1.3.3)_TEPLO.PREDEL.2012.M(v1.1)_test" xfId="3971"/>
    <cellStyle name="_МОДЕЛЬ_1 (2)_NADB.JNVLS.APTEKA.2011(v1.3.4)" xfId="3972"/>
    <cellStyle name="_МОДЕЛЬ_1 (2)_NADB.JNVLS.APTEKA.2011(v1.3.4)_46TE.2011(v1.0)" xfId="3973"/>
    <cellStyle name="_МОДЕЛЬ_1 (2)_NADB.JNVLS.APTEKA.2011(v1.3.4)_INDEX.STATION.2012(v1.0)_" xfId="3974"/>
    <cellStyle name="_МОДЕЛЬ_1 (2)_NADB.JNVLS.APTEKA.2011(v1.3.4)_INDEX.STATION.2012(v2.0)" xfId="3975"/>
    <cellStyle name="_МОДЕЛЬ_1 (2)_NADB.JNVLS.APTEKA.2011(v1.3.4)_INDEX.STATION.2012(v2.1)" xfId="3976"/>
    <cellStyle name="_МОДЕЛЬ_1 (2)_NADB.JNVLS.APTEKA.2011(v1.3.4)_TEPLO.PREDEL.2012.M(v1.1)_test" xfId="3977"/>
    <cellStyle name="_МОДЕЛЬ_1 (2)_PASSPORT.TEPLO.PROIZV(v2.1)" xfId="3978"/>
    <cellStyle name="_МОДЕЛЬ_1 (2)_PASSPORT.TEPLO.SETI(v1.0)" xfId="3979"/>
    <cellStyle name="_МОДЕЛЬ_1 (2)_PREDEL.JKH.UTV.2011(v1.0.1)" xfId="3980"/>
    <cellStyle name="_МОДЕЛЬ_1 (2)_PREDEL.JKH.UTV.2011(v1.0.1)_46TE.2011(v1.0)" xfId="3981"/>
    <cellStyle name="_МОДЕЛЬ_1 (2)_PREDEL.JKH.UTV.2011(v1.0.1)_INDEX.STATION.2012(v1.0)_" xfId="3982"/>
    <cellStyle name="_МОДЕЛЬ_1 (2)_PREDEL.JKH.UTV.2011(v1.0.1)_INDEX.STATION.2012(v2.0)" xfId="3983"/>
    <cellStyle name="_МОДЕЛЬ_1 (2)_PREDEL.JKH.UTV.2011(v1.0.1)_INDEX.STATION.2012(v2.1)" xfId="3984"/>
    <cellStyle name="_МОДЕЛЬ_1 (2)_PREDEL.JKH.UTV.2011(v1.0.1)_TEPLO.PREDEL.2012.M(v1.1)_test" xfId="3985"/>
    <cellStyle name="_МОДЕЛЬ_1 (2)_PREDEL.JKH.UTV.2011(v1.1)" xfId="3986"/>
    <cellStyle name="_МОДЕЛЬ_1 (2)_REP.BLR.2012(v1.0)" xfId="3987"/>
    <cellStyle name="_МОДЕЛЬ_1 (2)_TEPLO.PREDEL.2012.M(v1.1)" xfId="3988"/>
    <cellStyle name="_МОДЕЛЬ_1 (2)_TEST.TEMPLATE" xfId="3989"/>
    <cellStyle name="_МОДЕЛЬ_1 (2)_UPDATE.46EE.2011.TO.1.1" xfId="3990"/>
    <cellStyle name="_МОДЕЛЬ_1 (2)_UPDATE.46TE.2011.TO.1.1" xfId="3991"/>
    <cellStyle name="_МОДЕЛЬ_1 (2)_UPDATE.46TE.2011.TO.1.2" xfId="3992"/>
    <cellStyle name="_МОДЕЛЬ_1 (2)_UPDATE.BALANCE.WARM.2011YEAR.TO.1.1" xfId="3993"/>
    <cellStyle name="_МОДЕЛЬ_1 (2)_UPDATE.BALANCE.WARM.2011YEAR.TO.1.1_46TE.2011(v1.0)" xfId="3994"/>
    <cellStyle name="_МОДЕЛЬ_1 (2)_UPDATE.BALANCE.WARM.2011YEAR.TO.1.1_INDEX.STATION.2012(v1.0)_" xfId="3995"/>
    <cellStyle name="_МОДЕЛЬ_1 (2)_UPDATE.BALANCE.WARM.2011YEAR.TO.1.1_INDEX.STATION.2012(v2.0)" xfId="3996"/>
    <cellStyle name="_МОДЕЛЬ_1 (2)_UPDATE.BALANCE.WARM.2011YEAR.TO.1.1_INDEX.STATION.2012(v2.1)" xfId="3997"/>
    <cellStyle name="_МОДЕЛЬ_1 (2)_UPDATE.BALANCE.WARM.2011YEAR.TO.1.1_OREP.KU.2011.MONTHLY.02(v1.1)" xfId="3998"/>
    <cellStyle name="_МОДЕЛЬ_1 (2)_UPDATE.BALANCE.WARM.2011YEAR.TO.1.1_TEPLO.PREDEL.2012.M(v1.1)_test" xfId="3999"/>
    <cellStyle name="_МОДЕЛЬ_1 (2)_UPDATE.NADB.JNVLS.APTEKA.2011.TO.1.3.4" xfId="4000"/>
    <cellStyle name="_МОДЕЛЬ_1 (2)_Передача 2011_с макросом" xfId="4001"/>
    <cellStyle name="_Модель_1.4.2" xfId="4002"/>
    <cellStyle name="_Модель_2.1" xfId="4003"/>
    <cellStyle name="_Модель_RAB (формат 08032009)" xfId="4004"/>
    <cellStyle name="_Московское" xfId="4005"/>
    <cellStyle name="_МОЭСК" xfId="4006"/>
    <cellStyle name="_МСК- НА 2009 ГОДА" xfId="4007"/>
    <cellStyle name="_МСК- НА 2009 ГОДА_БДР формат СД (2)" xfId="4008"/>
    <cellStyle name="_мтр 2006 год по месяцам" xfId="4009"/>
    <cellStyle name="_МЭС Волги ЦПИД 2008-2010гг" xfId="4010"/>
    <cellStyle name="_МЭС Волги ЦПИД 2008-2010гг_Книга1" xfId="4011"/>
    <cellStyle name="_МЭС Волги ЦПИД 2008-2010гг_ПР ОФ на  2010-2014 01 10 2010 2011!!! для ДИиСП (2)" xfId="4012"/>
    <cellStyle name="_МЭС Волги ЦПИД 2008-2010гг_ПР ОФ на  2010-2014 коррект  26 10 2010" xfId="4013"/>
    <cellStyle name="_МЭС Волги ЦПИД 2008-2010гг_ПР ОФ на  2010-2014 коррект  26 10 2010 для ДИиСП (2)" xfId="4014"/>
    <cellStyle name="_МЭС Волги ЦПИД 2008-2010гг_ПР ОФ на  2010-2014 коррект  26 10 2010 для ДИиСП (3)" xfId="4015"/>
    <cellStyle name="_МЭС Сибири  4 приложение  07_11_06 для ФСК" xfId="4016"/>
    <cellStyle name="_награды" xfId="4017"/>
    <cellStyle name="_Налоги ННП+" xfId="4018"/>
    <cellStyle name="_НВВ 2007-2009 (2)" xfId="4019"/>
    <cellStyle name="_НВВ 2007-2009 (3)" xfId="4020"/>
    <cellStyle name="_НВВ 2009 постатейно свод по филиалам_09_02_09" xfId="4021"/>
    <cellStyle name="_НВВ 2009 постатейно свод по филиалам_09_02_09_БДР формат СД (2)" xfId="4022"/>
    <cellStyle name="_НВВ 2009 постатейно свод по филиалам_09_02_09_Лист1" xfId="4023"/>
    <cellStyle name="_НВВ 2009 постатейно свод по филиалам_09_02_09_Новая инструкция1_фст" xfId="4024"/>
    <cellStyle name="_НВВ 2009 постатейно свод по филиалам_для Валентина" xfId="4025"/>
    <cellStyle name="_НВВ 2009 постатейно свод по филиалам_для Валентина_БДР формат СД (2)" xfId="4026"/>
    <cellStyle name="_НВВ 2009 постатейно свод по филиалам_для Валентина_Лист1" xfId="4027"/>
    <cellStyle name="_НВВ 2009 постатейно свод по филиалам_для Валентина_Новая инструкция1_фст" xfId="4028"/>
    <cellStyle name="_НГДО-2002-2кв-11" xfId="4029"/>
    <cellStyle name="_НГДО-2002-2кв-12" xfId="4030"/>
    <cellStyle name="_НГДО-2002-3кв(нов)Надя" xfId="4031"/>
    <cellStyle name="_Недостающие формы" xfId="4032"/>
    <cellStyle name="_некомплекс 2009-2011" xfId="4033"/>
    <cellStyle name="_некомплекс 2009-2011_Книга1" xfId="4034"/>
    <cellStyle name="_некомплекс 2009-2011_ПР ОФ на  2010-2014 01 10 2010 2011!!! для ДИиСП (2)" xfId="4035"/>
    <cellStyle name="_некомплекс 2009-2011_ПР ОФ на  2010-2014 коррект  26 10 2010" xfId="4036"/>
    <cellStyle name="_некомплекс 2009-2011_ПР ОФ на  2010-2014 коррект  26 10 2010 для ДИиСП (2)" xfId="4037"/>
    <cellStyle name="_некомплекс 2009-2011_ПР ОФ на  2010-2014 коррект  26 10 2010 для ДИиСП (3)" xfId="4038"/>
    <cellStyle name="_Нерегл.закупки 2009 " xfId="4039"/>
    <cellStyle name="_Нерегл.закупки 2010" xfId="4040"/>
    <cellStyle name="_Нерегламент 2008" xfId="4041"/>
    <cellStyle name="_Нерегламент. закупки 2010" xfId="4042"/>
    <cellStyle name="_НЗП на 2003г." xfId="4043"/>
    <cellStyle name="_ННП ОСКВДК" xfId="4044"/>
    <cellStyle name="_ННЭСР_Задолженность_МРСК_на_01.10.08(1)" xfId="4045"/>
    <cellStyle name="_Новгород ФОТ 4 кв. (утвержден. МЭС С-З)" xfId="4046"/>
    <cellStyle name="_Новые формы отчетов ЕСЭ" xfId="4047"/>
    <cellStyle name="_Новый отчет по UC на 01.06.07" xfId="4048"/>
    <cellStyle name="_Новый_КС2_Элпитание в МЭС Юга 5-7-1" xfId="4049"/>
    <cellStyle name="_Новый_КС2_Элпитание в МЭС Юга 5-7-1 2" xfId="4050"/>
    <cellStyle name="_Новый_КС2_Элпитание в МЭС Юга 5-7-1 2 2" xfId="4051"/>
    <cellStyle name="_Новый_КС2_Элпитание в МЭС Юга 5-7-1 3" xfId="4052"/>
    <cellStyle name="_Новый_КС2_Элпитание в МЭС Юга 5-7-1_ДУС (3)" xfId="4053"/>
    <cellStyle name="_Новый_КС2_Элпитание в МЭС Юга 5-7-1_ДУС (3) 2" xfId="4054"/>
    <cellStyle name="_Новый_КС2_Элпитание в МЭС Юга 5-7-1_Источники_лимиты_Бизнес-план" xfId="4055"/>
    <cellStyle name="_Новый_КС2_Элпитание в МЭС Юга 5-7-1_Источники_лимиты_Бизнес-план 2" xfId="4056"/>
    <cellStyle name="_Новый_КС2_Элпитание в МЭС Юга 5-7-1_Источники_лимиты_Бизнес-план 2 2" xfId="4057"/>
    <cellStyle name="_Новый_КС2_Элпитание в МЭС Юга 5-7-1_Источники_лимиты_Бизнес-план 3" xfId="4058"/>
    <cellStyle name="_Новый_КС2_Элпитание в МЭС Юга 5-7-1_Копия форма к защите" xfId="4059"/>
    <cellStyle name="_Новый_КС2_Элпитание в МЭС Юга 5-7-1_Копия форма к защите 2" xfId="4060"/>
    <cellStyle name="_Новый_КС2_Элпитание в МЭС Юга 5-7-1_КПЭ ВВоды ИП 2010 (отправка)" xfId="4061"/>
    <cellStyle name="_Новый_КС2_Элпитание в МЭС Юга 5-7-1_КПЭ ВВоды ИП 2010 (посл вар  26 05 11)" xfId="4062"/>
    <cellStyle name="_Новый_КС2_Элпитание в МЭС Юга 5-7-1_КПЭ ВВоды ИП 2010 (посл вар  26 05 11) (3)" xfId="4063"/>
    <cellStyle name="_Новый_КС2_Элпитание в МЭС Юга 5-7-1_ремонт" xfId="4064"/>
    <cellStyle name="_Новый_КС2_Элпитание в МЭС Юга 5-7-1_Свод бюджет на 2012" xfId="4065"/>
    <cellStyle name="_Новый_КС2_Элпитание в МЭС Юга 5-7-1_Свод бюджет на 2012 2" xfId="4066"/>
    <cellStyle name="_Новый_КС2_Элпитание в МЭС Юга 5-7-1_Форма к защите" xfId="4067"/>
    <cellStyle name="_Новый_КС2_Элпитание в МЭС Юга 5-7-1_форма к защите - ДКУ" xfId="4068"/>
    <cellStyle name="_Новый_КС2_Элпитание в МЭС Юга 5-7-1_форма к защите - ДКУ 2" xfId="4069"/>
    <cellStyle name="_Новый_КС2_Элпитание в МЭС Юга 5-7-1_Форма к защите 10" xfId="4070"/>
    <cellStyle name="_Новый_КС2_Элпитание в МЭС Юга 5-7-1_Форма к защите 11" xfId="4071"/>
    <cellStyle name="_Новый_КС2_Элпитание в МЭС Юга 5-7-1_Форма к защите 12" xfId="4072"/>
    <cellStyle name="_Новый_КС2_Элпитание в МЭС Юга 5-7-1_Форма к защите 13" xfId="4073"/>
    <cellStyle name="_Новый_КС2_Элпитание в МЭС Юга 5-7-1_Форма к защите 14" xfId="4074"/>
    <cellStyle name="_Новый_КС2_Элпитание в МЭС Юга 5-7-1_Форма к защите 15" xfId="4075"/>
    <cellStyle name="_Новый_КС2_Элпитание в МЭС Юга 5-7-1_Форма к защите 16" xfId="4076"/>
    <cellStyle name="_Новый_КС2_Элпитание в МЭС Юга 5-7-1_Форма к защите 17" xfId="4077"/>
    <cellStyle name="_Новый_КС2_Элпитание в МЭС Юга 5-7-1_Форма к защите 18" xfId="4078"/>
    <cellStyle name="_Новый_КС2_Элпитание в МЭС Юга 5-7-1_Форма к защите 19" xfId="4079"/>
    <cellStyle name="_Новый_КС2_Элпитание в МЭС Юга 5-7-1_Форма к защите 2" xfId="4080"/>
    <cellStyle name="_Новый_КС2_Элпитание в МЭС Юга 5-7-1_Форма к защите 20" xfId="4081"/>
    <cellStyle name="_Новый_КС2_Элпитание в МЭС Юга 5-7-1_Форма к защите 21" xfId="4082"/>
    <cellStyle name="_Новый_КС2_Элпитание в МЭС Юга 5-7-1_Форма к защите 22" xfId="4083"/>
    <cellStyle name="_Новый_КС2_Элпитание в МЭС Юга 5-7-1_Форма к защите 23" xfId="4084"/>
    <cellStyle name="_Новый_КС2_Элпитание в МЭС Юга 5-7-1_Форма к защите 24" xfId="4085"/>
    <cellStyle name="_Новый_КС2_Элпитание в МЭС Юга 5-7-1_Форма к защите 25" xfId="4086"/>
    <cellStyle name="_Новый_КС2_Элпитание в МЭС Юга 5-7-1_Форма к защите 26" xfId="4087"/>
    <cellStyle name="_Новый_КС2_Элпитание в МЭС Юга 5-7-1_Форма к защите 27" xfId="4088"/>
    <cellStyle name="_Новый_КС2_Элпитание в МЭС Юга 5-7-1_Форма к защите 28" xfId="4089"/>
    <cellStyle name="_Новый_КС2_Элпитание в МЭС Юга 5-7-1_Форма к защите 29" xfId="4090"/>
    <cellStyle name="_Новый_КС2_Элпитание в МЭС Юга 5-7-1_Форма к защите 3" xfId="4091"/>
    <cellStyle name="_Новый_КС2_Элпитание в МЭС Юга 5-7-1_Форма к защите 30" xfId="4092"/>
    <cellStyle name="_Новый_КС2_Элпитание в МЭС Юга 5-7-1_Форма к защите 31" xfId="4093"/>
    <cellStyle name="_Новый_КС2_Элпитание в МЭС Юга 5-7-1_Форма к защите 32" xfId="4094"/>
    <cellStyle name="_Новый_КС2_Элпитание в МЭС Юга 5-7-1_Форма к защите 33" xfId="4095"/>
    <cellStyle name="_Новый_КС2_Элпитание в МЭС Юга 5-7-1_Форма к защите 34" xfId="4096"/>
    <cellStyle name="_Новый_КС2_Элпитание в МЭС Юга 5-7-1_Форма к защите 35" xfId="4097"/>
    <cellStyle name="_Новый_КС2_Элпитание в МЭС Юга 5-7-1_Форма к защите 36" xfId="4098"/>
    <cellStyle name="_Новый_КС2_Элпитание в МЭС Юга 5-7-1_Форма к защите 37" xfId="4099"/>
    <cellStyle name="_Новый_КС2_Элпитание в МЭС Юга 5-7-1_Форма к защите 38" xfId="4100"/>
    <cellStyle name="_Новый_КС2_Элпитание в МЭС Юга 5-7-1_Форма к защите 39" xfId="4101"/>
    <cellStyle name="_Новый_КС2_Элпитание в МЭС Юга 5-7-1_Форма к защите 4" xfId="4102"/>
    <cellStyle name="_Новый_КС2_Элпитание в МЭС Юга 5-7-1_Форма к защите 40" xfId="4103"/>
    <cellStyle name="_Новый_КС2_Элпитание в МЭС Юга 5-7-1_Форма к защите 41" xfId="4104"/>
    <cellStyle name="_Новый_КС2_Элпитание в МЭС Юга 5-7-1_Форма к защите 42" xfId="4105"/>
    <cellStyle name="_Новый_КС2_Элпитание в МЭС Юга 5-7-1_Форма к защите 43" xfId="4106"/>
    <cellStyle name="_Новый_КС2_Элпитание в МЭС Юга 5-7-1_Форма к защите 44" xfId="4107"/>
    <cellStyle name="_Новый_КС2_Элпитание в МЭС Юга 5-7-1_Форма к защите 45" xfId="4108"/>
    <cellStyle name="_Новый_КС2_Элпитание в МЭС Юга 5-7-1_Форма к защите 46" xfId="4109"/>
    <cellStyle name="_Новый_КС2_Элпитание в МЭС Юга 5-7-1_Форма к защите 47" xfId="4110"/>
    <cellStyle name="_Новый_КС2_Элпитание в МЭС Юга 5-7-1_Форма к защите 48" xfId="4111"/>
    <cellStyle name="_Новый_КС2_Элпитание в МЭС Юга 5-7-1_Форма к защите 49" xfId="4112"/>
    <cellStyle name="_Новый_КС2_Элпитание в МЭС Юга 5-7-1_Форма к защите 5" xfId="4113"/>
    <cellStyle name="_Новый_КС2_Элпитание в МЭС Юга 5-7-1_Форма к защите 50" xfId="4114"/>
    <cellStyle name="_Новый_КС2_Элпитание в МЭС Юга 5-7-1_Форма к защите 51" xfId="4115"/>
    <cellStyle name="_Новый_КС2_Элпитание в МЭС Юга 5-7-1_Форма к защите 52" xfId="4116"/>
    <cellStyle name="_Новый_КС2_Элпитание в МЭС Юга 5-7-1_Форма к защите 53" xfId="4117"/>
    <cellStyle name="_Новый_КС2_Элпитание в МЭС Юга 5-7-1_Форма к защите 54" xfId="4118"/>
    <cellStyle name="_Новый_КС2_Элпитание в МЭС Юга 5-7-1_Форма к защите 55" xfId="4119"/>
    <cellStyle name="_Новый_КС2_Элпитание в МЭС Юга 5-7-1_Форма к защите 56" xfId="4120"/>
    <cellStyle name="_Новый_КС2_Элпитание в МЭС Юга 5-7-1_Форма к защите 57" xfId="4121"/>
    <cellStyle name="_Новый_КС2_Элпитание в МЭС Юга 5-7-1_Форма к защите 58" xfId="4122"/>
    <cellStyle name="_Новый_КС2_Элпитание в МЭС Юга 5-7-1_Форма к защите 59" xfId="4123"/>
    <cellStyle name="_Новый_КС2_Элпитание в МЭС Юга 5-7-1_Форма к защите 6" xfId="4124"/>
    <cellStyle name="_Новый_КС2_Элпитание в МЭС Юга 5-7-1_Форма к защите 60" xfId="4125"/>
    <cellStyle name="_Новый_КС2_Элпитание в МЭС Юга 5-7-1_Форма к защите 61" xfId="4126"/>
    <cellStyle name="_Новый_КС2_Элпитание в МЭС Юга 5-7-1_Форма к защите 62" xfId="4127"/>
    <cellStyle name="_Новый_КС2_Элпитание в МЭС Юга 5-7-1_Форма к защите 63" xfId="4128"/>
    <cellStyle name="_Новый_КС2_Элпитание в МЭС Юга 5-7-1_Форма к защите 64" xfId="4129"/>
    <cellStyle name="_Новый_КС2_Элпитание в МЭС Юга 5-7-1_Форма к защите 65" xfId="4130"/>
    <cellStyle name="_Новый_КС2_Элпитание в МЭС Юга 5-7-1_Форма к защите 66" xfId="4131"/>
    <cellStyle name="_Новый_КС2_Элпитание в МЭС Юга 5-7-1_Форма к защите 67" xfId="4132"/>
    <cellStyle name="_Новый_КС2_Элпитание в МЭС Юга 5-7-1_Форма к защите 68" xfId="4133"/>
    <cellStyle name="_Новый_КС2_Элпитание в МЭС Юга 5-7-1_Форма к защите 69" xfId="4134"/>
    <cellStyle name="_Новый_КС2_Элпитание в МЭС Юга 5-7-1_Форма к защите 7" xfId="4135"/>
    <cellStyle name="_Новый_КС2_Элпитание в МЭС Юга 5-7-1_Форма к защите 70" xfId="4136"/>
    <cellStyle name="_Новый_КС2_Элпитание в МЭС Юга 5-7-1_Форма к защите 71" xfId="4137"/>
    <cellStyle name="_Новый_КС2_Элпитание в МЭС Юга 5-7-1_Форма к защите 72" xfId="4138"/>
    <cellStyle name="_Новый_КС2_Элпитание в МЭС Юга 5-7-1_Форма к защите 73" xfId="4139"/>
    <cellStyle name="_Новый_КС2_Элпитание в МЭС Юга 5-7-1_Форма к защите 74" xfId="4140"/>
    <cellStyle name="_Новый_КС2_Элпитание в МЭС Юга 5-7-1_Форма к защите 75" xfId="4141"/>
    <cellStyle name="_Новый_КС2_Элпитание в МЭС Юга 5-7-1_Форма к защите 76" xfId="4142"/>
    <cellStyle name="_Новый_КС2_Элпитание в МЭС Юга 5-7-1_Форма к защите 77" xfId="4143"/>
    <cellStyle name="_Новый_КС2_Элпитание в МЭС Юга 5-7-1_Форма к защите 78" xfId="4144"/>
    <cellStyle name="_Новый_КС2_Элпитание в МЭС Юга 5-7-1_Форма к защите 79" xfId="4145"/>
    <cellStyle name="_Новый_КС2_Элпитание в МЭС Юга 5-7-1_Форма к защите 8" xfId="4146"/>
    <cellStyle name="_Новый_КС2_Элпитание в МЭС Юга 5-7-1_Форма к защите 80" xfId="4147"/>
    <cellStyle name="_Новый_КС2_Элпитание в МЭС Юга 5-7-1_Форма к защите 81" xfId="4148"/>
    <cellStyle name="_Новый_КС2_Элпитание в МЭС Юга 5-7-1_Форма к защите 82" xfId="4149"/>
    <cellStyle name="_Новый_КС2_Элпитание в МЭС Юга 5-7-1_Форма к защите 83" xfId="4150"/>
    <cellStyle name="_Новый_КС2_Элпитание в МЭС Юга 5-7-1_Форма к защите 84" xfId="4151"/>
    <cellStyle name="_Новый_КС2_Элпитание в МЭС Юга 5-7-1_Форма к защите 85" xfId="4152"/>
    <cellStyle name="_Новый_КС2_Элпитание в МЭС Юга 5-7-1_Форма к защите 86" xfId="4153"/>
    <cellStyle name="_Новый_КС2_Элпитание в МЭС Юга 5-7-1_Форма к защите 87" xfId="4154"/>
    <cellStyle name="_Новый_КС2_Элпитание в МЭС Юга 5-7-1_Форма к защите 88" xfId="4155"/>
    <cellStyle name="_Новый_КС2_Элпитание в МЭС Юга 5-7-1_Форма к защите 89" xfId="4156"/>
    <cellStyle name="_Новый_КС2_Элпитание в МЭС Юга 5-7-1_Форма к защите 9" xfId="4157"/>
    <cellStyle name="_Новый_КС2_Элпитание в МЭС Юга 5-7-1_Форма к защите 90" xfId="4158"/>
    <cellStyle name="_Новый_КС2_Элпитание в МЭС Юга 5-7-1_Форма к защите ДЭБ" xfId="4159"/>
    <cellStyle name="_Новый_КС2_Элпитание в МЭС Юга 5-7-1_Форма к защите ДЭБ 2" xfId="4160"/>
    <cellStyle name="_Новый_КС2_Элпитание в МЭС Юга 5-7-1_Форма к защите_ДСП" xfId="4161"/>
    <cellStyle name="_Новый_КС2_Элпитание в МЭС Юга 5-7-1_Форма к защите_ДСП 2" xfId="4162"/>
    <cellStyle name="_Новый_КС2_Элпитание в МЭС Юга 5-7-1_Форма к защите_ДУпиоп" xfId="4163"/>
    <cellStyle name="_Новый_КС2_Элпитание в МЭС Юга 5-7-1_Форма к защите_ДУпиоп 2" xfId="4164"/>
    <cellStyle name="_Новый_КС2_Элпитание в МЭС Юга 5-7-1_Форма к защите_окончательная версия" xfId="4165"/>
    <cellStyle name="_Новый_КС2_Элпитание в МЭС Юга 5-7-1_Форма к защите_окончательная версия 2" xfId="4166"/>
    <cellStyle name="_Нотариальные услуги" xfId="4167"/>
    <cellStyle name="_Ноябрь КНР" xfId="4168"/>
    <cellStyle name="_Обоснования по ГСМ 88293" xfId="4169"/>
    <cellStyle name="_Обучение" xfId="4170"/>
    <cellStyle name="_общая 2 кв." xfId="4171"/>
    <cellStyle name="_Общий свод 4 декабрь, ноябрь, октябрь" xfId="4172"/>
    <cellStyle name="_Ожидаемое ФОТ   2009 КП МЭС 06  10  09" xfId="4173"/>
    <cellStyle name="_Ожидаемое ФОТ   2009 КП МЭС 06  10  09_БДР формат СД (2)" xfId="4174"/>
    <cellStyle name="_ОК апрель" xfId="4175"/>
    <cellStyle name="_ОК апрель_Агрегир" xfId="4176"/>
    <cellStyle name="_ОК апрель_Агрегир янв-август" xfId="4177"/>
    <cellStyle name="_ОК апрель_Агрегир янв-дек" xfId="4178"/>
    <cellStyle name="_ОК апрель_Агрегир янв-окт" xfId="4179"/>
    <cellStyle name="_ОК апрель_Агрегир янв-сент" xfId="4180"/>
    <cellStyle name="_ОК за 2004 2 вариант" xfId="4181"/>
    <cellStyle name="_ОК и баланс вар 2" xfId="4182"/>
    <cellStyle name="_Окончательная форма" xfId="4183"/>
    <cellStyle name="_ОКС - программа кап.стройки" xfId="4184"/>
    <cellStyle name="_ОКС разбивка 1 квартал" xfId="4185"/>
    <cellStyle name="_Омоложен.перс." xfId="4186"/>
    <cellStyle name="_Омск" xfId="4187"/>
    <cellStyle name="_Омск_Новая инструкция1_фст" xfId="4188"/>
    <cellStyle name="_Омск_реестр объектов ЕНЭС" xfId="4189"/>
    <cellStyle name="_ОНГ факт" xfId="4190"/>
    <cellStyle name="_ОНГcons" xfId="4191"/>
    <cellStyle name="_ОО АНПЗ 0602" xfId="4192"/>
    <cellStyle name="_ОО АНПЗ 1106" xfId="4193"/>
    <cellStyle name="_ОО АНПЗ 1206" xfId="4194"/>
    <cellStyle name="_ОО ОНГконс 0408" xfId="4195"/>
    <cellStyle name="_ОО ОНГконс.0107" xfId="4196"/>
    <cellStyle name="_ОО ОНГконс.0207" xfId="4197"/>
    <cellStyle name="_ОО ОНГконс.0407" xfId="4198"/>
    <cellStyle name="_ОО СИН 1106" xfId="4199"/>
    <cellStyle name="_ОО СИН 1206" xfId="4200"/>
    <cellStyle name="_ОО Югнефть 1106" xfId="4201"/>
    <cellStyle name="_ОО Югнефть 1206" xfId="4202"/>
    <cellStyle name="_ООО Теплоресурс план december 2003 версия 261103" xfId="4203"/>
    <cellStyle name="_ООТиН" xfId="4204"/>
    <cellStyle name="_ОП Анализ ФОТ от 05 05 09" xfId="4205"/>
    <cellStyle name="_ОП Анализ ФОТ от 05 05 09_БДР формат СД (2)" xfId="4206"/>
    <cellStyle name="_ОП Анализ ФОТ от 14.04.09" xfId="4207"/>
    <cellStyle name="_ОП Анализ ФОТ от 14.04.09_БДР формат СД (2)" xfId="4208"/>
    <cellStyle name="_ОП Анализ ФОТ от 15.04" xfId="4209"/>
    <cellStyle name="_ОП Анализ ФОТ от 15.04_БДР формат СД (2)" xfId="4210"/>
    <cellStyle name="_Оперативный отчет АНПЗ  ОКТЯБРЬ  2007г  (2)" xfId="4211"/>
    <cellStyle name="_Оперативный отчет АНПЗ МАРТ 2007г." xfId="4212"/>
    <cellStyle name="_Оперативный отчет КНР октябрь 2007г." xfId="4213"/>
    <cellStyle name="_Оперативный отчет март 2007 (2)" xfId="4214"/>
    <cellStyle name="_оперативный отчет по бизнесу (калькул. п11" xfId="4215"/>
    <cellStyle name="_Оперативный отчет Самараинвестнефть октябрь  2007г" xfId="4216"/>
    <cellStyle name="_Описание объектов" xfId="4217"/>
    <cellStyle name="_Описание объектов_Книга1" xfId="4218"/>
    <cellStyle name="_Описание объектов_ПР ОФ на  2010-2014 01 10 2010 2011!!! для ДИиСП (2)" xfId="4219"/>
    <cellStyle name="_Описание объектов_ПР ОФ на  2010-2014 коррект  26 10 2010" xfId="4220"/>
    <cellStyle name="_Описание объектов_ПР ОФ на  2010-2014 коррект  26 10 2010 для ДИиСП (2)" xfId="4221"/>
    <cellStyle name="_Описание объектов_ПР ОФ на  2010-2014 коррект  26 10 2010 для ДИиСП (3)" xfId="4222"/>
    <cellStyle name="_Оплата труда в тарифе 2007 для ПЭО" xfId="4223"/>
    <cellStyle name="_оплата труда в тарифе 2007 для ПЭО (финплан)" xfId="4224"/>
    <cellStyle name="_оплата труда в тарифе 2007 для ПЭО (финплан) 2" xfId="4225"/>
    <cellStyle name="_оплата труда в тарифе 2007 для ПЭО (финплан) 3" xfId="4226"/>
    <cellStyle name="_Оплата труда в тарифе 2007 для ПЭО 2" xfId="4227"/>
    <cellStyle name="_Оплата труда в тарифе 2007 для ПЭО 3" xfId="4228"/>
    <cellStyle name="_Оплата труда в тарифе 2007 для ПЭО 4" xfId="4229"/>
    <cellStyle name="_Оплата труда в тарифе 2007 для ПЭО 5" xfId="4230"/>
    <cellStyle name="_Оплата труда в тарифе 2007 для ПЭО 6" xfId="4231"/>
    <cellStyle name="_Оплата труда в тарифе 2007 для ПЭО 7" xfId="4232"/>
    <cellStyle name="_ОПМЭС 2004 статья 1_1_1_2" xfId="4233"/>
    <cellStyle name="_ОПМЭС 2004 статья 1_1_1_2_БДР формат СД (2)" xfId="4234"/>
    <cellStyle name="_ОПМЭС 220кВ 2007г." xfId="4235"/>
    <cellStyle name="_ОПМЭС 220кВ 2007г._ДОП.З - для отправки" xfId="4236"/>
    <cellStyle name="_ОПМЭС 220кВ 2007г._Откорректированная программа Освидетельствование ЗиС (4) (2)" xfId="4237"/>
    <cellStyle name="_ОПМЭС 220кВ 2007г._ОУС" xfId="4238"/>
    <cellStyle name="_ОПМЭС 220кВ 2007г._ПО расчет (4)" xfId="4239"/>
    <cellStyle name="_ОПМЭС220кВ 2007г." xfId="4240"/>
    <cellStyle name="_ОПМЭС220кВ 2007г._ДОП.З - для отправки" xfId="4241"/>
    <cellStyle name="_ОПМЭС220кВ 2007г._Откорректированная программа Освидетельствование ЗиС (4) (2)" xfId="4242"/>
    <cellStyle name="_ОПМЭС220кВ 2007г._ОУС" xfId="4243"/>
    <cellStyle name="_ОПМЭС220кВ 2007г._ПО расчет (4)" xfId="4244"/>
    <cellStyle name="_Оренбургэнерго 2006 год и 1 квартал." xfId="4245"/>
    <cellStyle name="_ОРиЗ на 2010 год" xfId="4246"/>
    <cellStyle name="_ОРП декабрь 122906" xfId="4247"/>
    <cellStyle name="_ОРП май 060407 (2)" xfId="4248"/>
    <cellStyle name="_ОРП февраль 021607" xfId="4249"/>
    <cellStyle name="_Осн Форма 2_1_ОП 13 05(1)" xfId="4250"/>
    <cellStyle name="_Осн Форма 2_1_ОП 13 05(1)_БДР формат СД (2)" xfId="4251"/>
    <cellStyle name="_остаток векселей_01_07" xfId="4252"/>
    <cellStyle name="_ОТ ИД 2009" xfId="4253"/>
    <cellStyle name="_ОТ ИД 2009_Новая инструкция1_фст" xfId="4254"/>
    <cellStyle name="_отдано в РЭК сводный план ИП 2007 300606" xfId="4255"/>
    <cellStyle name="_Отк-я_ф 4 кв-2007год ОПМЭС-ФСК(10 09 2007 г)" xfId="4256"/>
    <cellStyle name="_Отк-я_ф 4 кв-2007год ОПМЭС-ФСК(10 09 2007 г)_БДР формат СД (2)" xfId="4257"/>
    <cellStyle name="_Отк-я_ф 4 кв-2007год ОПМЭС-ФСК(10 09 2007 г)_ДОП.З - для отправки" xfId="4258"/>
    <cellStyle name="_Отк-я_ф 4 кв-2007год ОПМЭС-ФСК(10 09 2007 г)_ДОП.З - для отправки_БДР формат СД (2)" xfId="4259"/>
    <cellStyle name="_Отк-я_ф 4 кв-2007год ОПМЭС-ФСК(10 09 2007 г)_Откорректированная программа Освидетельствование ЗиС (4) (2)" xfId="4260"/>
    <cellStyle name="_Отк-я_ф 4 кв-2007год ОПМЭС-ФСК(10 09 2007 г)_Откорректированная программа Освидетельствование ЗиС (4) (2)_БДР формат СД (2)" xfId="4261"/>
    <cellStyle name="_Отк-я_ф 4 кв-2007год ОПМЭС-ФСК(10 09 2007 г)_ОУС" xfId="4262"/>
    <cellStyle name="_Отк-я_ф 4 кв-2007год ОПМЭС-ФСК(10 09 2007 г)_ОУС_БДР формат СД (2)" xfId="4263"/>
    <cellStyle name="_Отк-я_ф 4 кв-2007год ОПМЭС-ФСК(10 09 2007 г)_ПО расчет (4)" xfId="4264"/>
    <cellStyle name="_Отк-я_ф 4 кв-2007год ОПМЭС-ФСК(10 09 2007 г)_ПО расчет (4)_БДР формат СД (2)" xfId="4265"/>
    <cellStyle name="_Отправлено в МЭ 19032010" xfId="4266"/>
    <cellStyle name="_Отчет 1кв  МЭС ТД" xfId="4267"/>
    <cellStyle name="_Отчет 1кв  МЭС ТД+ ЦП" xfId="4268"/>
    <cellStyle name="_Отчет 2006 _П 15 01" xfId="4269"/>
    <cellStyle name="_Отчет 2006 _П 15 01_БДР формат СД (2)" xfId="4270"/>
    <cellStyle name="_отчет 22 07 08" xfId="4271"/>
    <cellStyle name="_Отчет МЭС Сибири за 1 квартал 2008г" xfId="4272"/>
    <cellStyle name="_Отчет МЭС Сибири за 1 полугодие 2008г (2)" xfId="4273"/>
    <cellStyle name="_Отчет о прибылях и убытках 2004 2 вар (ДВА ДИВИЗИОНА)" xfId="4274"/>
    <cellStyle name="_Отчет о прибылях и убытках июнь" xfId="4275"/>
    <cellStyle name="_Отчет о прибылях и убытках июнь_Агрегир" xfId="4276"/>
    <cellStyle name="_Отчет о прибылях и убытках июнь_Агрегир янв-август" xfId="4277"/>
    <cellStyle name="_Отчет о прибылях и убытках июнь_Агрегир янв-дек" xfId="4278"/>
    <cellStyle name="_Отчет о прибылях и убытках июнь_Агрегир янв-окт" xfId="4279"/>
    <cellStyle name="_Отчет о прибылях и убытках июнь_Агрегир янв-сент" xfId="4280"/>
    <cellStyle name="_Отчет по ТОиР МЭС Волги за 2008 год по тек деят с дополнением" xfId="4281"/>
    <cellStyle name="_Отчет по ТОиР МЭС Волги за 2008 год по тек деят с дополнением_БДР формат СД (2)" xfId="4282"/>
    <cellStyle name="_отчет_2009_СВОД" xfId="4283"/>
    <cellStyle name="_отчет_о_прибыли(1)" xfId="4284"/>
    <cellStyle name="_Отчетность 2006" xfId="4285"/>
    <cellStyle name="_Отчеты 1кв2007год для защиты в ФСК" xfId="4286"/>
    <cellStyle name="_ОТчеты 2010 -2011год для защиты _1 полугодия" xfId="4287"/>
    <cellStyle name="_ОТчеты 2010 год для защиты" xfId="4288"/>
    <cellStyle name="_отчеты_2010_1 полуг" xfId="4289"/>
    <cellStyle name="_отчеты_2010_1 полуг (1)" xfId="4290"/>
    <cellStyle name="_отчеты_2010_1 полуг (балванка)" xfId="4291"/>
    <cellStyle name="_ОУС" xfId="4292"/>
    <cellStyle name="_Охрана для ЮУПМЭС на 19 03 10" xfId="4293"/>
    <cellStyle name="_Охрана имущества1" xfId="4294"/>
    <cellStyle name="_Охрана имущества1_ДОП.З - для отправки" xfId="4295"/>
    <cellStyle name="_Охрана имущества1_Откорректированная программа Освидетельствование ЗиС (4) (2)" xfId="4296"/>
    <cellStyle name="_Охрана имущества1_ОУС" xfId="4297"/>
    <cellStyle name="_Охрана имущества1_ПО расчет (4)" xfId="4298"/>
    <cellStyle name="_Охрана труда и ТБ" xfId="4299"/>
    <cellStyle name="_Охрана труда и ТБ_ДОП.З - для отправки" xfId="4300"/>
    <cellStyle name="_Охрана труда и ТБ_Откорректированная программа Освидетельствование ЗиС (4) (2)" xfId="4301"/>
    <cellStyle name="_Охрана труда и ТБ_ОУС" xfId="4302"/>
    <cellStyle name="_Охрана труда и ТБ_ПО расчет (4)" xfId="4303"/>
    <cellStyle name="_П 1.3, 1.4, 1.5." xfId="4304"/>
    <cellStyle name="_п.1.6_2007_гран_4%" xfId="4305"/>
    <cellStyle name="_п.1.6_2007_гран_4% 2" xfId="4306"/>
    <cellStyle name="_п.1.6_2007_гран_4% 3" xfId="4307"/>
    <cellStyle name="_п.5_МЭС_Нотар.усл.11-13" xfId="4308"/>
    <cellStyle name="_п.5_МЭС_Усл.орг.исп.вл.11-13" xfId="4309"/>
    <cellStyle name="_п.5_МЭС_Усл.орг.исп.вл.11-13_БДР формат СД (2)" xfId="4310"/>
    <cellStyle name="_П1.16.3_2008-2011 (1)" xfId="4311"/>
    <cellStyle name="_П1.17" xfId="4312"/>
    <cellStyle name="_П1.17.1" xfId="4313"/>
    <cellStyle name="_П1.17.1_1" xfId="4314"/>
    <cellStyle name="_Пад_доб2002ПН" xfId="4315"/>
    <cellStyle name="_Параметры бизнес-плана на 2005 г" xfId="4316"/>
    <cellStyle name="_Параметры для расчета критериев перехода RAB" xfId="4317"/>
    <cellStyle name="_Пенза (2)" xfId="4318"/>
    <cellStyle name="_Перегруппировка_нов формат" xfId="4319"/>
    <cellStyle name="_Передача 2005_отпр в РЭК_сентябрь2005" xfId="4320"/>
    <cellStyle name="_Перераспределение денежных средств в 3 квартале 2010 года" xfId="4321"/>
    <cellStyle name="_Перераспределение денежных средств в 3 квартале 2010 года_БДР формат СД (2)" xfId="4322"/>
    <cellStyle name="_Петровой1" xfId="4323"/>
    <cellStyle name="_ПИР 2009" xfId="4324"/>
    <cellStyle name="_план 2006 Тюменьэнерго ОФ" xfId="4325"/>
    <cellStyle name="_план 2006 Тюменьэнерго ОФ 2" xfId="4326"/>
    <cellStyle name="_план 2006 Тюменьэнерго ОФ 3" xfId="4327"/>
    <cellStyle name="_План 2007 г (1)" xfId="4328"/>
    <cellStyle name="_план 2007 Тюменьэнерго" xfId="4329"/>
    <cellStyle name="_план 2007 Тюменьэнерго 2" xfId="4330"/>
    <cellStyle name="_план 2007 Тюменьэнерго 3" xfId="4331"/>
    <cellStyle name="_План 2008 г( В1)" xfId="4332"/>
    <cellStyle name="_План 2011г. р-ки." xfId="4333"/>
    <cellStyle name="_План 2011г. р-ки._БДР формат СД (2)" xfId="4334"/>
    <cellStyle name="_план ЕСН" xfId="4335"/>
    <cellStyle name="_План платежей ГД 2004 ( РАБОЧИЙ)" xfId="4336"/>
    <cellStyle name="_План платежей октябрь АД" xfId="4337"/>
    <cellStyle name="_План по видам деят.(09.11.2009)" xfId="4338"/>
    <cellStyle name="_План по ЦПод МЭС С-З 05.11.08 (по методике) на 2009 г" xfId="4339"/>
    <cellStyle name="_План работ ОПМЭС по сети 500 кВ на 2008 год 03.10.2007год" xfId="4340"/>
    <cellStyle name="_План работ ОПМЭС по сети 500 кВ на 2008 год 03.10.2007год_ДОП.З - для отправки" xfId="4341"/>
    <cellStyle name="_План работ ОПМЭС по сети 500 кВ на 2008 год 03.10.2007год_Откорректированная программа Освидетельствование ЗиС (4) (2)" xfId="4342"/>
    <cellStyle name="_План работ ОПМЭС по сети 500 кВ на 2008 год 03.10.2007год_ОУС" xfId="4343"/>
    <cellStyle name="_План работ ОПМЭС по сети 500 кВ на 2008 год 03.10.2007год_ПО расчет (4)" xfId="4344"/>
    <cellStyle name="_ПЛАН_ФОТ_2009 (под контрольные цифры в базу 1-С) 31.10.2008" xfId="4345"/>
    <cellStyle name="_ПЛАН_ФОТ_2009 (под контрольные цифры в базу 1-С) 31.10.2008 2" xfId="4346"/>
    <cellStyle name="_ПЛАН_ФОТ_2009 (под контрольные цифры в базу 1-С) 31.10.2008 2 2" xfId="4347"/>
    <cellStyle name="_ПЛАН_ФОТ_2009 (под контрольные цифры в базу 1-С) 31.10.2008 3" xfId="4348"/>
    <cellStyle name="_ПЛАН_ФОТ_2009 (под контрольные цифры в базу 1-С) 31.10.2008_ДУС (3)" xfId="4349"/>
    <cellStyle name="_ПЛАН_ФОТ_2009 (под контрольные цифры в базу 1-С) 31.10.2008_ДУС (3) 2" xfId="4350"/>
    <cellStyle name="_ПЛАН_ФОТ_2009 (под контрольные цифры в базу 1-С) 31.10.2008_Источники_лимиты_Бизнес-план" xfId="4351"/>
    <cellStyle name="_ПЛАН_ФОТ_2009 (под контрольные цифры в базу 1-С) 31.10.2008_Источники_лимиты_Бизнес-план 2" xfId="4352"/>
    <cellStyle name="_ПЛАН_ФОТ_2009 (под контрольные цифры в базу 1-С) 31.10.2008_Источники_лимиты_Бизнес-план 2 2" xfId="4353"/>
    <cellStyle name="_ПЛАН_ФОТ_2009 (под контрольные цифры в базу 1-С) 31.10.2008_Источники_лимиты_Бизнес-план 3" xfId="4354"/>
    <cellStyle name="_ПЛАН_ФОТ_2009 (под контрольные цифры в базу 1-С) 31.10.2008_Копия форма к защите" xfId="4355"/>
    <cellStyle name="_ПЛАН_ФОТ_2009 (под контрольные цифры в базу 1-С) 31.10.2008_Копия форма к защите 2" xfId="4356"/>
    <cellStyle name="_ПЛАН_ФОТ_2009 (под контрольные цифры в базу 1-С) 31.10.2008_Свод бюджет на 2012" xfId="4357"/>
    <cellStyle name="_ПЛАН_ФОТ_2009 (под контрольные цифры в базу 1-С) 31.10.2008_Свод бюджет на 2012 2" xfId="4358"/>
    <cellStyle name="_ПЛАН_ФОТ_2009 (под контрольные цифры в базу 1-С) 31.10.2008_Форма к защите" xfId="4359"/>
    <cellStyle name="_ПЛАН_ФОТ_2009 (под контрольные цифры в базу 1-С) 31.10.2008_форма к защите - ДКУ" xfId="4360"/>
    <cellStyle name="_ПЛАН_ФОТ_2009 (под контрольные цифры в базу 1-С) 31.10.2008_форма к защите - ДКУ 2" xfId="4361"/>
    <cellStyle name="_ПЛАН_ФОТ_2009 (под контрольные цифры в базу 1-С) 31.10.2008_Форма к защите 10" xfId="4362"/>
    <cellStyle name="_ПЛАН_ФОТ_2009 (под контрольные цифры в базу 1-С) 31.10.2008_Форма к защите 11" xfId="4363"/>
    <cellStyle name="_ПЛАН_ФОТ_2009 (под контрольные цифры в базу 1-С) 31.10.2008_Форма к защите 12" xfId="4364"/>
    <cellStyle name="_ПЛАН_ФОТ_2009 (под контрольные цифры в базу 1-С) 31.10.2008_Форма к защите 13" xfId="4365"/>
    <cellStyle name="_ПЛАН_ФОТ_2009 (под контрольные цифры в базу 1-С) 31.10.2008_Форма к защите 14" xfId="4366"/>
    <cellStyle name="_ПЛАН_ФОТ_2009 (под контрольные цифры в базу 1-С) 31.10.2008_Форма к защите 15" xfId="4367"/>
    <cellStyle name="_ПЛАН_ФОТ_2009 (под контрольные цифры в базу 1-С) 31.10.2008_Форма к защите 16" xfId="4368"/>
    <cellStyle name="_ПЛАН_ФОТ_2009 (под контрольные цифры в базу 1-С) 31.10.2008_Форма к защите 17" xfId="4369"/>
    <cellStyle name="_ПЛАН_ФОТ_2009 (под контрольные цифры в базу 1-С) 31.10.2008_Форма к защите 18" xfId="4370"/>
    <cellStyle name="_ПЛАН_ФОТ_2009 (под контрольные цифры в базу 1-С) 31.10.2008_Форма к защите 19" xfId="4371"/>
    <cellStyle name="_ПЛАН_ФОТ_2009 (под контрольные цифры в базу 1-С) 31.10.2008_Форма к защите 2" xfId="4372"/>
    <cellStyle name="_ПЛАН_ФОТ_2009 (под контрольные цифры в базу 1-С) 31.10.2008_Форма к защите 20" xfId="4373"/>
    <cellStyle name="_ПЛАН_ФОТ_2009 (под контрольные цифры в базу 1-С) 31.10.2008_Форма к защите 21" xfId="4374"/>
    <cellStyle name="_ПЛАН_ФОТ_2009 (под контрольные цифры в базу 1-С) 31.10.2008_Форма к защите 22" xfId="4375"/>
    <cellStyle name="_ПЛАН_ФОТ_2009 (под контрольные цифры в базу 1-С) 31.10.2008_Форма к защите 23" xfId="4376"/>
    <cellStyle name="_ПЛАН_ФОТ_2009 (под контрольные цифры в базу 1-С) 31.10.2008_Форма к защите 24" xfId="4377"/>
    <cellStyle name="_ПЛАН_ФОТ_2009 (под контрольные цифры в базу 1-С) 31.10.2008_Форма к защите 25" xfId="4378"/>
    <cellStyle name="_ПЛАН_ФОТ_2009 (под контрольные цифры в базу 1-С) 31.10.2008_Форма к защите 26" xfId="4379"/>
    <cellStyle name="_ПЛАН_ФОТ_2009 (под контрольные цифры в базу 1-С) 31.10.2008_Форма к защите 27" xfId="4380"/>
    <cellStyle name="_ПЛАН_ФОТ_2009 (под контрольные цифры в базу 1-С) 31.10.2008_Форма к защите 28" xfId="4381"/>
    <cellStyle name="_ПЛАН_ФОТ_2009 (под контрольные цифры в базу 1-С) 31.10.2008_Форма к защите 29" xfId="4382"/>
    <cellStyle name="_ПЛАН_ФОТ_2009 (под контрольные цифры в базу 1-С) 31.10.2008_Форма к защите 3" xfId="4383"/>
    <cellStyle name="_ПЛАН_ФОТ_2009 (под контрольные цифры в базу 1-С) 31.10.2008_Форма к защите 30" xfId="4384"/>
    <cellStyle name="_ПЛАН_ФОТ_2009 (под контрольные цифры в базу 1-С) 31.10.2008_Форма к защите 31" xfId="4385"/>
    <cellStyle name="_ПЛАН_ФОТ_2009 (под контрольные цифры в базу 1-С) 31.10.2008_Форма к защите 32" xfId="4386"/>
    <cellStyle name="_ПЛАН_ФОТ_2009 (под контрольные цифры в базу 1-С) 31.10.2008_Форма к защите 33" xfId="4387"/>
    <cellStyle name="_ПЛАН_ФОТ_2009 (под контрольные цифры в базу 1-С) 31.10.2008_Форма к защите 34" xfId="4388"/>
    <cellStyle name="_ПЛАН_ФОТ_2009 (под контрольные цифры в базу 1-С) 31.10.2008_Форма к защите 35" xfId="4389"/>
    <cellStyle name="_ПЛАН_ФОТ_2009 (под контрольные цифры в базу 1-С) 31.10.2008_Форма к защите 36" xfId="4390"/>
    <cellStyle name="_ПЛАН_ФОТ_2009 (под контрольные цифры в базу 1-С) 31.10.2008_Форма к защите 37" xfId="4391"/>
    <cellStyle name="_ПЛАН_ФОТ_2009 (под контрольные цифры в базу 1-С) 31.10.2008_Форма к защите 38" xfId="4392"/>
    <cellStyle name="_ПЛАН_ФОТ_2009 (под контрольные цифры в базу 1-С) 31.10.2008_Форма к защите 39" xfId="4393"/>
    <cellStyle name="_ПЛАН_ФОТ_2009 (под контрольные цифры в базу 1-С) 31.10.2008_Форма к защите 4" xfId="4394"/>
    <cellStyle name="_ПЛАН_ФОТ_2009 (под контрольные цифры в базу 1-С) 31.10.2008_Форма к защите 40" xfId="4395"/>
    <cellStyle name="_ПЛАН_ФОТ_2009 (под контрольные цифры в базу 1-С) 31.10.2008_Форма к защите 41" xfId="4396"/>
    <cellStyle name="_ПЛАН_ФОТ_2009 (под контрольные цифры в базу 1-С) 31.10.2008_Форма к защите 42" xfId="4397"/>
    <cellStyle name="_ПЛАН_ФОТ_2009 (под контрольные цифры в базу 1-С) 31.10.2008_Форма к защите 43" xfId="4398"/>
    <cellStyle name="_ПЛАН_ФОТ_2009 (под контрольные цифры в базу 1-С) 31.10.2008_Форма к защите 44" xfId="4399"/>
    <cellStyle name="_ПЛАН_ФОТ_2009 (под контрольные цифры в базу 1-С) 31.10.2008_Форма к защите 45" xfId="4400"/>
    <cellStyle name="_ПЛАН_ФОТ_2009 (под контрольные цифры в базу 1-С) 31.10.2008_Форма к защите 46" xfId="4401"/>
    <cellStyle name="_ПЛАН_ФОТ_2009 (под контрольные цифры в базу 1-С) 31.10.2008_Форма к защите 47" xfId="4402"/>
    <cellStyle name="_ПЛАН_ФОТ_2009 (под контрольные цифры в базу 1-С) 31.10.2008_Форма к защите 48" xfId="4403"/>
    <cellStyle name="_ПЛАН_ФОТ_2009 (под контрольные цифры в базу 1-С) 31.10.2008_Форма к защите 49" xfId="4404"/>
    <cellStyle name="_ПЛАН_ФОТ_2009 (под контрольные цифры в базу 1-С) 31.10.2008_Форма к защите 5" xfId="4405"/>
    <cellStyle name="_ПЛАН_ФОТ_2009 (под контрольные цифры в базу 1-С) 31.10.2008_Форма к защите 50" xfId="4406"/>
    <cellStyle name="_ПЛАН_ФОТ_2009 (под контрольные цифры в базу 1-С) 31.10.2008_Форма к защите 51" xfId="4407"/>
    <cellStyle name="_ПЛАН_ФОТ_2009 (под контрольные цифры в базу 1-С) 31.10.2008_Форма к защите 52" xfId="4408"/>
    <cellStyle name="_ПЛАН_ФОТ_2009 (под контрольные цифры в базу 1-С) 31.10.2008_Форма к защите 53" xfId="4409"/>
    <cellStyle name="_ПЛАН_ФОТ_2009 (под контрольные цифры в базу 1-С) 31.10.2008_Форма к защите 54" xfId="4410"/>
    <cellStyle name="_ПЛАН_ФОТ_2009 (под контрольные цифры в базу 1-С) 31.10.2008_Форма к защите 55" xfId="4411"/>
    <cellStyle name="_ПЛАН_ФОТ_2009 (под контрольные цифры в базу 1-С) 31.10.2008_Форма к защите 56" xfId="4412"/>
    <cellStyle name="_ПЛАН_ФОТ_2009 (под контрольные цифры в базу 1-С) 31.10.2008_Форма к защите 57" xfId="4413"/>
    <cellStyle name="_ПЛАН_ФОТ_2009 (под контрольные цифры в базу 1-С) 31.10.2008_Форма к защите 58" xfId="4414"/>
    <cellStyle name="_ПЛАН_ФОТ_2009 (под контрольные цифры в базу 1-С) 31.10.2008_Форма к защите 59" xfId="4415"/>
    <cellStyle name="_ПЛАН_ФОТ_2009 (под контрольные цифры в базу 1-С) 31.10.2008_Форма к защите 6" xfId="4416"/>
    <cellStyle name="_ПЛАН_ФОТ_2009 (под контрольные цифры в базу 1-С) 31.10.2008_Форма к защите 60" xfId="4417"/>
    <cellStyle name="_ПЛАН_ФОТ_2009 (под контрольные цифры в базу 1-С) 31.10.2008_Форма к защите 61" xfId="4418"/>
    <cellStyle name="_ПЛАН_ФОТ_2009 (под контрольные цифры в базу 1-С) 31.10.2008_Форма к защите 62" xfId="4419"/>
    <cellStyle name="_ПЛАН_ФОТ_2009 (под контрольные цифры в базу 1-С) 31.10.2008_Форма к защите 63" xfId="4420"/>
    <cellStyle name="_ПЛАН_ФОТ_2009 (под контрольные цифры в базу 1-С) 31.10.2008_Форма к защите 64" xfId="4421"/>
    <cellStyle name="_ПЛАН_ФОТ_2009 (под контрольные цифры в базу 1-С) 31.10.2008_Форма к защите 65" xfId="4422"/>
    <cellStyle name="_ПЛАН_ФОТ_2009 (под контрольные цифры в базу 1-С) 31.10.2008_Форма к защите 66" xfId="4423"/>
    <cellStyle name="_ПЛАН_ФОТ_2009 (под контрольные цифры в базу 1-С) 31.10.2008_Форма к защите 67" xfId="4424"/>
    <cellStyle name="_ПЛАН_ФОТ_2009 (под контрольные цифры в базу 1-С) 31.10.2008_Форма к защите 68" xfId="4425"/>
    <cellStyle name="_ПЛАН_ФОТ_2009 (под контрольные цифры в базу 1-С) 31.10.2008_Форма к защите 69" xfId="4426"/>
    <cellStyle name="_ПЛАН_ФОТ_2009 (под контрольные цифры в базу 1-С) 31.10.2008_Форма к защите 7" xfId="4427"/>
    <cellStyle name="_ПЛАН_ФОТ_2009 (под контрольные цифры в базу 1-С) 31.10.2008_Форма к защите 70" xfId="4428"/>
    <cellStyle name="_ПЛАН_ФОТ_2009 (под контрольные цифры в базу 1-С) 31.10.2008_Форма к защите 71" xfId="4429"/>
    <cellStyle name="_ПЛАН_ФОТ_2009 (под контрольные цифры в базу 1-С) 31.10.2008_Форма к защите 72" xfId="4430"/>
    <cellStyle name="_ПЛАН_ФОТ_2009 (под контрольные цифры в базу 1-С) 31.10.2008_Форма к защите 73" xfId="4431"/>
    <cellStyle name="_ПЛАН_ФОТ_2009 (под контрольные цифры в базу 1-С) 31.10.2008_Форма к защите 74" xfId="4432"/>
    <cellStyle name="_ПЛАН_ФОТ_2009 (под контрольные цифры в базу 1-С) 31.10.2008_Форма к защите 75" xfId="4433"/>
    <cellStyle name="_ПЛАН_ФОТ_2009 (под контрольные цифры в базу 1-С) 31.10.2008_Форма к защите 76" xfId="4434"/>
    <cellStyle name="_ПЛАН_ФОТ_2009 (под контрольные цифры в базу 1-С) 31.10.2008_Форма к защите 77" xfId="4435"/>
    <cellStyle name="_ПЛАН_ФОТ_2009 (под контрольные цифры в базу 1-С) 31.10.2008_Форма к защите 78" xfId="4436"/>
    <cellStyle name="_ПЛАН_ФОТ_2009 (под контрольные цифры в базу 1-С) 31.10.2008_Форма к защите 79" xfId="4437"/>
    <cellStyle name="_ПЛАН_ФОТ_2009 (под контрольные цифры в базу 1-С) 31.10.2008_Форма к защите 8" xfId="4438"/>
    <cellStyle name="_ПЛАН_ФОТ_2009 (под контрольные цифры в базу 1-С) 31.10.2008_Форма к защите 80" xfId="4439"/>
    <cellStyle name="_ПЛАН_ФОТ_2009 (под контрольные цифры в базу 1-С) 31.10.2008_Форма к защите 81" xfId="4440"/>
    <cellStyle name="_ПЛАН_ФОТ_2009 (под контрольные цифры в базу 1-С) 31.10.2008_Форма к защите 82" xfId="4441"/>
    <cellStyle name="_ПЛАН_ФОТ_2009 (под контрольные цифры в базу 1-С) 31.10.2008_Форма к защите 83" xfId="4442"/>
    <cellStyle name="_ПЛАН_ФОТ_2009 (под контрольные цифры в базу 1-С) 31.10.2008_Форма к защите 84" xfId="4443"/>
    <cellStyle name="_ПЛАН_ФОТ_2009 (под контрольные цифры в базу 1-С) 31.10.2008_Форма к защите 85" xfId="4444"/>
    <cellStyle name="_ПЛАН_ФОТ_2009 (под контрольные цифры в базу 1-С) 31.10.2008_Форма к защите 86" xfId="4445"/>
    <cellStyle name="_ПЛАН_ФОТ_2009 (под контрольные цифры в базу 1-С) 31.10.2008_Форма к защите 87" xfId="4446"/>
    <cellStyle name="_ПЛАН_ФОТ_2009 (под контрольные цифры в базу 1-С) 31.10.2008_Форма к защите 88" xfId="4447"/>
    <cellStyle name="_ПЛАН_ФОТ_2009 (под контрольные цифры в базу 1-С) 31.10.2008_Форма к защите 89" xfId="4448"/>
    <cellStyle name="_ПЛАН_ФОТ_2009 (под контрольные цифры в базу 1-С) 31.10.2008_Форма к защите 9" xfId="4449"/>
    <cellStyle name="_ПЛАН_ФОТ_2009 (под контрольные цифры в базу 1-С) 31.10.2008_Форма к защите 90" xfId="4450"/>
    <cellStyle name="_ПЛАН_ФОТ_2009 (под контрольные цифры в базу 1-С) 31.10.2008_Форма к защите ДЭБ" xfId="4451"/>
    <cellStyle name="_ПЛАН_ФОТ_2009 (под контрольные цифры в базу 1-С) 31.10.2008_Форма к защите ДЭБ 2" xfId="4452"/>
    <cellStyle name="_ПЛАН_ФОТ_2009 (под контрольные цифры в базу 1-С) 31.10.2008_Форма к защите_ДСП" xfId="4453"/>
    <cellStyle name="_ПЛАН_ФОТ_2009 (под контрольные цифры в базу 1-С) 31.10.2008_Форма к защите_ДСП 2" xfId="4454"/>
    <cellStyle name="_ПЛАН_ФОТ_2009 (под контрольные цифры в базу 1-С) 31.10.2008_Форма к защите_ДУпиоп" xfId="4455"/>
    <cellStyle name="_ПЛАН_ФОТ_2009 (под контрольные цифры в базу 1-С) 31.10.2008_Форма к защите_ДУпиоп 2" xfId="4456"/>
    <cellStyle name="_ПЛАН_ФОТ_2009 (под контрольные цифры в базу 1-С) 31.10.2008_Форма к защите_окончательная версия" xfId="4457"/>
    <cellStyle name="_ПЛАН_ФОТ_2009 (под контрольные цифры в базу 1-С) 31.10.2008_Форма к защите_окончательная версия 2" xfId="4458"/>
    <cellStyle name="_План2009г н а   утв. в МРСК Владимирова" xfId="4459"/>
    <cellStyle name="_Плановая выручка 2010-по  двум  договорам" xfId="4460"/>
    <cellStyle name="_Плановая протяженность Января" xfId="4461"/>
    <cellStyle name="_Плановая протяженность Января_Аморт+коэф1 08 04 08" xfId="4462"/>
    <cellStyle name="_Плановая протяженность Января_ДУИ_РИТ" xfId="4463"/>
    <cellStyle name="_Плановая протяженность Января_ДУИ_РИТ2" xfId="4464"/>
    <cellStyle name="_Плановая протяженность Января_ИспАппарат" xfId="4465"/>
    <cellStyle name="_Плановая протяженность Января_СЭС_010107" xfId="4466"/>
    <cellStyle name="_Плановая протяженность Января_ТАЛ ЭС 01_01_2007" xfId="4467"/>
    <cellStyle name="_План-факт приобретение ОС за 2008 г." xfId="4468"/>
    <cellStyle name="_План-факт приобретение ОС за 2008 г._БДР формат СД (2)" xfId="4469"/>
    <cellStyle name="_По видам деятельности(09.11.2009)" xfId="4470"/>
    <cellStyle name="_повидовая 2009г.  (3553426)" xfId="4471"/>
    <cellStyle name="_повидовая 2009г. факт 1 кв 2009" xfId="4472"/>
    <cellStyle name="_повидовая 2010г." xfId="4473"/>
    <cellStyle name="_ПОВИДОВАЯ кор 2009" xfId="4474"/>
    <cellStyle name="_повидовая коррект 17.09.2009" xfId="4475"/>
    <cellStyle name="_ПОВИДОВАЯ КОРРЕКТ 2009г" xfId="4476"/>
    <cellStyle name="_под лимит план ФОТ  2010 МЭС Юга и ПМЭС" xfId="4477"/>
    <cellStyle name="_под лимит план ФОТ  2010 МЭС Юга и ПМЭС_БДР формат СД (2)" xfId="4478"/>
    <cellStyle name="_Подготовка кадров согласованная" xfId="4479"/>
    <cellStyle name="_Подготовка кадров согласованная_ДОП.З - для отправки" xfId="4480"/>
    <cellStyle name="_Подготовка кадров согласованная_Откорректированная программа Освидетельствование ЗиС (4) (2)" xfId="4481"/>
    <cellStyle name="_Подготовка кадров согласованная_ОУС" xfId="4482"/>
    <cellStyle name="_Подготовка кадров согласованная_ПО расчет (4)" xfId="4483"/>
    <cellStyle name="_Подряд 4кв 06 КМС" xfId="4484"/>
    <cellStyle name="_Подряд 4кв 06 КМС_БДР формат СД (2)" xfId="4485"/>
    <cellStyle name="_Показатели в МСФО" xfId="4486"/>
    <cellStyle name="_поквартальная разбивка реновации 2009" xfId="4487"/>
    <cellStyle name="_Последний ПЭП и Бюджет 2006 КузбПМЭС" xfId="4488"/>
    <cellStyle name="_Последний ПЭП и Бюджет 2006 КузбПМЭС_БДР формат СД (2)" xfId="4489"/>
    <cellStyle name="_последний расчет ФОТ Форма МЭС 2008 23.10.2007" xfId="4490"/>
    <cellStyle name="_последний расчет ФОТ Форма МЭС 2008 23.10.2007_БДР формат СД (2)" xfId="4491"/>
    <cellStyle name="_последний расчет ФОТ Форма МЭС 2008 23.10.2007_Книга1" xfId="4492"/>
    <cellStyle name="_последний расчет ФОТ Форма МЭС 2008 23.10.2007_Книга1 2" xfId="4493"/>
    <cellStyle name="_последний расчет ФОТ Форма МЭС 2008 23.10.2007_Книга1 2 2" xfId="4494"/>
    <cellStyle name="_последний расчет ФОТ Форма МЭС 2008 23.10.2007_Книга1 3" xfId="4495"/>
    <cellStyle name="_последний расчет ФОТ Форма МЭС 2008 23.10.2007_Книга1_ДУС (3)" xfId="4496"/>
    <cellStyle name="_последний расчет ФОТ Форма МЭС 2008 23.10.2007_Книга1_ДУС (3) 2" xfId="4497"/>
    <cellStyle name="_последний расчет ФОТ Форма МЭС 2008 23.10.2007_Книга1_Источники_лимиты_Бизнес-план" xfId="4498"/>
    <cellStyle name="_последний расчет ФОТ Форма МЭС 2008 23.10.2007_Книга1_Источники_лимиты_Бизнес-план 2" xfId="4499"/>
    <cellStyle name="_последний расчет ФОТ Форма МЭС 2008 23.10.2007_Книга1_Источники_лимиты_Бизнес-план 2 2" xfId="4500"/>
    <cellStyle name="_последний расчет ФОТ Форма МЭС 2008 23.10.2007_Книга1_Источники_лимиты_Бизнес-план 3" xfId="4501"/>
    <cellStyle name="_последний расчет ФОТ Форма МЭС 2008 23.10.2007_Книга1_Копия форма к защите" xfId="4502"/>
    <cellStyle name="_последний расчет ФОТ Форма МЭС 2008 23.10.2007_Книга1_Копия форма к защите 2" xfId="4503"/>
    <cellStyle name="_последний расчет ФОТ Форма МЭС 2008 23.10.2007_Книга1_Свод бюджет на 2012" xfId="4504"/>
    <cellStyle name="_последний расчет ФОТ Форма МЭС 2008 23.10.2007_Книга1_Свод бюджет на 2012 2" xfId="4505"/>
    <cellStyle name="_последний расчет ФОТ Форма МЭС 2008 23.10.2007_Книга1_Форма к защите" xfId="4506"/>
    <cellStyle name="_последний расчет ФОТ Форма МЭС 2008 23.10.2007_Книга1_форма к защите - ДКУ" xfId="4507"/>
    <cellStyle name="_последний расчет ФОТ Форма МЭС 2008 23.10.2007_Книга1_форма к защите - ДКУ 2" xfId="4508"/>
    <cellStyle name="_последний расчет ФОТ Форма МЭС 2008 23.10.2007_Книга1_Форма к защите 10" xfId="4509"/>
    <cellStyle name="_последний расчет ФОТ Форма МЭС 2008 23.10.2007_Книга1_Форма к защите 11" xfId="4510"/>
    <cellStyle name="_последний расчет ФОТ Форма МЭС 2008 23.10.2007_Книга1_Форма к защите 12" xfId="4511"/>
    <cellStyle name="_последний расчет ФОТ Форма МЭС 2008 23.10.2007_Книга1_Форма к защите 13" xfId="4512"/>
    <cellStyle name="_последний расчет ФОТ Форма МЭС 2008 23.10.2007_Книга1_Форма к защите 14" xfId="4513"/>
    <cellStyle name="_последний расчет ФОТ Форма МЭС 2008 23.10.2007_Книга1_Форма к защите 15" xfId="4514"/>
    <cellStyle name="_последний расчет ФОТ Форма МЭС 2008 23.10.2007_Книга1_Форма к защите 16" xfId="4515"/>
    <cellStyle name="_последний расчет ФОТ Форма МЭС 2008 23.10.2007_Книга1_Форма к защите 17" xfId="4516"/>
    <cellStyle name="_последний расчет ФОТ Форма МЭС 2008 23.10.2007_Книга1_Форма к защите 18" xfId="4517"/>
    <cellStyle name="_последний расчет ФОТ Форма МЭС 2008 23.10.2007_Книга1_Форма к защите 19" xfId="4518"/>
    <cellStyle name="_последний расчет ФОТ Форма МЭС 2008 23.10.2007_Книга1_Форма к защите 2" xfId="4519"/>
    <cellStyle name="_последний расчет ФОТ Форма МЭС 2008 23.10.2007_Книга1_Форма к защите 20" xfId="4520"/>
    <cellStyle name="_последний расчет ФОТ Форма МЭС 2008 23.10.2007_Книга1_Форма к защите 21" xfId="4521"/>
    <cellStyle name="_последний расчет ФОТ Форма МЭС 2008 23.10.2007_Книга1_Форма к защите 22" xfId="4522"/>
    <cellStyle name="_последний расчет ФОТ Форма МЭС 2008 23.10.2007_Книга1_Форма к защите 23" xfId="4523"/>
    <cellStyle name="_последний расчет ФОТ Форма МЭС 2008 23.10.2007_Книга1_Форма к защите 24" xfId="4524"/>
    <cellStyle name="_последний расчет ФОТ Форма МЭС 2008 23.10.2007_Книга1_Форма к защите 25" xfId="4525"/>
    <cellStyle name="_последний расчет ФОТ Форма МЭС 2008 23.10.2007_Книга1_Форма к защите 26" xfId="4526"/>
    <cellStyle name="_последний расчет ФОТ Форма МЭС 2008 23.10.2007_Книга1_Форма к защите 27" xfId="4527"/>
    <cellStyle name="_последний расчет ФОТ Форма МЭС 2008 23.10.2007_Книга1_Форма к защите 28" xfId="4528"/>
    <cellStyle name="_последний расчет ФОТ Форма МЭС 2008 23.10.2007_Книга1_Форма к защите 29" xfId="4529"/>
    <cellStyle name="_последний расчет ФОТ Форма МЭС 2008 23.10.2007_Книга1_Форма к защите 3" xfId="4530"/>
    <cellStyle name="_последний расчет ФОТ Форма МЭС 2008 23.10.2007_Книга1_Форма к защите 30" xfId="4531"/>
    <cellStyle name="_последний расчет ФОТ Форма МЭС 2008 23.10.2007_Книга1_Форма к защите 31" xfId="4532"/>
    <cellStyle name="_последний расчет ФОТ Форма МЭС 2008 23.10.2007_Книга1_Форма к защите 32" xfId="4533"/>
    <cellStyle name="_последний расчет ФОТ Форма МЭС 2008 23.10.2007_Книга1_Форма к защите 33" xfId="4534"/>
    <cellStyle name="_последний расчет ФОТ Форма МЭС 2008 23.10.2007_Книга1_Форма к защите 34" xfId="4535"/>
    <cellStyle name="_последний расчет ФОТ Форма МЭС 2008 23.10.2007_Книга1_Форма к защите 35" xfId="4536"/>
    <cellStyle name="_последний расчет ФОТ Форма МЭС 2008 23.10.2007_Книга1_Форма к защите 36" xfId="4537"/>
    <cellStyle name="_последний расчет ФОТ Форма МЭС 2008 23.10.2007_Книга1_Форма к защите 37" xfId="4538"/>
    <cellStyle name="_последний расчет ФОТ Форма МЭС 2008 23.10.2007_Книга1_Форма к защите 38" xfId="4539"/>
    <cellStyle name="_последний расчет ФОТ Форма МЭС 2008 23.10.2007_Книга1_Форма к защите 39" xfId="4540"/>
    <cellStyle name="_последний расчет ФОТ Форма МЭС 2008 23.10.2007_Книга1_Форма к защите 4" xfId="4541"/>
    <cellStyle name="_последний расчет ФОТ Форма МЭС 2008 23.10.2007_Книга1_Форма к защите 40" xfId="4542"/>
    <cellStyle name="_последний расчет ФОТ Форма МЭС 2008 23.10.2007_Книга1_Форма к защите 41" xfId="4543"/>
    <cellStyle name="_последний расчет ФОТ Форма МЭС 2008 23.10.2007_Книга1_Форма к защите 42" xfId="4544"/>
    <cellStyle name="_последний расчет ФОТ Форма МЭС 2008 23.10.2007_Книга1_Форма к защите 43" xfId="4545"/>
    <cellStyle name="_последний расчет ФОТ Форма МЭС 2008 23.10.2007_Книга1_Форма к защите 44" xfId="4546"/>
    <cellStyle name="_последний расчет ФОТ Форма МЭС 2008 23.10.2007_Книга1_Форма к защите 45" xfId="4547"/>
    <cellStyle name="_последний расчет ФОТ Форма МЭС 2008 23.10.2007_Книга1_Форма к защите 46" xfId="4548"/>
    <cellStyle name="_последний расчет ФОТ Форма МЭС 2008 23.10.2007_Книга1_Форма к защите 47" xfId="4549"/>
    <cellStyle name="_последний расчет ФОТ Форма МЭС 2008 23.10.2007_Книга1_Форма к защите 48" xfId="4550"/>
    <cellStyle name="_последний расчет ФОТ Форма МЭС 2008 23.10.2007_Книга1_Форма к защите 49" xfId="4551"/>
    <cellStyle name="_последний расчет ФОТ Форма МЭС 2008 23.10.2007_Книга1_Форма к защите 5" xfId="4552"/>
    <cellStyle name="_последний расчет ФОТ Форма МЭС 2008 23.10.2007_Книга1_Форма к защите 50" xfId="4553"/>
    <cellStyle name="_последний расчет ФОТ Форма МЭС 2008 23.10.2007_Книга1_Форма к защите 51" xfId="4554"/>
    <cellStyle name="_последний расчет ФОТ Форма МЭС 2008 23.10.2007_Книга1_Форма к защите 52" xfId="4555"/>
    <cellStyle name="_последний расчет ФОТ Форма МЭС 2008 23.10.2007_Книга1_Форма к защите 53" xfId="4556"/>
    <cellStyle name="_последний расчет ФОТ Форма МЭС 2008 23.10.2007_Книга1_Форма к защите 54" xfId="4557"/>
    <cellStyle name="_последний расчет ФОТ Форма МЭС 2008 23.10.2007_Книга1_Форма к защите 55" xfId="4558"/>
    <cellStyle name="_последний расчет ФОТ Форма МЭС 2008 23.10.2007_Книга1_Форма к защите 56" xfId="4559"/>
    <cellStyle name="_последний расчет ФОТ Форма МЭС 2008 23.10.2007_Книга1_Форма к защите 57" xfId="4560"/>
    <cellStyle name="_последний расчет ФОТ Форма МЭС 2008 23.10.2007_Книга1_Форма к защите 58" xfId="4561"/>
    <cellStyle name="_последний расчет ФОТ Форма МЭС 2008 23.10.2007_Книга1_Форма к защите 59" xfId="4562"/>
    <cellStyle name="_последний расчет ФОТ Форма МЭС 2008 23.10.2007_Книга1_Форма к защите 6" xfId="4563"/>
    <cellStyle name="_последний расчет ФОТ Форма МЭС 2008 23.10.2007_Книга1_Форма к защите 60" xfId="4564"/>
    <cellStyle name="_последний расчет ФОТ Форма МЭС 2008 23.10.2007_Книга1_Форма к защите 61" xfId="4565"/>
    <cellStyle name="_последний расчет ФОТ Форма МЭС 2008 23.10.2007_Книга1_Форма к защите 62" xfId="4566"/>
    <cellStyle name="_последний расчет ФОТ Форма МЭС 2008 23.10.2007_Книга1_Форма к защите 63" xfId="4567"/>
    <cellStyle name="_последний расчет ФОТ Форма МЭС 2008 23.10.2007_Книга1_Форма к защите 64" xfId="4568"/>
    <cellStyle name="_последний расчет ФОТ Форма МЭС 2008 23.10.2007_Книга1_Форма к защите 65" xfId="4569"/>
    <cellStyle name="_последний расчет ФОТ Форма МЭС 2008 23.10.2007_Книга1_Форма к защите 66" xfId="4570"/>
    <cellStyle name="_последний расчет ФОТ Форма МЭС 2008 23.10.2007_Книга1_Форма к защите 67" xfId="4571"/>
    <cellStyle name="_последний расчет ФОТ Форма МЭС 2008 23.10.2007_Книга1_Форма к защите 68" xfId="4572"/>
    <cellStyle name="_последний расчет ФОТ Форма МЭС 2008 23.10.2007_Книга1_Форма к защите 69" xfId="4573"/>
    <cellStyle name="_последний расчет ФОТ Форма МЭС 2008 23.10.2007_Книга1_Форма к защите 7" xfId="4574"/>
    <cellStyle name="_последний расчет ФОТ Форма МЭС 2008 23.10.2007_Книга1_Форма к защите 70" xfId="4575"/>
    <cellStyle name="_последний расчет ФОТ Форма МЭС 2008 23.10.2007_Книга1_Форма к защите 71" xfId="4576"/>
    <cellStyle name="_последний расчет ФОТ Форма МЭС 2008 23.10.2007_Книга1_Форма к защите 72" xfId="4577"/>
    <cellStyle name="_последний расчет ФОТ Форма МЭС 2008 23.10.2007_Книга1_Форма к защите 73" xfId="4578"/>
    <cellStyle name="_последний расчет ФОТ Форма МЭС 2008 23.10.2007_Книга1_Форма к защите 74" xfId="4579"/>
    <cellStyle name="_последний расчет ФОТ Форма МЭС 2008 23.10.2007_Книга1_Форма к защите 75" xfId="4580"/>
    <cellStyle name="_последний расчет ФОТ Форма МЭС 2008 23.10.2007_Книга1_Форма к защите 76" xfId="4581"/>
    <cellStyle name="_последний расчет ФОТ Форма МЭС 2008 23.10.2007_Книга1_Форма к защите 77" xfId="4582"/>
    <cellStyle name="_последний расчет ФОТ Форма МЭС 2008 23.10.2007_Книга1_Форма к защите 78" xfId="4583"/>
    <cellStyle name="_последний расчет ФОТ Форма МЭС 2008 23.10.2007_Книга1_Форма к защите 79" xfId="4584"/>
    <cellStyle name="_последний расчет ФОТ Форма МЭС 2008 23.10.2007_Книга1_Форма к защите 8" xfId="4585"/>
    <cellStyle name="_последний расчет ФОТ Форма МЭС 2008 23.10.2007_Книга1_Форма к защите 80" xfId="4586"/>
    <cellStyle name="_последний расчет ФОТ Форма МЭС 2008 23.10.2007_Книга1_Форма к защите 81" xfId="4587"/>
    <cellStyle name="_последний расчет ФОТ Форма МЭС 2008 23.10.2007_Книга1_Форма к защите 82" xfId="4588"/>
    <cellStyle name="_последний расчет ФОТ Форма МЭС 2008 23.10.2007_Книга1_Форма к защите 83" xfId="4589"/>
    <cellStyle name="_последний расчет ФОТ Форма МЭС 2008 23.10.2007_Книга1_Форма к защите 84" xfId="4590"/>
    <cellStyle name="_последний расчет ФОТ Форма МЭС 2008 23.10.2007_Книга1_Форма к защите 85" xfId="4591"/>
    <cellStyle name="_последний расчет ФОТ Форма МЭС 2008 23.10.2007_Книга1_Форма к защите 86" xfId="4592"/>
    <cellStyle name="_последний расчет ФОТ Форма МЭС 2008 23.10.2007_Книга1_Форма к защите 87" xfId="4593"/>
    <cellStyle name="_последний расчет ФОТ Форма МЭС 2008 23.10.2007_Книга1_Форма к защите 88" xfId="4594"/>
    <cellStyle name="_последний расчет ФОТ Форма МЭС 2008 23.10.2007_Книга1_Форма к защите 89" xfId="4595"/>
    <cellStyle name="_последний расчет ФОТ Форма МЭС 2008 23.10.2007_Книга1_Форма к защите 9" xfId="4596"/>
    <cellStyle name="_последний расчет ФОТ Форма МЭС 2008 23.10.2007_Книга1_Форма к защите 90" xfId="4597"/>
    <cellStyle name="_последний расчет ФОТ Форма МЭС 2008 23.10.2007_Книга1_Форма к защите ДЭБ" xfId="4598"/>
    <cellStyle name="_последний расчет ФОТ Форма МЭС 2008 23.10.2007_Книга1_Форма к защите ДЭБ 2" xfId="4599"/>
    <cellStyle name="_последний расчет ФОТ Форма МЭС 2008 23.10.2007_Книга1_Форма к защите_ДСП" xfId="4600"/>
    <cellStyle name="_последний расчет ФОТ Форма МЭС 2008 23.10.2007_Книга1_Форма к защите_ДСП 2" xfId="4601"/>
    <cellStyle name="_последний расчет ФОТ Форма МЭС 2008 23.10.2007_Книга1_Форма к защите_ДУпиоп" xfId="4602"/>
    <cellStyle name="_последний расчет ФОТ Форма МЭС 2008 23.10.2007_Книга1_Форма к защите_ДУпиоп 2" xfId="4603"/>
    <cellStyle name="_последний расчет ФОТ Форма МЭС 2008 23.10.2007_Книга1_Форма к защите_окончательная версия" xfId="4604"/>
    <cellStyle name="_последний расчет ФОТ Форма МЭС 2008 23.10.2007_Книга1_Форма к защите_окончательная версия 2" xfId="4605"/>
    <cellStyle name="_последний расчет ФОТ Форма МЭС 2008 23.10.2007_Корректировка №3 ФОТ 2010" xfId="4606"/>
    <cellStyle name="_последний расчет ФОТ Форма МЭС 2008 23.10.2007_Корректировка №3 ФОТ 2010_БДР формат СД (2)" xfId="4607"/>
    <cellStyle name="_последний расчет ФОТ Форма МЭС 2008 23.10.2007_Корректировка по ТОиР (проект)(поправл.)" xfId="4608"/>
    <cellStyle name="_последний расчет ФОТ Форма МЭС 2008 23.10.2007_Корректировка ФОТ по ТОиР " xfId="4609"/>
    <cellStyle name="_последний расчет ФОТ Форма МЭС 2008 23.10.2007_Корректировка ФОТ по ТОиР _БДР формат СД (2)" xfId="4610"/>
    <cellStyle name="_последний расчет ФОТ Форма МЭС 2008 23.10.2007_Московское" xfId="4611"/>
    <cellStyle name="_последний расчет ФОТ Форма МЭС 2008 23.10.2007_План по видам деят.(09.11.2009)" xfId="4612"/>
    <cellStyle name="_последний расчет ФОТ Форма МЭС 2008 23.10.2007_План по видам деят.(09.11.2009) 2" xfId="4613"/>
    <cellStyle name="_последний расчет ФОТ Форма МЭС 2008 23.10.2007_План по видам деят.(09.11.2009) 2 2" xfId="4614"/>
    <cellStyle name="_последний расчет ФОТ Форма МЭС 2008 23.10.2007_План по видам деят.(09.11.2009) 3" xfId="4615"/>
    <cellStyle name="_последний расчет ФОТ Форма МЭС 2008 23.10.2007_План по видам деят.(09.11.2009)_ДУС (3)" xfId="4616"/>
    <cellStyle name="_последний расчет ФОТ Форма МЭС 2008 23.10.2007_План по видам деят.(09.11.2009)_ДУС (3) 2" xfId="4617"/>
    <cellStyle name="_последний расчет ФОТ Форма МЭС 2008 23.10.2007_План по видам деят.(09.11.2009)_Источники_лимиты_Бизнес-план" xfId="4618"/>
    <cellStyle name="_последний расчет ФОТ Форма МЭС 2008 23.10.2007_План по видам деят.(09.11.2009)_Источники_лимиты_Бизнес-план 2" xfId="4619"/>
    <cellStyle name="_последний расчет ФОТ Форма МЭС 2008 23.10.2007_План по видам деят.(09.11.2009)_Источники_лимиты_Бизнес-план 2 2" xfId="4620"/>
    <cellStyle name="_последний расчет ФОТ Форма МЭС 2008 23.10.2007_План по видам деят.(09.11.2009)_Источники_лимиты_Бизнес-план 3" xfId="4621"/>
    <cellStyle name="_последний расчет ФОТ Форма МЭС 2008 23.10.2007_План по видам деят.(09.11.2009)_Копия форма к защите" xfId="4622"/>
    <cellStyle name="_последний расчет ФОТ Форма МЭС 2008 23.10.2007_План по видам деят.(09.11.2009)_Копия форма к защите 2" xfId="4623"/>
    <cellStyle name="_последний расчет ФОТ Форма МЭС 2008 23.10.2007_План по видам деят.(09.11.2009)_Свод бюджет на 2012" xfId="4624"/>
    <cellStyle name="_последний расчет ФОТ Форма МЭС 2008 23.10.2007_План по видам деят.(09.11.2009)_Свод бюджет на 2012 2" xfId="4625"/>
    <cellStyle name="_последний расчет ФОТ Форма МЭС 2008 23.10.2007_План по видам деят.(09.11.2009)_Форма к защите" xfId="4626"/>
    <cellStyle name="_последний расчет ФОТ Форма МЭС 2008 23.10.2007_План по видам деят.(09.11.2009)_форма к защите - ДКУ" xfId="4627"/>
    <cellStyle name="_последний расчет ФОТ Форма МЭС 2008 23.10.2007_План по видам деят.(09.11.2009)_форма к защите - ДКУ 2" xfId="4628"/>
    <cellStyle name="_последний расчет ФОТ Форма МЭС 2008 23.10.2007_План по видам деят.(09.11.2009)_Форма к защите 10" xfId="4629"/>
    <cellStyle name="_последний расчет ФОТ Форма МЭС 2008 23.10.2007_План по видам деят.(09.11.2009)_Форма к защите 11" xfId="4630"/>
    <cellStyle name="_последний расчет ФОТ Форма МЭС 2008 23.10.2007_План по видам деят.(09.11.2009)_Форма к защите 12" xfId="4631"/>
    <cellStyle name="_последний расчет ФОТ Форма МЭС 2008 23.10.2007_План по видам деят.(09.11.2009)_Форма к защите 13" xfId="4632"/>
    <cellStyle name="_последний расчет ФОТ Форма МЭС 2008 23.10.2007_План по видам деят.(09.11.2009)_Форма к защите 14" xfId="4633"/>
    <cellStyle name="_последний расчет ФОТ Форма МЭС 2008 23.10.2007_План по видам деят.(09.11.2009)_Форма к защите 15" xfId="4634"/>
    <cellStyle name="_последний расчет ФОТ Форма МЭС 2008 23.10.2007_План по видам деят.(09.11.2009)_Форма к защите 16" xfId="4635"/>
    <cellStyle name="_последний расчет ФОТ Форма МЭС 2008 23.10.2007_План по видам деят.(09.11.2009)_Форма к защите 17" xfId="4636"/>
    <cellStyle name="_последний расчет ФОТ Форма МЭС 2008 23.10.2007_План по видам деят.(09.11.2009)_Форма к защите 18" xfId="4637"/>
    <cellStyle name="_последний расчет ФОТ Форма МЭС 2008 23.10.2007_План по видам деят.(09.11.2009)_Форма к защите 19" xfId="4638"/>
    <cellStyle name="_последний расчет ФОТ Форма МЭС 2008 23.10.2007_План по видам деят.(09.11.2009)_Форма к защите 2" xfId="4639"/>
    <cellStyle name="_последний расчет ФОТ Форма МЭС 2008 23.10.2007_План по видам деят.(09.11.2009)_Форма к защите 20" xfId="4640"/>
    <cellStyle name="_последний расчет ФОТ Форма МЭС 2008 23.10.2007_План по видам деят.(09.11.2009)_Форма к защите 21" xfId="4641"/>
    <cellStyle name="_последний расчет ФОТ Форма МЭС 2008 23.10.2007_План по видам деят.(09.11.2009)_Форма к защите 22" xfId="4642"/>
    <cellStyle name="_последний расчет ФОТ Форма МЭС 2008 23.10.2007_План по видам деят.(09.11.2009)_Форма к защите 23" xfId="4643"/>
    <cellStyle name="_последний расчет ФОТ Форма МЭС 2008 23.10.2007_План по видам деят.(09.11.2009)_Форма к защите 24" xfId="4644"/>
    <cellStyle name="_последний расчет ФОТ Форма МЭС 2008 23.10.2007_План по видам деят.(09.11.2009)_Форма к защите 25" xfId="4645"/>
    <cellStyle name="_последний расчет ФОТ Форма МЭС 2008 23.10.2007_План по видам деят.(09.11.2009)_Форма к защите 26" xfId="4646"/>
    <cellStyle name="_последний расчет ФОТ Форма МЭС 2008 23.10.2007_План по видам деят.(09.11.2009)_Форма к защите 27" xfId="4647"/>
    <cellStyle name="_последний расчет ФОТ Форма МЭС 2008 23.10.2007_План по видам деят.(09.11.2009)_Форма к защите 28" xfId="4648"/>
    <cellStyle name="_последний расчет ФОТ Форма МЭС 2008 23.10.2007_План по видам деят.(09.11.2009)_Форма к защите 29" xfId="4649"/>
    <cellStyle name="_последний расчет ФОТ Форма МЭС 2008 23.10.2007_План по видам деят.(09.11.2009)_Форма к защите 3" xfId="4650"/>
    <cellStyle name="_последний расчет ФОТ Форма МЭС 2008 23.10.2007_План по видам деят.(09.11.2009)_Форма к защите 30" xfId="4651"/>
    <cellStyle name="_последний расчет ФОТ Форма МЭС 2008 23.10.2007_План по видам деят.(09.11.2009)_Форма к защите 31" xfId="4652"/>
    <cellStyle name="_последний расчет ФОТ Форма МЭС 2008 23.10.2007_План по видам деят.(09.11.2009)_Форма к защите 32" xfId="4653"/>
    <cellStyle name="_последний расчет ФОТ Форма МЭС 2008 23.10.2007_План по видам деят.(09.11.2009)_Форма к защите 33" xfId="4654"/>
    <cellStyle name="_последний расчет ФОТ Форма МЭС 2008 23.10.2007_План по видам деят.(09.11.2009)_Форма к защите 34" xfId="4655"/>
    <cellStyle name="_последний расчет ФОТ Форма МЭС 2008 23.10.2007_План по видам деят.(09.11.2009)_Форма к защите 35" xfId="4656"/>
    <cellStyle name="_последний расчет ФОТ Форма МЭС 2008 23.10.2007_План по видам деят.(09.11.2009)_Форма к защите 36" xfId="4657"/>
    <cellStyle name="_последний расчет ФОТ Форма МЭС 2008 23.10.2007_План по видам деят.(09.11.2009)_Форма к защите 37" xfId="4658"/>
    <cellStyle name="_последний расчет ФОТ Форма МЭС 2008 23.10.2007_План по видам деят.(09.11.2009)_Форма к защите 38" xfId="4659"/>
    <cellStyle name="_последний расчет ФОТ Форма МЭС 2008 23.10.2007_План по видам деят.(09.11.2009)_Форма к защите 39" xfId="4660"/>
    <cellStyle name="_последний расчет ФОТ Форма МЭС 2008 23.10.2007_План по видам деят.(09.11.2009)_Форма к защите 4" xfId="4661"/>
    <cellStyle name="_последний расчет ФОТ Форма МЭС 2008 23.10.2007_План по видам деят.(09.11.2009)_Форма к защите 40" xfId="4662"/>
    <cellStyle name="_последний расчет ФОТ Форма МЭС 2008 23.10.2007_План по видам деят.(09.11.2009)_Форма к защите 41" xfId="4663"/>
    <cellStyle name="_последний расчет ФОТ Форма МЭС 2008 23.10.2007_План по видам деят.(09.11.2009)_Форма к защите 42" xfId="4664"/>
    <cellStyle name="_последний расчет ФОТ Форма МЭС 2008 23.10.2007_План по видам деят.(09.11.2009)_Форма к защите 43" xfId="4665"/>
    <cellStyle name="_последний расчет ФОТ Форма МЭС 2008 23.10.2007_План по видам деят.(09.11.2009)_Форма к защите 44" xfId="4666"/>
    <cellStyle name="_последний расчет ФОТ Форма МЭС 2008 23.10.2007_План по видам деят.(09.11.2009)_Форма к защите 45" xfId="4667"/>
    <cellStyle name="_последний расчет ФОТ Форма МЭС 2008 23.10.2007_План по видам деят.(09.11.2009)_Форма к защите 46" xfId="4668"/>
    <cellStyle name="_последний расчет ФОТ Форма МЭС 2008 23.10.2007_План по видам деят.(09.11.2009)_Форма к защите 47" xfId="4669"/>
    <cellStyle name="_последний расчет ФОТ Форма МЭС 2008 23.10.2007_План по видам деят.(09.11.2009)_Форма к защите 48" xfId="4670"/>
    <cellStyle name="_последний расчет ФОТ Форма МЭС 2008 23.10.2007_План по видам деят.(09.11.2009)_Форма к защите 49" xfId="4671"/>
    <cellStyle name="_последний расчет ФОТ Форма МЭС 2008 23.10.2007_План по видам деят.(09.11.2009)_Форма к защите 5" xfId="4672"/>
    <cellStyle name="_последний расчет ФОТ Форма МЭС 2008 23.10.2007_План по видам деят.(09.11.2009)_Форма к защите 50" xfId="4673"/>
    <cellStyle name="_последний расчет ФОТ Форма МЭС 2008 23.10.2007_План по видам деят.(09.11.2009)_Форма к защите 51" xfId="4674"/>
    <cellStyle name="_последний расчет ФОТ Форма МЭС 2008 23.10.2007_План по видам деят.(09.11.2009)_Форма к защите 52" xfId="4675"/>
    <cellStyle name="_последний расчет ФОТ Форма МЭС 2008 23.10.2007_План по видам деят.(09.11.2009)_Форма к защите 53" xfId="4676"/>
    <cellStyle name="_последний расчет ФОТ Форма МЭС 2008 23.10.2007_План по видам деят.(09.11.2009)_Форма к защите 54" xfId="4677"/>
    <cellStyle name="_последний расчет ФОТ Форма МЭС 2008 23.10.2007_План по видам деят.(09.11.2009)_Форма к защите 55" xfId="4678"/>
    <cellStyle name="_последний расчет ФОТ Форма МЭС 2008 23.10.2007_План по видам деят.(09.11.2009)_Форма к защите 56" xfId="4679"/>
    <cellStyle name="_последний расчет ФОТ Форма МЭС 2008 23.10.2007_План по видам деят.(09.11.2009)_Форма к защите 57" xfId="4680"/>
    <cellStyle name="_последний расчет ФОТ Форма МЭС 2008 23.10.2007_План по видам деят.(09.11.2009)_Форма к защите 58" xfId="4681"/>
    <cellStyle name="_последний расчет ФОТ Форма МЭС 2008 23.10.2007_План по видам деят.(09.11.2009)_Форма к защите 59" xfId="4682"/>
    <cellStyle name="_последний расчет ФОТ Форма МЭС 2008 23.10.2007_План по видам деят.(09.11.2009)_Форма к защите 6" xfId="4683"/>
    <cellStyle name="_последний расчет ФОТ Форма МЭС 2008 23.10.2007_План по видам деят.(09.11.2009)_Форма к защите 60" xfId="4684"/>
    <cellStyle name="_последний расчет ФОТ Форма МЭС 2008 23.10.2007_План по видам деят.(09.11.2009)_Форма к защите 61" xfId="4685"/>
    <cellStyle name="_последний расчет ФОТ Форма МЭС 2008 23.10.2007_План по видам деят.(09.11.2009)_Форма к защите 62" xfId="4686"/>
    <cellStyle name="_последний расчет ФОТ Форма МЭС 2008 23.10.2007_План по видам деят.(09.11.2009)_Форма к защите 63" xfId="4687"/>
    <cellStyle name="_последний расчет ФОТ Форма МЭС 2008 23.10.2007_План по видам деят.(09.11.2009)_Форма к защите 64" xfId="4688"/>
    <cellStyle name="_последний расчет ФОТ Форма МЭС 2008 23.10.2007_План по видам деят.(09.11.2009)_Форма к защите 65" xfId="4689"/>
    <cellStyle name="_последний расчет ФОТ Форма МЭС 2008 23.10.2007_План по видам деят.(09.11.2009)_Форма к защите 66" xfId="4690"/>
    <cellStyle name="_последний расчет ФОТ Форма МЭС 2008 23.10.2007_План по видам деят.(09.11.2009)_Форма к защите 67" xfId="4691"/>
    <cellStyle name="_последний расчет ФОТ Форма МЭС 2008 23.10.2007_План по видам деят.(09.11.2009)_Форма к защите 68" xfId="4692"/>
    <cellStyle name="_последний расчет ФОТ Форма МЭС 2008 23.10.2007_План по видам деят.(09.11.2009)_Форма к защите 69" xfId="4693"/>
    <cellStyle name="_последний расчет ФОТ Форма МЭС 2008 23.10.2007_План по видам деят.(09.11.2009)_Форма к защите 7" xfId="4694"/>
    <cellStyle name="_последний расчет ФОТ Форма МЭС 2008 23.10.2007_План по видам деят.(09.11.2009)_Форма к защите 70" xfId="4695"/>
    <cellStyle name="_последний расчет ФОТ Форма МЭС 2008 23.10.2007_План по видам деят.(09.11.2009)_Форма к защите 71" xfId="4696"/>
    <cellStyle name="_последний расчет ФОТ Форма МЭС 2008 23.10.2007_План по видам деят.(09.11.2009)_Форма к защите 72" xfId="4697"/>
    <cellStyle name="_последний расчет ФОТ Форма МЭС 2008 23.10.2007_План по видам деят.(09.11.2009)_Форма к защите 73" xfId="4698"/>
    <cellStyle name="_последний расчет ФОТ Форма МЭС 2008 23.10.2007_План по видам деят.(09.11.2009)_Форма к защите 74" xfId="4699"/>
    <cellStyle name="_последний расчет ФОТ Форма МЭС 2008 23.10.2007_План по видам деят.(09.11.2009)_Форма к защите 75" xfId="4700"/>
    <cellStyle name="_последний расчет ФОТ Форма МЭС 2008 23.10.2007_План по видам деят.(09.11.2009)_Форма к защите 76" xfId="4701"/>
    <cellStyle name="_последний расчет ФОТ Форма МЭС 2008 23.10.2007_План по видам деят.(09.11.2009)_Форма к защите 77" xfId="4702"/>
    <cellStyle name="_последний расчет ФОТ Форма МЭС 2008 23.10.2007_План по видам деят.(09.11.2009)_Форма к защите 78" xfId="4703"/>
    <cellStyle name="_последний расчет ФОТ Форма МЭС 2008 23.10.2007_План по видам деят.(09.11.2009)_Форма к защите 79" xfId="4704"/>
    <cellStyle name="_последний расчет ФОТ Форма МЭС 2008 23.10.2007_План по видам деят.(09.11.2009)_Форма к защите 8" xfId="4705"/>
    <cellStyle name="_последний расчет ФОТ Форма МЭС 2008 23.10.2007_План по видам деят.(09.11.2009)_Форма к защите 80" xfId="4706"/>
    <cellStyle name="_последний расчет ФОТ Форма МЭС 2008 23.10.2007_План по видам деят.(09.11.2009)_Форма к защите 81" xfId="4707"/>
    <cellStyle name="_последний расчет ФОТ Форма МЭС 2008 23.10.2007_План по видам деят.(09.11.2009)_Форма к защите 82" xfId="4708"/>
    <cellStyle name="_последний расчет ФОТ Форма МЭС 2008 23.10.2007_План по видам деят.(09.11.2009)_Форма к защите 83" xfId="4709"/>
    <cellStyle name="_последний расчет ФОТ Форма МЭС 2008 23.10.2007_План по видам деят.(09.11.2009)_Форма к защите 84" xfId="4710"/>
    <cellStyle name="_последний расчет ФОТ Форма МЭС 2008 23.10.2007_План по видам деят.(09.11.2009)_Форма к защите 85" xfId="4711"/>
    <cellStyle name="_последний расчет ФОТ Форма МЭС 2008 23.10.2007_План по видам деят.(09.11.2009)_Форма к защите 86" xfId="4712"/>
    <cellStyle name="_последний расчет ФОТ Форма МЭС 2008 23.10.2007_План по видам деят.(09.11.2009)_Форма к защите 87" xfId="4713"/>
    <cellStyle name="_последний расчет ФОТ Форма МЭС 2008 23.10.2007_План по видам деят.(09.11.2009)_Форма к защите 88" xfId="4714"/>
    <cellStyle name="_последний расчет ФОТ Форма МЭС 2008 23.10.2007_План по видам деят.(09.11.2009)_Форма к защите 89" xfId="4715"/>
    <cellStyle name="_последний расчет ФОТ Форма МЭС 2008 23.10.2007_План по видам деят.(09.11.2009)_Форма к защите 9" xfId="4716"/>
    <cellStyle name="_последний расчет ФОТ Форма МЭС 2008 23.10.2007_План по видам деят.(09.11.2009)_Форма к защите 90" xfId="4717"/>
    <cellStyle name="_последний расчет ФОТ Форма МЭС 2008 23.10.2007_План по видам деят.(09.11.2009)_Форма к защите ДЭБ" xfId="4718"/>
    <cellStyle name="_последний расчет ФОТ Форма МЭС 2008 23.10.2007_План по видам деят.(09.11.2009)_Форма к защите ДЭБ 2" xfId="4719"/>
    <cellStyle name="_последний расчет ФОТ Форма МЭС 2008 23.10.2007_План по видам деят.(09.11.2009)_Форма к защите_ДСП" xfId="4720"/>
    <cellStyle name="_последний расчет ФОТ Форма МЭС 2008 23.10.2007_План по видам деят.(09.11.2009)_Форма к защите_ДСП 2" xfId="4721"/>
    <cellStyle name="_последний расчет ФОТ Форма МЭС 2008 23.10.2007_План по видам деят.(09.11.2009)_Форма к защите_ДУпиоп" xfId="4722"/>
    <cellStyle name="_последний расчет ФОТ Форма МЭС 2008 23.10.2007_План по видам деят.(09.11.2009)_Форма к защите_ДУпиоп 2" xfId="4723"/>
    <cellStyle name="_последний расчет ФОТ Форма МЭС 2008 23.10.2007_План по видам деят.(09.11.2009)_Форма к защите_окончательная версия" xfId="4724"/>
    <cellStyle name="_последний расчет ФОТ Форма МЭС 2008 23.10.2007_План по видам деят.(09.11.2009)_Форма к защите_окончательная версия 2" xfId="4725"/>
    <cellStyle name="_последний расчет ФОТ Форма МЭС 2008 23.10.2007_По видам деятельности(09.11.2009)" xfId="4726"/>
    <cellStyle name="_последний расчет ФОТ Форма МЭС 2008 23.10.2007_По видам деятельности(09.11.2009) 2" xfId="4727"/>
    <cellStyle name="_последний расчет ФОТ Форма МЭС 2008 23.10.2007_По видам деятельности(09.11.2009) 2 2" xfId="4728"/>
    <cellStyle name="_последний расчет ФОТ Форма МЭС 2008 23.10.2007_По видам деятельности(09.11.2009) 3" xfId="4729"/>
    <cellStyle name="_последний расчет ФОТ Форма МЭС 2008 23.10.2007_По видам деятельности(09.11.2009)_ДУС (3)" xfId="4730"/>
    <cellStyle name="_последний расчет ФОТ Форма МЭС 2008 23.10.2007_По видам деятельности(09.11.2009)_ДУС (3) 2" xfId="4731"/>
    <cellStyle name="_последний расчет ФОТ Форма МЭС 2008 23.10.2007_По видам деятельности(09.11.2009)_Источники_лимиты_Бизнес-план" xfId="4732"/>
    <cellStyle name="_последний расчет ФОТ Форма МЭС 2008 23.10.2007_По видам деятельности(09.11.2009)_Источники_лимиты_Бизнес-план 2" xfId="4733"/>
    <cellStyle name="_последний расчет ФОТ Форма МЭС 2008 23.10.2007_По видам деятельности(09.11.2009)_Источники_лимиты_Бизнес-план 2 2" xfId="4734"/>
    <cellStyle name="_последний расчет ФОТ Форма МЭС 2008 23.10.2007_По видам деятельности(09.11.2009)_Источники_лимиты_Бизнес-план 3" xfId="4735"/>
    <cellStyle name="_последний расчет ФОТ Форма МЭС 2008 23.10.2007_По видам деятельности(09.11.2009)_Копия форма к защите" xfId="4736"/>
    <cellStyle name="_последний расчет ФОТ Форма МЭС 2008 23.10.2007_По видам деятельности(09.11.2009)_Копия форма к защите 2" xfId="4737"/>
    <cellStyle name="_последний расчет ФОТ Форма МЭС 2008 23.10.2007_По видам деятельности(09.11.2009)_Свод бюджет на 2012" xfId="4738"/>
    <cellStyle name="_последний расчет ФОТ Форма МЭС 2008 23.10.2007_По видам деятельности(09.11.2009)_Свод бюджет на 2012 2" xfId="4739"/>
    <cellStyle name="_последний расчет ФОТ Форма МЭС 2008 23.10.2007_По видам деятельности(09.11.2009)_Форма к защите" xfId="4740"/>
    <cellStyle name="_последний расчет ФОТ Форма МЭС 2008 23.10.2007_По видам деятельности(09.11.2009)_форма к защите - ДКУ" xfId="4741"/>
    <cellStyle name="_последний расчет ФОТ Форма МЭС 2008 23.10.2007_По видам деятельности(09.11.2009)_форма к защите - ДКУ 2" xfId="4742"/>
    <cellStyle name="_последний расчет ФОТ Форма МЭС 2008 23.10.2007_По видам деятельности(09.11.2009)_Форма к защите 10" xfId="4743"/>
    <cellStyle name="_последний расчет ФОТ Форма МЭС 2008 23.10.2007_По видам деятельности(09.11.2009)_Форма к защите 11" xfId="4744"/>
    <cellStyle name="_последний расчет ФОТ Форма МЭС 2008 23.10.2007_По видам деятельности(09.11.2009)_Форма к защите 12" xfId="4745"/>
    <cellStyle name="_последний расчет ФОТ Форма МЭС 2008 23.10.2007_По видам деятельности(09.11.2009)_Форма к защите 13" xfId="4746"/>
    <cellStyle name="_последний расчет ФОТ Форма МЭС 2008 23.10.2007_По видам деятельности(09.11.2009)_Форма к защите 14" xfId="4747"/>
    <cellStyle name="_последний расчет ФОТ Форма МЭС 2008 23.10.2007_По видам деятельности(09.11.2009)_Форма к защите 15" xfId="4748"/>
    <cellStyle name="_последний расчет ФОТ Форма МЭС 2008 23.10.2007_По видам деятельности(09.11.2009)_Форма к защите 16" xfId="4749"/>
    <cellStyle name="_последний расчет ФОТ Форма МЭС 2008 23.10.2007_По видам деятельности(09.11.2009)_Форма к защите 17" xfId="4750"/>
    <cellStyle name="_последний расчет ФОТ Форма МЭС 2008 23.10.2007_По видам деятельности(09.11.2009)_Форма к защите 18" xfId="4751"/>
    <cellStyle name="_последний расчет ФОТ Форма МЭС 2008 23.10.2007_По видам деятельности(09.11.2009)_Форма к защите 19" xfId="4752"/>
    <cellStyle name="_последний расчет ФОТ Форма МЭС 2008 23.10.2007_По видам деятельности(09.11.2009)_Форма к защите 2" xfId="4753"/>
    <cellStyle name="_последний расчет ФОТ Форма МЭС 2008 23.10.2007_По видам деятельности(09.11.2009)_Форма к защите 20" xfId="4754"/>
    <cellStyle name="_последний расчет ФОТ Форма МЭС 2008 23.10.2007_По видам деятельности(09.11.2009)_Форма к защите 21" xfId="4755"/>
    <cellStyle name="_последний расчет ФОТ Форма МЭС 2008 23.10.2007_По видам деятельности(09.11.2009)_Форма к защите 22" xfId="4756"/>
    <cellStyle name="_последний расчет ФОТ Форма МЭС 2008 23.10.2007_По видам деятельности(09.11.2009)_Форма к защите 23" xfId="4757"/>
    <cellStyle name="_последний расчет ФОТ Форма МЭС 2008 23.10.2007_По видам деятельности(09.11.2009)_Форма к защите 24" xfId="4758"/>
    <cellStyle name="_последний расчет ФОТ Форма МЭС 2008 23.10.2007_По видам деятельности(09.11.2009)_Форма к защите 25" xfId="4759"/>
    <cellStyle name="_последний расчет ФОТ Форма МЭС 2008 23.10.2007_По видам деятельности(09.11.2009)_Форма к защите 26" xfId="4760"/>
    <cellStyle name="_последний расчет ФОТ Форма МЭС 2008 23.10.2007_По видам деятельности(09.11.2009)_Форма к защите 27" xfId="4761"/>
    <cellStyle name="_последний расчет ФОТ Форма МЭС 2008 23.10.2007_По видам деятельности(09.11.2009)_Форма к защите 28" xfId="4762"/>
    <cellStyle name="_последний расчет ФОТ Форма МЭС 2008 23.10.2007_По видам деятельности(09.11.2009)_Форма к защите 29" xfId="4763"/>
    <cellStyle name="_последний расчет ФОТ Форма МЭС 2008 23.10.2007_По видам деятельности(09.11.2009)_Форма к защите 3" xfId="4764"/>
    <cellStyle name="_последний расчет ФОТ Форма МЭС 2008 23.10.2007_По видам деятельности(09.11.2009)_Форма к защите 30" xfId="4765"/>
    <cellStyle name="_последний расчет ФОТ Форма МЭС 2008 23.10.2007_По видам деятельности(09.11.2009)_Форма к защите 31" xfId="4766"/>
    <cellStyle name="_последний расчет ФОТ Форма МЭС 2008 23.10.2007_По видам деятельности(09.11.2009)_Форма к защите 32" xfId="4767"/>
    <cellStyle name="_последний расчет ФОТ Форма МЭС 2008 23.10.2007_По видам деятельности(09.11.2009)_Форма к защите 33" xfId="4768"/>
    <cellStyle name="_последний расчет ФОТ Форма МЭС 2008 23.10.2007_По видам деятельности(09.11.2009)_Форма к защите 34" xfId="4769"/>
    <cellStyle name="_последний расчет ФОТ Форма МЭС 2008 23.10.2007_По видам деятельности(09.11.2009)_Форма к защите 35" xfId="4770"/>
    <cellStyle name="_последний расчет ФОТ Форма МЭС 2008 23.10.2007_По видам деятельности(09.11.2009)_Форма к защите 36" xfId="4771"/>
    <cellStyle name="_последний расчет ФОТ Форма МЭС 2008 23.10.2007_По видам деятельности(09.11.2009)_Форма к защите 37" xfId="4772"/>
    <cellStyle name="_последний расчет ФОТ Форма МЭС 2008 23.10.2007_По видам деятельности(09.11.2009)_Форма к защите 38" xfId="4773"/>
    <cellStyle name="_последний расчет ФОТ Форма МЭС 2008 23.10.2007_По видам деятельности(09.11.2009)_Форма к защите 39" xfId="4774"/>
    <cellStyle name="_последний расчет ФОТ Форма МЭС 2008 23.10.2007_По видам деятельности(09.11.2009)_Форма к защите 4" xfId="4775"/>
    <cellStyle name="_последний расчет ФОТ Форма МЭС 2008 23.10.2007_По видам деятельности(09.11.2009)_Форма к защите 40" xfId="4776"/>
    <cellStyle name="_последний расчет ФОТ Форма МЭС 2008 23.10.2007_По видам деятельности(09.11.2009)_Форма к защите 41" xfId="4777"/>
    <cellStyle name="_последний расчет ФОТ Форма МЭС 2008 23.10.2007_По видам деятельности(09.11.2009)_Форма к защите 42" xfId="4778"/>
    <cellStyle name="_последний расчет ФОТ Форма МЭС 2008 23.10.2007_По видам деятельности(09.11.2009)_Форма к защите 43" xfId="4779"/>
    <cellStyle name="_последний расчет ФОТ Форма МЭС 2008 23.10.2007_По видам деятельности(09.11.2009)_Форма к защите 44" xfId="4780"/>
    <cellStyle name="_последний расчет ФОТ Форма МЭС 2008 23.10.2007_По видам деятельности(09.11.2009)_Форма к защите 45" xfId="4781"/>
    <cellStyle name="_последний расчет ФОТ Форма МЭС 2008 23.10.2007_По видам деятельности(09.11.2009)_Форма к защите 46" xfId="4782"/>
    <cellStyle name="_последний расчет ФОТ Форма МЭС 2008 23.10.2007_По видам деятельности(09.11.2009)_Форма к защите 47" xfId="4783"/>
    <cellStyle name="_последний расчет ФОТ Форма МЭС 2008 23.10.2007_По видам деятельности(09.11.2009)_Форма к защите 48" xfId="4784"/>
    <cellStyle name="_последний расчет ФОТ Форма МЭС 2008 23.10.2007_По видам деятельности(09.11.2009)_Форма к защите 49" xfId="4785"/>
    <cellStyle name="_последний расчет ФОТ Форма МЭС 2008 23.10.2007_По видам деятельности(09.11.2009)_Форма к защите 5" xfId="4786"/>
    <cellStyle name="_последний расчет ФОТ Форма МЭС 2008 23.10.2007_По видам деятельности(09.11.2009)_Форма к защите 50" xfId="4787"/>
    <cellStyle name="_последний расчет ФОТ Форма МЭС 2008 23.10.2007_По видам деятельности(09.11.2009)_Форма к защите 51" xfId="4788"/>
    <cellStyle name="_последний расчет ФОТ Форма МЭС 2008 23.10.2007_По видам деятельности(09.11.2009)_Форма к защите 52" xfId="4789"/>
    <cellStyle name="_последний расчет ФОТ Форма МЭС 2008 23.10.2007_По видам деятельности(09.11.2009)_Форма к защите 53" xfId="4790"/>
    <cellStyle name="_последний расчет ФОТ Форма МЭС 2008 23.10.2007_По видам деятельности(09.11.2009)_Форма к защите 54" xfId="4791"/>
    <cellStyle name="_последний расчет ФОТ Форма МЭС 2008 23.10.2007_По видам деятельности(09.11.2009)_Форма к защите 55" xfId="4792"/>
    <cellStyle name="_последний расчет ФОТ Форма МЭС 2008 23.10.2007_По видам деятельности(09.11.2009)_Форма к защите 56" xfId="4793"/>
    <cellStyle name="_последний расчет ФОТ Форма МЭС 2008 23.10.2007_По видам деятельности(09.11.2009)_Форма к защите 57" xfId="4794"/>
    <cellStyle name="_последний расчет ФОТ Форма МЭС 2008 23.10.2007_По видам деятельности(09.11.2009)_Форма к защите 58" xfId="4795"/>
    <cellStyle name="_последний расчет ФОТ Форма МЭС 2008 23.10.2007_По видам деятельности(09.11.2009)_Форма к защите 59" xfId="4796"/>
    <cellStyle name="_последний расчет ФОТ Форма МЭС 2008 23.10.2007_По видам деятельности(09.11.2009)_Форма к защите 6" xfId="4797"/>
    <cellStyle name="_последний расчет ФОТ Форма МЭС 2008 23.10.2007_По видам деятельности(09.11.2009)_Форма к защите 60" xfId="4798"/>
    <cellStyle name="_последний расчет ФОТ Форма МЭС 2008 23.10.2007_По видам деятельности(09.11.2009)_Форма к защите 61" xfId="4799"/>
    <cellStyle name="_последний расчет ФОТ Форма МЭС 2008 23.10.2007_По видам деятельности(09.11.2009)_Форма к защите 62" xfId="4800"/>
    <cellStyle name="_последний расчет ФОТ Форма МЭС 2008 23.10.2007_По видам деятельности(09.11.2009)_Форма к защите 63" xfId="4801"/>
    <cellStyle name="_последний расчет ФОТ Форма МЭС 2008 23.10.2007_По видам деятельности(09.11.2009)_Форма к защите 64" xfId="4802"/>
    <cellStyle name="_последний расчет ФОТ Форма МЭС 2008 23.10.2007_По видам деятельности(09.11.2009)_Форма к защите 65" xfId="4803"/>
    <cellStyle name="_последний расчет ФОТ Форма МЭС 2008 23.10.2007_По видам деятельности(09.11.2009)_Форма к защите 66" xfId="4804"/>
    <cellStyle name="_последний расчет ФОТ Форма МЭС 2008 23.10.2007_По видам деятельности(09.11.2009)_Форма к защите 67" xfId="4805"/>
    <cellStyle name="_последний расчет ФОТ Форма МЭС 2008 23.10.2007_По видам деятельности(09.11.2009)_Форма к защите 68" xfId="4806"/>
    <cellStyle name="_последний расчет ФОТ Форма МЭС 2008 23.10.2007_По видам деятельности(09.11.2009)_Форма к защите 69" xfId="4807"/>
    <cellStyle name="_последний расчет ФОТ Форма МЭС 2008 23.10.2007_По видам деятельности(09.11.2009)_Форма к защите 7" xfId="4808"/>
    <cellStyle name="_последний расчет ФОТ Форма МЭС 2008 23.10.2007_По видам деятельности(09.11.2009)_Форма к защите 70" xfId="4809"/>
    <cellStyle name="_последний расчет ФОТ Форма МЭС 2008 23.10.2007_По видам деятельности(09.11.2009)_Форма к защите 71" xfId="4810"/>
    <cellStyle name="_последний расчет ФОТ Форма МЭС 2008 23.10.2007_По видам деятельности(09.11.2009)_Форма к защите 72" xfId="4811"/>
    <cellStyle name="_последний расчет ФОТ Форма МЭС 2008 23.10.2007_По видам деятельности(09.11.2009)_Форма к защите 73" xfId="4812"/>
    <cellStyle name="_последний расчет ФОТ Форма МЭС 2008 23.10.2007_По видам деятельности(09.11.2009)_Форма к защите 74" xfId="4813"/>
    <cellStyle name="_последний расчет ФОТ Форма МЭС 2008 23.10.2007_По видам деятельности(09.11.2009)_Форма к защите 75" xfId="4814"/>
    <cellStyle name="_последний расчет ФОТ Форма МЭС 2008 23.10.2007_По видам деятельности(09.11.2009)_Форма к защите 76" xfId="4815"/>
    <cellStyle name="_последний расчет ФОТ Форма МЭС 2008 23.10.2007_По видам деятельности(09.11.2009)_Форма к защите 77" xfId="4816"/>
    <cellStyle name="_последний расчет ФОТ Форма МЭС 2008 23.10.2007_По видам деятельности(09.11.2009)_Форма к защите 78" xfId="4817"/>
    <cellStyle name="_последний расчет ФОТ Форма МЭС 2008 23.10.2007_По видам деятельности(09.11.2009)_Форма к защите 79" xfId="4818"/>
    <cellStyle name="_последний расчет ФОТ Форма МЭС 2008 23.10.2007_По видам деятельности(09.11.2009)_Форма к защите 8" xfId="4819"/>
    <cellStyle name="_последний расчет ФОТ Форма МЭС 2008 23.10.2007_По видам деятельности(09.11.2009)_Форма к защите 80" xfId="4820"/>
    <cellStyle name="_последний расчет ФОТ Форма МЭС 2008 23.10.2007_По видам деятельности(09.11.2009)_Форма к защите 81" xfId="4821"/>
    <cellStyle name="_последний расчет ФОТ Форма МЭС 2008 23.10.2007_По видам деятельности(09.11.2009)_Форма к защите 82" xfId="4822"/>
    <cellStyle name="_последний расчет ФОТ Форма МЭС 2008 23.10.2007_По видам деятельности(09.11.2009)_Форма к защите 83" xfId="4823"/>
    <cellStyle name="_последний расчет ФОТ Форма МЭС 2008 23.10.2007_По видам деятельности(09.11.2009)_Форма к защите 84" xfId="4824"/>
    <cellStyle name="_последний расчет ФОТ Форма МЭС 2008 23.10.2007_По видам деятельности(09.11.2009)_Форма к защите 85" xfId="4825"/>
    <cellStyle name="_последний расчет ФОТ Форма МЭС 2008 23.10.2007_По видам деятельности(09.11.2009)_Форма к защите 86" xfId="4826"/>
    <cellStyle name="_последний расчет ФОТ Форма МЭС 2008 23.10.2007_По видам деятельности(09.11.2009)_Форма к защите 87" xfId="4827"/>
    <cellStyle name="_последний расчет ФОТ Форма МЭС 2008 23.10.2007_По видам деятельности(09.11.2009)_Форма к защите 88" xfId="4828"/>
    <cellStyle name="_последний расчет ФОТ Форма МЭС 2008 23.10.2007_По видам деятельности(09.11.2009)_Форма к защите 89" xfId="4829"/>
    <cellStyle name="_последний расчет ФОТ Форма МЭС 2008 23.10.2007_По видам деятельности(09.11.2009)_Форма к защите 9" xfId="4830"/>
    <cellStyle name="_последний расчет ФОТ Форма МЭС 2008 23.10.2007_По видам деятельности(09.11.2009)_Форма к защите 90" xfId="4831"/>
    <cellStyle name="_последний расчет ФОТ Форма МЭС 2008 23.10.2007_По видам деятельности(09.11.2009)_Форма к защите ДЭБ" xfId="4832"/>
    <cellStyle name="_последний расчет ФОТ Форма МЭС 2008 23.10.2007_По видам деятельности(09.11.2009)_Форма к защите ДЭБ 2" xfId="4833"/>
    <cellStyle name="_последний расчет ФОТ Форма МЭС 2008 23.10.2007_По видам деятельности(09.11.2009)_Форма к защите_ДСП" xfId="4834"/>
    <cellStyle name="_последний расчет ФОТ Форма МЭС 2008 23.10.2007_По видам деятельности(09.11.2009)_Форма к защите_ДСП 2" xfId="4835"/>
    <cellStyle name="_последний расчет ФОТ Форма МЭС 2008 23.10.2007_По видам деятельности(09.11.2009)_Форма к защите_ДУпиоп" xfId="4836"/>
    <cellStyle name="_последний расчет ФОТ Форма МЭС 2008 23.10.2007_По видам деятельности(09.11.2009)_Форма к защите_ДУпиоп 2" xfId="4837"/>
    <cellStyle name="_последний расчет ФОТ Форма МЭС 2008 23.10.2007_По видам деятельности(09.11.2009)_Форма к защите_окончательная версия" xfId="4838"/>
    <cellStyle name="_последний расчет ФОТ Форма МЭС 2008 23.10.2007_По видам деятельности(09.11.2009)_Форма к защите_окончательная версия 2" xfId="4839"/>
    <cellStyle name="_последний расчет ФОТ Форма МЭС 2008 23.10.2007_Состав ФОТ и ВСХ ( - 3 кв-л 9мес.)xls" xfId="4840"/>
    <cellStyle name="_последний расчет ФОТ Форма МЭС 2008 23.10.2007_Состав ФОТ и ВСХ ( - 3 кв-л 9мес.)xls_БДР формат СД (2)" xfId="4841"/>
    <cellStyle name="_последний расчет ФОТ Форма МЭС 2008 23.10.2007_ТОИР СВОД 2010_форма1(испр.управление30.10.2009.)" xfId="4842"/>
    <cellStyle name="_последний расчет ФОТ Форма МЭС 2008 23.10.2007_ТОИР СВОД 2010_форма1(испр.управление30.10.2009.) 2" xfId="4843"/>
    <cellStyle name="_последний расчет ФОТ Форма МЭС 2008 23.10.2007_ТОИР СВОД 2010_форма1(испр.управление30.10.2009.) 2 2" xfId="4844"/>
    <cellStyle name="_последний расчет ФОТ Форма МЭС 2008 23.10.2007_ТОИР СВОД 2010_форма1(испр.управление30.10.2009.) 3" xfId="4845"/>
    <cellStyle name="_последний расчет ФОТ Форма МЭС 2008 23.10.2007_ТОИР СВОД 2010_форма1(испр.управление30.10.2009.)_ДУС (3)" xfId="4846"/>
    <cellStyle name="_последний расчет ФОТ Форма МЭС 2008 23.10.2007_ТОИР СВОД 2010_форма1(испр.управление30.10.2009.)_ДУС (3) 2" xfId="4847"/>
    <cellStyle name="_последний расчет ФОТ Форма МЭС 2008 23.10.2007_ТОИР СВОД 2010_форма1(испр.управление30.10.2009.)_Источники_лимиты_Бизнес-план" xfId="4848"/>
    <cellStyle name="_последний расчет ФОТ Форма МЭС 2008 23.10.2007_ТОИР СВОД 2010_форма1(испр.управление30.10.2009.)_Источники_лимиты_Бизнес-план 2" xfId="4849"/>
    <cellStyle name="_последний расчет ФОТ Форма МЭС 2008 23.10.2007_ТОИР СВОД 2010_форма1(испр.управление30.10.2009.)_Источники_лимиты_Бизнес-план 2 2" xfId="4850"/>
    <cellStyle name="_последний расчет ФОТ Форма МЭС 2008 23.10.2007_ТОИР СВОД 2010_форма1(испр.управление30.10.2009.)_Источники_лимиты_Бизнес-план 3" xfId="4851"/>
    <cellStyle name="_последний расчет ФОТ Форма МЭС 2008 23.10.2007_ТОИР СВОД 2010_форма1(испр.управление30.10.2009.)_Копия форма к защите" xfId="4852"/>
    <cellStyle name="_последний расчет ФОТ Форма МЭС 2008 23.10.2007_ТОИР СВОД 2010_форма1(испр.управление30.10.2009.)_Копия форма к защите 2" xfId="4853"/>
    <cellStyle name="_последний расчет ФОТ Форма МЭС 2008 23.10.2007_ТОИР СВОД 2010_форма1(испр.управление30.10.2009.)_Свод бюджет на 2012" xfId="4854"/>
    <cellStyle name="_последний расчет ФОТ Форма МЭС 2008 23.10.2007_ТОИР СВОД 2010_форма1(испр.управление30.10.2009.)_Свод бюджет на 2012 2" xfId="4855"/>
    <cellStyle name="_последний расчет ФОТ Форма МЭС 2008 23.10.2007_ТОИР СВОД 2010_форма1(испр.управление30.10.2009.)_Форма к защите" xfId="4856"/>
    <cellStyle name="_последний расчет ФОТ Форма МЭС 2008 23.10.2007_ТОИР СВОД 2010_форма1(испр.управление30.10.2009.)_форма к защите - ДКУ" xfId="4857"/>
    <cellStyle name="_последний расчет ФОТ Форма МЭС 2008 23.10.2007_ТОИР СВОД 2010_форма1(испр.управление30.10.2009.)_форма к защите - ДКУ 2" xfId="4858"/>
    <cellStyle name="_последний расчет ФОТ Форма МЭС 2008 23.10.2007_ТОИР СВОД 2010_форма1(испр.управление30.10.2009.)_Форма к защите 10" xfId="4859"/>
    <cellStyle name="_последний расчет ФОТ Форма МЭС 2008 23.10.2007_ТОИР СВОД 2010_форма1(испр.управление30.10.2009.)_Форма к защите 11" xfId="4860"/>
    <cellStyle name="_последний расчет ФОТ Форма МЭС 2008 23.10.2007_ТОИР СВОД 2010_форма1(испр.управление30.10.2009.)_Форма к защите 12" xfId="4861"/>
    <cellStyle name="_последний расчет ФОТ Форма МЭС 2008 23.10.2007_ТОИР СВОД 2010_форма1(испр.управление30.10.2009.)_Форма к защите 13" xfId="4862"/>
    <cellStyle name="_последний расчет ФОТ Форма МЭС 2008 23.10.2007_ТОИР СВОД 2010_форма1(испр.управление30.10.2009.)_Форма к защите 14" xfId="4863"/>
    <cellStyle name="_последний расчет ФОТ Форма МЭС 2008 23.10.2007_ТОИР СВОД 2010_форма1(испр.управление30.10.2009.)_Форма к защите 15" xfId="4864"/>
    <cellStyle name="_последний расчет ФОТ Форма МЭС 2008 23.10.2007_ТОИР СВОД 2010_форма1(испр.управление30.10.2009.)_Форма к защите 16" xfId="4865"/>
    <cellStyle name="_последний расчет ФОТ Форма МЭС 2008 23.10.2007_ТОИР СВОД 2010_форма1(испр.управление30.10.2009.)_Форма к защите 17" xfId="4866"/>
    <cellStyle name="_последний расчет ФОТ Форма МЭС 2008 23.10.2007_ТОИР СВОД 2010_форма1(испр.управление30.10.2009.)_Форма к защите 18" xfId="4867"/>
    <cellStyle name="_последний расчет ФОТ Форма МЭС 2008 23.10.2007_ТОИР СВОД 2010_форма1(испр.управление30.10.2009.)_Форма к защите 19" xfId="4868"/>
    <cellStyle name="_последний расчет ФОТ Форма МЭС 2008 23.10.2007_ТОИР СВОД 2010_форма1(испр.управление30.10.2009.)_Форма к защите 2" xfId="4869"/>
    <cellStyle name="_последний расчет ФОТ Форма МЭС 2008 23.10.2007_ТОИР СВОД 2010_форма1(испр.управление30.10.2009.)_Форма к защите 20" xfId="4870"/>
    <cellStyle name="_последний расчет ФОТ Форма МЭС 2008 23.10.2007_ТОИР СВОД 2010_форма1(испр.управление30.10.2009.)_Форма к защите 21" xfId="4871"/>
    <cellStyle name="_последний расчет ФОТ Форма МЭС 2008 23.10.2007_ТОИР СВОД 2010_форма1(испр.управление30.10.2009.)_Форма к защите 22" xfId="4872"/>
    <cellStyle name="_последний расчет ФОТ Форма МЭС 2008 23.10.2007_ТОИР СВОД 2010_форма1(испр.управление30.10.2009.)_Форма к защите 23" xfId="4873"/>
    <cellStyle name="_последний расчет ФОТ Форма МЭС 2008 23.10.2007_ТОИР СВОД 2010_форма1(испр.управление30.10.2009.)_Форма к защите 24" xfId="4874"/>
    <cellStyle name="_последний расчет ФОТ Форма МЭС 2008 23.10.2007_ТОИР СВОД 2010_форма1(испр.управление30.10.2009.)_Форма к защите 25" xfId="4875"/>
    <cellStyle name="_последний расчет ФОТ Форма МЭС 2008 23.10.2007_ТОИР СВОД 2010_форма1(испр.управление30.10.2009.)_Форма к защите 26" xfId="4876"/>
    <cellStyle name="_последний расчет ФОТ Форма МЭС 2008 23.10.2007_ТОИР СВОД 2010_форма1(испр.управление30.10.2009.)_Форма к защите 27" xfId="4877"/>
    <cellStyle name="_последний расчет ФОТ Форма МЭС 2008 23.10.2007_ТОИР СВОД 2010_форма1(испр.управление30.10.2009.)_Форма к защите 28" xfId="4878"/>
    <cellStyle name="_последний расчет ФОТ Форма МЭС 2008 23.10.2007_ТОИР СВОД 2010_форма1(испр.управление30.10.2009.)_Форма к защите 29" xfId="4879"/>
    <cellStyle name="_последний расчет ФОТ Форма МЭС 2008 23.10.2007_ТОИР СВОД 2010_форма1(испр.управление30.10.2009.)_Форма к защите 3" xfId="4880"/>
    <cellStyle name="_последний расчет ФОТ Форма МЭС 2008 23.10.2007_ТОИР СВОД 2010_форма1(испр.управление30.10.2009.)_Форма к защите 30" xfId="4881"/>
    <cellStyle name="_последний расчет ФОТ Форма МЭС 2008 23.10.2007_ТОИР СВОД 2010_форма1(испр.управление30.10.2009.)_Форма к защите 31" xfId="4882"/>
    <cellStyle name="_последний расчет ФОТ Форма МЭС 2008 23.10.2007_ТОИР СВОД 2010_форма1(испр.управление30.10.2009.)_Форма к защите 32" xfId="4883"/>
    <cellStyle name="_последний расчет ФОТ Форма МЭС 2008 23.10.2007_ТОИР СВОД 2010_форма1(испр.управление30.10.2009.)_Форма к защите 33" xfId="4884"/>
    <cellStyle name="_последний расчет ФОТ Форма МЭС 2008 23.10.2007_ТОИР СВОД 2010_форма1(испр.управление30.10.2009.)_Форма к защите 34" xfId="4885"/>
    <cellStyle name="_последний расчет ФОТ Форма МЭС 2008 23.10.2007_ТОИР СВОД 2010_форма1(испр.управление30.10.2009.)_Форма к защите 35" xfId="4886"/>
    <cellStyle name="_последний расчет ФОТ Форма МЭС 2008 23.10.2007_ТОИР СВОД 2010_форма1(испр.управление30.10.2009.)_Форма к защите 36" xfId="4887"/>
    <cellStyle name="_последний расчет ФОТ Форма МЭС 2008 23.10.2007_ТОИР СВОД 2010_форма1(испр.управление30.10.2009.)_Форма к защите 37" xfId="4888"/>
    <cellStyle name="_последний расчет ФОТ Форма МЭС 2008 23.10.2007_ТОИР СВОД 2010_форма1(испр.управление30.10.2009.)_Форма к защите 38" xfId="4889"/>
    <cellStyle name="_последний расчет ФОТ Форма МЭС 2008 23.10.2007_ТОИР СВОД 2010_форма1(испр.управление30.10.2009.)_Форма к защите 39" xfId="4890"/>
    <cellStyle name="_последний расчет ФОТ Форма МЭС 2008 23.10.2007_ТОИР СВОД 2010_форма1(испр.управление30.10.2009.)_Форма к защите 4" xfId="4891"/>
    <cellStyle name="_последний расчет ФОТ Форма МЭС 2008 23.10.2007_ТОИР СВОД 2010_форма1(испр.управление30.10.2009.)_Форма к защите 40" xfId="4892"/>
    <cellStyle name="_последний расчет ФОТ Форма МЭС 2008 23.10.2007_ТОИР СВОД 2010_форма1(испр.управление30.10.2009.)_Форма к защите 41" xfId="4893"/>
    <cellStyle name="_последний расчет ФОТ Форма МЭС 2008 23.10.2007_ТОИР СВОД 2010_форма1(испр.управление30.10.2009.)_Форма к защите 42" xfId="4894"/>
    <cellStyle name="_последний расчет ФОТ Форма МЭС 2008 23.10.2007_ТОИР СВОД 2010_форма1(испр.управление30.10.2009.)_Форма к защите 43" xfId="4895"/>
    <cellStyle name="_последний расчет ФОТ Форма МЭС 2008 23.10.2007_ТОИР СВОД 2010_форма1(испр.управление30.10.2009.)_Форма к защите 44" xfId="4896"/>
    <cellStyle name="_последний расчет ФОТ Форма МЭС 2008 23.10.2007_ТОИР СВОД 2010_форма1(испр.управление30.10.2009.)_Форма к защите 45" xfId="4897"/>
    <cellStyle name="_последний расчет ФОТ Форма МЭС 2008 23.10.2007_ТОИР СВОД 2010_форма1(испр.управление30.10.2009.)_Форма к защите 46" xfId="4898"/>
    <cellStyle name="_последний расчет ФОТ Форма МЭС 2008 23.10.2007_ТОИР СВОД 2010_форма1(испр.управление30.10.2009.)_Форма к защите 47" xfId="4899"/>
    <cellStyle name="_последний расчет ФОТ Форма МЭС 2008 23.10.2007_ТОИР СВОД 2010_форма1(испр.управление30.10.2009.)_Форма к защите 48" xfId="4900"/>
    <cellStyle name="_последний расчет ФОТ Форма МЭС 2008 23.10.2007_ТОИР СВОД 2010_форма1(испр.управление30.10.2009.)_Форма к защите 49" xfId="4901"/>
    <cellStyle name="_последний расчет ФОТ Форма МЭС 2008 23.10.2007_ТОИР СВОД 2010_форма1(испр.управление30.10.2009.)_Форма к защите 5" xfId="4902"/>
    <cellStyle name="_последний расчет ФОТ Форма МЭС 2008 23.10.2007_ТОИР СВОД 2010_форма1(испр.управление30.10.2009.)_Форма к защите 50" xfId="4903"/>
    <cellStyle name="_последний расчет ФОТ Форма МЭС 2008 23.10.2007_ТОИР СВОД 2010_форма1(испр.управление30.10.2009.)_Форма к защите 51" xfId="4904"/>
    <cellStyle name="_последний расчет ФОТ Форма МЭС 2008 23.10.2007_ТОИР СВОД 2010_форма1(испр.управление30.10.2009.)_Форма к защите 52" xfId="4905"/>
    <cellStyle name="_последний расчет ФОТ Форма МЭС 2008 23.10.2007_ТОИР СВОД 2010_форма1(испр.управление30.10.2009.)_Форма к защите 53" xfId="4906"/>
    <cellStyle name="_последний расчет ФОТ Форма МЭС 2008 23.10.2007_ТОИР СВОД 2010_форма1(испр.управление30.10.2009.)_Форма к защите 54" xfId="4907"/>
    <cellStyle name="_последний расчет ФОТ Форма МЭС 2008 23.10.2007_ТОИР СВОД 2010_форма1(испр.управление30.10.2009.)_Форма к защите 55" xfId="4908"/>
    <cellStyle name="_последний расчет ФОТ Форма МЭС 2008 23.10.2007_ТОИР СВОД 2010_форма1(испр.управление30.10.2009.)_Форма к защите 56" xfId="4909"/>
    <cellStyle name="_последний расчет ФОТ Форма МЭС 2008 23.10.2007_ТОИР СВОД 2010_форма1(испр.управление30.10.2009.)_Форма к защите 57" xfId="4910"/>
    <cellStyle name="_последний расчет ФОТ Форма МЭС 2008 23.10.2007_ТОИР СВОД 2010_форма1(испр.управление30.10.2009.)_Форма к защите 58" xfId="4911"/>
    <cellStyle name="_последний расчет ФОТ Форма МЭС 2008 23.10.2007_ТОИР СВОД 2010_форма1(испр.управление30.10.2009.)_Форма к защите 59" xfId="4912"/>
    <cellStyle name="_последний расчет ФОТ Форма МЭС 2008 23.10.2007_ТОИР СВОД 2010_форма1(испр.управление30.10.2009.)_Форма к защите 6" xfId="4913"/>
    <cellStyle name="_последний расчет ФОТ Форма МЭС 2008 23.10.2007_ТОИР СВОД 2010_форма1(испр.управление30.10.2009.)_Форма к защите 60" xfId="4914"/>
    <cellStyle name="_последний расчет ФОТ Форма МЭС 2008 23.10.2007_ТОИР СВОД 2010_форма1(испр.управление30.10.2009.)_Форма к защите 61" xfId="4915"/>
    <cellStyle name="_последний расчет ФОТ Форма МЭС 2008 23.10.2007_ТОИР СВОД 2010_форма1(испр.управление30.10.2009.)_Форма к защите 62" xfId="4916"/>
    <cellStyle name="_последний расчет ФОТ Форма МЭС 2008 23.10.2007_ТОИР СВОД 2010_форма1(испр.управление30.10.2009.)_Форма к защите 63" xfId="4917"/>
    <cellStyle name="_последний расчет ФОТ Форма МЭС 2008 23.10.2007_ТОИР СВОД 2010_форма1(испр.управление30.10.2009.)_Форма к защите 64" xfId="4918"/>
    <cellStyle name="_последний расчет ФОТ Форма МЭС 2008 23.10.2007_ТОИР СВОД 2010_форма1(испр.управление30.10.2009.)_Форма к защите 65" xfId="4919"/>
    <cellStyle name="_последний расчет ФОТ Форма МЭС 2008 23.10.2007_ТОИР СВОД 2010_форма1(испр.управление30.10.2009.)_Форма к защите 66" xfId="4920"/>
    <cellStyle name="_последний расчет ФОТ Форма МЭС 2008 23.10.2007_ТОИР СВОД 2010_форма1(испр.управление30.10.2009.)_Форма к защите 67" xfId="4921"/>
    <cellStyle name="_последний расчет ФОТ Форма МЭС 2008 23.10.2007_ТОИР СВОД 2010_форма1(испр.управление30.10.2009.)_Форма к защите 68" xfId="4922"/>
    <cellStyle name="_последний расчет ФОТ Форма МЭС 2008 23.10.2007_ТОИР СВОД 2010_форма1(испр.управление30.10.2009.)_Форма к защите 69" xfId="4923"/>
    <cellStyle name="_последний расчет ФОТ Форма МЭС 2008 23.10.2007_ТОИР СВОД 2010_форма1(испр.управление30.10.2009.)_Форма к защите 7" xfId="4924"/>
    <cellStyle name="_последний расчет ФОТ Форма МЭС 2008 23.10.2007_ТОИР СВОД 2010_форма1(испр.управление30.10.2009.)_Форма к защите 70" xfId="4925"/>
    <cellStyle name="_последний расчет ФОТ Форма МЭС 2008 23.10.2007_ТОИР СВОД 2010_форма1(испр.управление30.10.2009.)_Форма к защите 71" xfId="4926"/>
    <cellStyle name="_последний расчет ФОТ Форма МЭС 2008 23.10.2007_ТОИР СВОД 2010_форма1(испр.управление30.10.2009.)_Форма к защите 72" xfId="4927"/>
    <cellStyle name="_последний расчет ФОТ Форма МЭС 2008 23.10.2007_ТОИР СВОД 2010_форма1(испр.управление30.10.2009.)_Форма к защите 73" xfId="4928"/>
    <cellStyle name="_последний расчет ФОТ Форма МЭС 2008 23.10.2007_ТОИР СВОД 2010_форма1(испр.управление30.10.2009.)_Форма к защите 74" xfId="4929"/>
    <cellStyle name="_последний расчет ФОТ Форма МЭС 2008 23.10.2007_ТОИР СВОД 2010_форма1(испр.управление30.10.2009.)_Форма к защите 75" xfId="4930"/>
    <cellStyle name="_последний расчет ФОТ Форма МЭС 2008 23.10.2007_ТОИР СВОД 2010_форма1(испр.управление30.10.2009.)_Форма к защите 76" xfId="4931"/>
    <cellStyle name="_последний расчет ФОТ Форма МЭС 2008 23.10.2007_ТОИР СВОД 2010_форма1(испр.управление30.10.2009.)_Форма к защите 77" xfId="4932"/>
    <cellStyle name="_последний расчет ФОТ Форма МЭС 2008 23.10.2007_ТОИР СВОД 2010_форма1(испр.управление30.10.2009.)_Форма к защите 78" xfId="4933"/>
    <cellStyle name="_последний расчет ФОТ Форма МЭС 2008 23.10.2007_ТОИР СВОД 2010_форма1(испр.управление30.10.2009.)_Форма к защите 79" xfId="4934"/>
    <cellStyle name="_последний расчет ФОТ Форма МЭС 2008 23.10.2007_ТОИР СВОД 2010_форма1(испр.управление30.10.2009.)_Форма к защите 8" xfId="4935"/>
    <cellStyle name="_последний расчет ФОТ Форма МЭС 2008 23.10.2007_ТОИР СВОД 2010_форма1(испр.управление30.10.2009.)_Форма к защите 80" xfId="4936"/>
    <cellStyle name="_последний расчет ФОТ Форма МЭС 2008 23.10.2007_ТОИР СВОД 2010_форма1(испр.управление30.10.2009.)_Форма к защите 81" xfId="4937"/>
    <cellStyle name="_последний расчет ФОТ Форма МЭС 2008 23.10.2007_ТОИР СВОД 2010_форма1(испр.управление30.10.2009.)_Форма к защите 82" xfId="4938"/>
    <cellStyle name="_последний расчет ФОТ Форма МЭС 2008 23.10.2007_ТОИР СВОД 2010_форма1(испр.управление30.10.2009.)_Форма к защите 83" xfId="4939"/>
    <cellStyle name="_последний расчет ФОТ Форма МЭС 2008 23.10.2007_ТОИР СВОД 2010_форма1(испр.управление30.10.2009.)_Форма к защите 84" xfId="4940"/>
    <cellStyle name="_последний расчет ФОТ Форма МЭС 2008 23.10.2007_ТОИР СВОД 2010_форма1(испр.управление30.10.2009.)_Форма к защите 85" xfId="4941"/>
    <cellStyle name="_последний расчет ФОТ Форма МЭС 2008 23.10.2007_ТОИР СВОД 2010_форма1(испр.управление30.10.2009.)_Форма к защите 86" xfId="4942"/>
    <cellStyle name="_последний расчет ФОТ Форма МЭС 2008 23.10.2007_ТОИР СВОД 2010_форма1(испр.управление30.10.2009.)_Форма к защите 87" xfId="4943"/>
    <cellStyle name="_последний расчет ФОТ Форма МЭС 2008 23.10.2007_ТОИР СВОД 2010_форма1(испр.управление30.10.2009.)_Форма к защите 88" xfId="4944"/>
    <cellStyle name="_последний расчет ФОТ Форма МЭС 2008 23.10.2007_ТОИР СВОД 2010_форма1(испр.управление30.10.2009.)_Форма к защите 89" xfId="4945"/>
    <cellStyle name="_последний расчет ФОТ Форма МЭС 2008 23.10.2007_ТОИР СВОД 2010_форма1(испр.управление30.10.2009.)_Форма к защите 9" xfId="4946"/>
    <cellStyle name="_последний расчет ФОТ Форма МЭС 2008 23.10.2007_ТОИР СВОД 2010_форма1(испр.управление30.10.2009.)_Форма к защите 90" xfId="4947"/>
    <cellStyle name="_последний расчет ФОТ Форма МЭС 2008 23.10.2007_ТОИР СВОД 2010_форма1(испр.управление30.10.2009.)_Форма к защите ДЭБ" xfId="4948"/>
    <cellStyle name="_последний расчет ФОТ Форма МЭС 2008 23.10.2007_ТОИР СВОД 2010_форма1(испр.управление30.10.2009.)_Форма к защите ДЭБ 2" xfId="4949"/>
    <cellStyle name="_последний расчет ФОТ Форма МЭС 2008 23.10.2007_ТОИР СВОД 2010_форма1(испр.управление30.10.2009.)_Форма к защите_ДСП" xfId="4950"/>
    <cellStyle name="_последний расчет ФОТ Форма МЭС 2008 23.10.2007_ТОИР СВОД 2010_форма1(испр.управление30.10.2009.)_Форма к защите_ДСП 2" xfId="4951"/>
    <cellStyle name="_последний расчет ФОТ Форма МЭС 2008 23.10.2007_ТОИР СВОД 2010_форма1(испр.управление30.10.2009.)_Форма к защите_ДУпиоп" xfId="4952"/>
    <cellStyle name="_последний расчет ФОТ Форма МЭС 2008 23.10.2007_ТОИР СВОД 2010_форма1(испр.управление30.10.2009.)_Форма к защите_ДУпиоп 2" xfId="4953"/>
    <cellStyle name="_последний расчет ФОТ Форма МЭС 2008 23.10.2007_ТОИР СВОД 2010_форма1(испр.управление30.10.2009.)_Форма к защите_окончательная версия" xfId="4954"/>
    <cellStyle name="_последний расчет ФОТ Форма МЭС 2008 23.10.2007_ТОИР СВОД 2010_форма1(испр.управление30.10.2009.)_Форма к защите_окончательная версия 2" xfId="4955"/>
    <cellStyle name="_последний расчет ФОТ Форма МЭС 2008 23.10.2007_ФОТ ГСС 2010 (30 10 2009)" xfId="4956"/>
    <cellStyle name="_последний расчет ФОТ Форма МЭС 2008 23.10.2007_ФОТ ГСС 2010 (30 10 2009) 2" xfId="4957"/>
    <cellStyle name="_последний расчет ФОТ Форма МЭС 2008 23.10.2007_ФОТ ГСС 2010 (30 10 2009) 2 2" xfId="4958"/>
    <cellStyle name="_последний расчет ФОТ Форма МЭС 2008 23.10.2007_ФОТ ГСС 2010 (30 10 2009) 3" xfId="4959"/>
    <cellStyle name="_последний расчет ФОТ Форма МЭС 2008 23.10.2007_ФОТ ГСС 2010 (30 10 2009)_ДУС (3)" xfId="4960"/>
    <cellStyle name="_последний расчет ФОТ Форма МЭС 2008 23.10.2007_ФОТ ГСС 2010 (30 10 2009)_ДУС (3) 2" xfId="4961"/>
    <cellStyle name="_последний расчет ФОТ Форма МЭС 2008 23.10.2007_ФОТ ГСС 2010 (30 10 2009)_Источники_лимиты_Бизнес-план" xfId="4962"/>
    <cellStyle name="_последний расчет ФОТ Форма МЭС 2008 23.10.2007_ФОТ ГСС 2010 (30 10 2009)_Источники_лимиты_Бизнес-план 2" xfId="4963"/>
    <cellStyle name="_последний расчет ФОТ Форма МЭС 2008 23.10.2007_ФОТ ГСС 2010 (30 10 2009)_Источники_лимиты_Бизнес-план 2 2" xfId="4964"/>
    <cellStyle name="_последний расчет ФОТ Форма МЭС 2008 23.10.2007_ФОТ ГСС 2010 (30 10 2009)_Источники_лимиты_Бизнес-план 3" xfId="4965"/>
    <cellStyle name="_последний расчет ФОТ Форма МЭС 2008 23.10.2007_ФОТ ГСС 2010 (30 10 2009)_Копия форма к защите" xfId="4966"/>
    <cellStyle name="_последний расчет ФОТ Форма МЭС 2008 23.10.2007_ФОТ ГСС 2010 (30 10 2009)_Копия форма к защите 2" xfId="4967"/>
    <cellStyle name="_последний расчет ФОТ Форма МЭС 2008 23.10.2007_ФОТ ГСС 2010 (30 10 2009)_Свод бюджет на 2012" xfId="4968"/>
    <cellStyle name="_последний расчет ФОТ Форма МЭС 2008 23.10.2007_ФОТ ГСС 2010 (30 10 2009)_Свод бюджет на 2012 2" xfId="4969"/>
    <cellStyle name="_последний расчет ФОТ Форма МЭС 2008 23.10.2007_ФОТ ГСС 2010 (30 10 2009)_Форма к защите" xfId="4970"/>
    <cellStyle name="_последний расчет ФОТ Форма МЭС 2008 23.10.2007_ФОТ ГСС 2010 (30 10 2009)_форма к защите - ДКУ" xfId="4971"/>
    <cellStyle name="_последний расчет ФОТ Форма МЭС 2008 23.10.2007_ФОТ ГСС 2010 (30 10 2009)_форма к защите - ДКУ 2" xfId="4972"/>
    <cellStyle name="_последний расчет ФОТ Форма МЭС 2008 23.10.2007_ФОТ ГСС 2010 (30 10 2009)_Форма к защите 10" xfId="4973"/>
    <cellStyle name="_последний расчет ФОТ Форма МЭС 2008 23.10.2007_ФОТ ГСС 2010 (30 10 2009)_Форма к защите 11" xfId="4974"/>
    <cellStyle name="_последний расчет ФОТ Форма МЭС 2008 23.10.2007_ФОТ ГСС 2010 (30 10 2009)_Форма к защите 12" xfId="4975"/>
    <cellStyle name="_последний расчет ФОТ Форма МЭС 2008 23.10.2007_ФОТ ГСС 2010 (30 10 2009)_Форма к защите 13" xfId="4976"/>
    <cellStyle name="_последний расчет ФОТ Форма МЭС 2008 23.10.2007_ФОТ ГСС 2010 (30 10 2009)_Форма к защите 14" xfId="4977"/>
    <cellStyle name="_последний расчет ФОТ Форма МЭС 2008 23.10.2007_ФОТ ГСС 2010 (30 10 2009)_Форма к защите 15" xfId="4978"/>
    <cellStyle name="_последний расчет ФОТ Форма МЭС 2008 23.10.2007_ФОТ ГСС 2010 (30 10 2009)_Форма к защите 16" xfId="4979"/>
    <cellStyle name="_последний расчет ФОТ Форма МЭС 2008 23.10.2007_ФОТ ГСС 2010 (30 10 2009)_Форма к защите 17" xfId="4980"/>
    <cellStyle name="_последний расчет ФОТ Форма МЭС 2008 23.10.2007_ФОТ ГСС 2010 (30 10 2009)_Форма к защите 18" xfId="4981"/>
    <cellStyle name="_последний расчет ФОТ Форма МЭС 2008 23.10.2007_ФОТ ГСС 2010 (30 10 2009)_Форма к защите 19" xfId="4982"/>
    <cellStyle name="_последний расчет ФОТ Форма МЭС 2008 23.10.2007_ФОТ ГСС 2010 (30 10 2009)_Форма к защите 2" xfId="4983"/>
    <cellStyle name="_последний расчет ФОТ Форма МЭС 2008 23.10.2007_ФОТ ГСС 2010 (30 10 2009)_Форма к защите 20" xfId="4984"/>
    <cellStyle name="_последний расчет ФОТ Форма МЭС 2008 23.10.2007_ФОТ ГСС 2010 (30 10 2009)_Форма к защите 21" xfId="4985"/>
    <cellStyle name="_последний расчет ФОТ Форма МЭС 2008 23.10.2007_ФОТ ГСС 2010 (30 10 2009)_Форма к защите 22" xfId="4986"/>
    <cellStyle name="_последний расчет ФОТ Форма МЭС 2008 23.10.2007_ФОТ ГСС 2010 (30 10 2009)_Форма к защите 23" xfId="4987"/>
    <cellStyle name="_последний расчет ФОТ Форма МЭС 2008 23.10.2007_ФОТ ГСС 2010 (30 10 2009)_Форма к защите 24" xfId="4988"/>
    <cellStyle name="_последний расчет ФОТ Форма МЭС 2008 23.10.2007_ФОТ ГСС 2010 (30 10 2009)_Форма к защите 25" xfId="4989"/>
    <cellStyle name="_последний расчет ФОТ Форма МЭС 2008 23.10.2007_ФОТ ГСС 2010 (30 10 2009)_Форма к защите 26" xfId="4990"/>
    <cellStyle name="_последний расчет ФОТ Форма МЭС 2008 23.10.2007_ФОТ ГСС 2010 (30 10 2009)_Форма к защите 27" xfId="4991"/>
    <cellStyle name="_последний расчет ФОТ Форма МЭС 2008 23.10.2007_ФОТ ГСС 2010 (30 10 2009)_Форма к защите 28" xfId="4992"/>
    <cellStyle name="_последний расчет ФОТ Форма МЭС 2008 23.10.2007_ФОТ ГСС 2010 (30 10 2009)_Форма к защите 29" xfId="4993"/>
    <cellStyle name="_последний расчет ФОТ Форма МЭС 2008 23.10.2007_ФОТ ГСС 2010 (30 10 2009)_Форма к защите 3" xfId="4994"/>
    <cellStyle name="_последний расчет ФОТ Форма МЭС 2008 23.10.2007_ФОТ ГСС 2010 (30 10 2009)_Форма к защите 30" xfId="4995"/>
    <cellStyle name="_последний расчет ФОТ Форма МЭС 2008 23.10.2007_ФОТ ГСС 2010 (30 10 2009)_Форма к защите 31" xfId="4996"/>
    <cellStyle name="_последний расчет ФОТ Форма МЭС 2008 23.10.2007_ФОТ ГСС 2010 (30 10 2009)_Форма к защите 32" xfId="4997"/>
    <cellStyle name="_последний расчет ФОТ Форма МЭС 2008 23.10.2007_ФОТ ГСС 2010 (30 10 2009)_Форма к защите 33" xfId="4998"/>
    <cellStyle name="_последний расчет ФОТ Форма МЭС 2008 23.10.2007_ФОТ ГСС 2010 (30 10 2009)_Форма к защите 34" xfId="4999"/>
    <cellStyle name="_последний расчет ФОТ Форма МЭС 2008 23.10.2007_ФОТ ГСС 2010 (30 10 2009)_Форма к защите 35" xfId="5000"/>
    <cellStyle name="_последний расчет ФОТ Форма МЭС 2008 23.10.2007_ФОТ ГСС 2010 (30 10 2009)_Форма к защите 36" xfId="5001"/>
    <cellStyle name="_последний расчет ФОТ Форма МЭС 2008 23.10.2007_ФОТ ГСС 2010 (30 10 2009)_Форма к защите 37" xfId="5002"/>
    <cellStyle name="_последний расчет ФОТ Форма МЭС 2008 23.10.2007_ФОТ ГСС 2010 (30 10 2009)_Форма к защите 38" xfId="5003"/>
    <cellStyle name="_последний расчет ФОТ Форма МЭС 2008 23.10.2007_ФОТ ГСС 2010 (30 10 2009)_Форма к защите 39" xfId="5004"/>
    <cellStyle name="_последний расчет ФОТ Форма МЭС 2008 23.10.2007_ФОТ ГСС 2010 (30 10 2009)_Форма к защите 4" xfId="5005"/>
    <cellStyle name="_последний расчет ФОТ Форма МЭС 2008 23.10.2007_ФОТ ГСС 2010 (30 10 2009)_Форма к защите 40" xfId="5006"/>
    <cellStyle name="_последний расчет ФОТ Форма МЭС 2008 23.10.2007_ФОТ ГСС 2010 (30 10 2009)_Форма к защите 41" xfId="5007"/>
    <cellStyle name="_последний расчет ФОТ Форма МЭС 2008 23.10.2007_ФОТ ГСС 2010 (30 10 2009)_Форма к защите 42" xfId="5008"/>
    <cellStyle name="_последний расчет ФОТ Форма МЭС 2008 23.10.2007_ФОТ ГСС 2010 (30 10 2009)_Форма к защите 43" xfId="5009"/>
    <cellStyle name="_последний расчет ФОТ Форма МЭС 2008 23.10.2007_ФОТ ГСС 2010 (30 10 2009)_Форма к защите 44" xfId="5010"/>
    <cellStyle name="_последний расчет ФОТ Форма МЭС 2008 23.10.2007_ФОТ ГСС 2010 (30 10 2009)_Форма к защите 45" xfId="5011"/>
    <cellStyle name="_последний расчет ФОТ Форма МЭС 2008 23.10.2007_ФОТ ГСС 2010 (30 10 2009)_Форма к защите 46" xfId="5012"/>
    <cellStyle name="_последний расчет ФОТ Форма МЭС 2008 23.10.2007_ФОТ ГСС 2010 (30 10 2009)_Форма к защите 47" xfId="5013"/>
    <cellStyle name="_последний расчет ФОТ Форма МЭС 2008 23.10.2007_ФОТ ГСС 2010 (30 10 2009)_Форма к защите 48" xfId="5014"/>
    <cellStyle name="_последний расчет ФОТ Форма МЭС 2008 23.10.2007_ФОТ ГСС 2010 (30 10 2009)_Форма к защите 49" xfId="5015"/>
    <cellStyle name="_последний расчет ФОТ Форма МЭС 2008 23.10.2007_ФОТ ГСС 2010 (30 10 2009)_Форма к защите 5" xfId="5016"/>
    <cellStyle name="_последний расчет ФОТ Форма МЭС 2008 23.10.2007_ФОТ ГСС 2010 (30 10 2009)_Форма к защите 50" xfId="5017"/>
    <cellStyle name="_последний расчет ФОТ Форма МЭС 2008 23.10.2007_ФОТ ГСС 2010 (30 10 2009)_Форма к защите 51" xfId="5018"/>
    <cellStyle name="_последний расчет ФОТ Форма МЭС 2008 23.10.2007_ФОТ ГСС 2010 (30 10 2009)_Форма к защите 52" xfId="5019"/>
    <cellStyle name="_последний расчет ФОТ Форма МЭС 2008 23.10.2007_ФОТ ГСС 2010 (30 10 2009)_Форма к защите 53" xfId="5020"/>
    <cellStyle name="_последний расчет ФОТ Форма МЭС 2008 23.10.2007_ФОТ ГСС 2010 (30 10 2009)_Форма к защите 54" xfId="5021"/>
    <cellStyle name="_последний расчет ФОТ Форма МЭС 2008 23.10.2007_ФОТ ГСС 2010 (30 10 2009)_Форма к защите 55" xfId="5022"/>
    <cellStyle name="_последний расчет ФОТ Форма МЭС 2008 23.10.2007_ФОТ ГСС 2010 (30 10 2009)_Форма к защите 56" xfId="5023"/>
    <cellStyle name="_последний расчет ФОТ Форма МЭС 2008 23.10.2007_ФОТ ГСС 2010 (30 10 2009)_Форма к защите 57" xfId="5024"/>
    <cellStyle name="_последний расчет ФОТ Форма МЭС 2008 23.10.2007_ФОТ ГСС 2010 (30 10 2009)_Форма к защите 58" xfId="5025"/>
    <cellStyle name="_последний расчет ФОТ Форма МЭС 2008 23.10.2007_ФОТ ГСС 2010 (30 10 2009)_Форма к защите 59" xfId="5026"/>
    <cellStyle name="_последний расчет ФОТ Форма МЭС 2008 23.10.2007_ФОТ ГСС 2010 (30 10 2009)_Форма к защите 6" xfId="5027"/>
    <cellStyle name="_последний расчет ФОТ Форма МЭС 2008 23.10.2007_ФОТ ГСС 2010 (30 10 2009)_Форма к защите 60" xfId="5028"/>
    <cellStyle name="_последний расчет ФОТ Форма МЭС 2008 23.10.2007_ФОТ ГСС 2010 (30 10 2009)_Форма к защите 61" xfId="5029"/>
    <cellStyle name="_последний расчет ФОТ Форма МЭС 2008 23.10.2007_ФОТ ГСС 2010 (30 10 2009)_Форма к защите 62" xfId="5030"/>
    <cellStyle name="_последний расчет ФОТ Форма МЭС 2008 23.10.2007_ФОТ ГСС 2010 (30 10 2009)_Форма к защите 63" xfId="5031"/>
    <cellStyle name="_последний расчет ФОТ Форма МЭС 2008 23.10.2007_ФОТ ГСС 2010 (30 10 2009)_Форма к защите 64" xfId="5032"/>
    <cellStyle name="_последний расчет ФОТ Форма МЭС 2008 23.10.2007_ФОТ ГСС 2010 (30 10 2009)_Форма к защите 65" xfId="5033"/>
    <cellStyle name="_последний расчет ФОТ Форма МЭС 2008 23.10.2007_ФОТ ГСС 2010 (30 10 2009)_Форма к защите 66" xfId="5034"/>
    <cellStyle name="_последний расчет ФОТ Форма МЭС 2008 23.10.2007_ФОТ ГСС 2010 (30 10 2009)_Форма к защите 67" xfId="5035"/>
    <cellStyle name="_последний расчет ФОТ Форма МЭС 2008 23.10.2007_ФОТ ГСС 2010 (30 10 2009)_Форма к защите 68" xfId="5036"/>
    <cellStyle name="_последний расчет ФОТ Форма МЭС 2008 23.10.2007_ФОТ ГСС 2010 (30 10 2009)_Форма к защите 69" xfId="5037"/>
    <cellStyle name="_последний расчет ФОТ Форма МЭС 2008 23.10.2007_ФОТ ГСС 2010 (30 10 2009)_Форма к защите 7" xfId="5038"/>
    <cellStyle name="_последний расчет ФОТ Форма МЭС 2008 23.10.2007_ФОТ ГСС 2010 (30 10 2009)_Форма к защите 70" xfId="5039"/>
    <cellStyle name="_последний расчет ФОТ Форма МЭС 2008 23.10.2007_ФОТ ГСС 2010 (30 10 2009)_Форма к защите 71" xfId="5040"/>
    <cellStyle name="_последний расчет ФОТ Форма МЭС 2008 23.10.2007_ФОТ ГСС 2010 (30 10 2009)_Форма к защите 72" xfId="5041"/>
    <cellStyle name="_последний расчет ФОТ Форма МЭС 2008 23.10.2007_ФОТ ГСС 2010 (30 10 2009)_Форма к защите 73" xfId="5042"/>
    <cellStyle name="_последний расчет ФОТ Форма МЭС 2008 23.10.2007_ФОТ ГСС 2010 (30 10 2009)_Форма к защите 74" xfId="5043"/>
    <cellStyle name="_последний расчет ФОТ Форма МЭС 2008 23.10.2007_ФОТ ГСС 2010 (30 10 2009)_Форма к защите 75" xfId="5044"/>
    <cellStyle name="_последний расчет ФОТ Форма МЭС 2008 23.10.2007_ФОТ ГСС 2010 (30 10 2009)_Форма к защите 76" xfId="5045"/>
    <cellStyle name="_последний расчет ФОТ Форма МЭС 2008 23.10.2007_ФОТ ГСС 2010 (30 10 2009)_Форма к защите 77" xfId="5046"/>
    <cellStyle name="_последний расчет ФОТ Форма МЭС 2008 23.10.2007_ФОТ ГСС 2010 (30 10 2009)_Форма к защите 78" xfId="5047"/>
    <cellStyle name="_последний расчет ФОТ Форма МЭС 2008 23.10.2007_ФОТ ГСС 2010 (30 10 2009)_Форма к защите 79" xfId="5048"/>
    <cellStyle name="_последний расчет ФОТ Форма МЭС 2008 23.10.2007_ФОТ ГСС 2010 (30 10 2009)_Форма к защите 8" xfId="5049"/>
    <cellStyle name="_последний расчет ФОТ Форма МЭС 2008 23.10.2007_ФОТ ГСС 2010 (30 10 2009)_Форма к защите 80" xfId="5050"/>
    <cellStyle name="_последний расчет ФОТ Форма МЭС 2008 23.10.2007_ФОТ ГСС 2010 (30 10 2009)_Форма к защите 81" xfId="5051"/>
    <cellStyle name="_последний расчет ФОТ Форма МЭС 2008 23.10.2007_ФОТ ГСС 2010 (30 10 2009)_Форма к защите 82" xfId="5052"/>
    <cellStyle name="_последний расчет ФОТ Форма МЭС 2008 23.10.2007_ФОТ ГСС 2010 (30 10 2009)_Форма к защите 83" xfId="5053"/>
    <cellStyle name="_последний расчет ФОТ Форма МЭС 2008 23.10.2007_ФОТ ГСС 2010 (30 10 2009)_Форма к защите 84" xfId="5054"/>
    <cellStyle name="_последний расчет ФОТ Форма МЭС 2008 23.10.2007_ФОТ ГСС 2010 (30 10 2009)_Форма к защите 85" xfId="5055"/>
    <cellStyle name="_последний расчет ФОТ Форма МЭС 2008 23.10.2007_ФОТ ГСС 2010 (30 10 2009)_Форма к защите 86" xfId="5056"/>
    <cellStyle name="_последний расчет ФОТ Форма МЭС 2008 23.10.2007_ФОТ ГСС 2010 (30 10 2009)_Форма к защите 87" xfId="5057"/>
    <cellStyle name="_последний расчет ФОТ Форма МЭС 2008 23.10.2007_ФОТ ГСС 2010 (30 10 2009)_Форма к защите 88" xfId="5058"/>
    <cellStyle name="_последний расчет ФОТ Форма МЭС 2008 23.10.2007_ФОТ ГСС 2010 (30 10 2009)_Форма к защите 89" xfId="5059"/>
    <cellStyle name="_последний расчет ФОТ Форма МЭС 2008 23.10.2007_ФОТ ГСС 2010 (30 10 2009)_Форма к защите 9" xfId="5060"/>
    <cellStyle name="_последний расчет ФОТ Форма МЭС 2008 23.10.2007_ФОТ ГСС 2010 (30 10 2009)_Форма к защите 90" xfId="5061"/>
    <cellStyle name="_последний расчет ФОТ Форма МЭС 2008 23.10.2007_ФОТ ГСС 2010 (30 10 2009)_Форма к защите ДЭБ" xfId="5062"/>
    <cellStyle name="_последний расчет ФОТ Форма МЭС 2008 23.10.2007_ФОТ ГСС 2010 (30 10 2009)_Форма к защите ДЭБ 2" xfId="5063"/>
    <cellStyle name="_последний расчет ФОТ Форма МЭС 2008 23.10.2007_ФОТ ГСС 2010 (30 10 2009)_Форма к защите_ДСП" xfId="5064"/>
    <cellStyle name="_последний расчет ФОТ Форма МЭС 2008 23.10.2007_ФОТ ГСС 2010 (30 10 2009)_Форма к защите_ДСП 2" xfId="5065"/>
    <cellStyle name="_последний расчет ФОТ Форма МЭС 2008 23.10.2007_ФОТ ГСС 2010 (30 10 2009)_Форма к защите_ДУпиоп" xfId="5066"/>
    <cellStyle name="_последний расчет ФОТ Форма МЭС 2008 23.10.2007_ФОТ ГСС 2010 (30 10 2009)_Форма к защите_ДУпиоп 2" xfId="5067"/>
    <cellStyle name="_последний расчет ФОТ Форма МЭС 2008 23.10.2007_ФОТ ГСС 2010 (30 10 2009)_Форма к защите_окончательная версия" xfId="5068"/>
    <cellStyle name="_последний расчет ФОТ Форма МЭС 2008 23.10.2007_ФОТ ГСС 2010 (30 10 2009)_Форма к защите_окончательная версия 2" xfId="5069"/>
    <cellStyle name="_последний расчет ФОТ Форма МЭС 2008 23.10.2007_ФОТ МЭС+РЗА Центра 2011-2012" xfId="5070"/>
    <cellStyle name="_последний расчет ФОТ Форма МЭС 2008 23.10.2007_ФОТ МЭС+РЗА Центра 2011-2012_БДР формат СД (2)" xfId="5071"/>
    <cellStyle name="_последний расчет ФОТ Форма МЭС 2008 23.10.2007_ФОТ на 2010  РЗА _СВОД по МЭС(после защиты)" xfId="5072"/>
    <cellStyle name="_последний расчет ФОТ Форма МЭС 2008 23.10.2007_ФОТ на 2010  РЗА _СВОД по МЭС(после защиты) 2" xfId="5073"/>
    <cellStyle name="_последний расчет ФОТ Форма МЭС 2008 23.10.2007_ФОТ на 2010  РЗА _СВОД по МЭС(после защиты) 2 2" xfId="5074"/>
    <cellStyle name="_последний расчет ФОТ Форма МЭС 2008 23.10.2007_ФОТ на 2010  РЗА _СВОД по МЭС(после защиты) 3" xfId="5075"/>
    <cellStyle name="_последний расчет ФОТ Форма МЭС 2008 23.10.2007_ФОТ на 2010  РЗА _СВОД по МЭС(после защиты)_ДУС (3)" xfId="5076"/>
    <cellStyle name="_последний расчет ФОТ Форма МЭС 2008 23.10.2007_ФОТ на 2010  РЗА _СВОД по МЭС(после защиты)_ДУС (3) 2" xfId="5077"/>
    <cellStyle name="_последний расчет ФОТ Форма МЭС 2008 23.10.2007_ФОТ на 2010  РЗА _СВОД по МЭС(после защиты)_Источники_лимиты_Бизнес-план" xfId="5078"/>
    <cellStyle name="_последний расчет ФОТ Форма МЭС 2008 23.10.2007_ФОТ на 2010  РЗА _СВОД по МЭС(после защиты)_Источники_лимиты_Бизнес-план 2" xfId="5079"/>
    <cellStyle name="_последний расчет ФОТ Форма МЭС 2008 23.10.2007_ФОТ на 2010  РЗА _СВОД по МЭС(после защиты)_Источники_лимиты_Бизнес-план 2 2" xfId="5080"/>
    <cellStyle name="_последний расчет ФОТ Форма МЭС 2008 23.10.2007_ФОТ на 2010  РЗА _СВОД по МЭС(после защиты)_Источники_лимиты_Бизнес-план 3" xfId="5081"/>
    <cellStyle name="_последний расчет ФОТ Форма МЭС 2008 23.10.2007_ФОТ на 2010  РЗА _СВОД по МЭС(после защиты)_Копия форма к защите" xfId="5082"/>
    <cellStyle name="_последний расчет ФОТ Форма МЭС 2008 23.10.2007_ФОТ на 2010  РЗА _СВОД по МЭС(после защиты)_Копия форма к защите 2" xfId="5083"/>
    <cellStyle name="_последний расчет ФОТ Форма МЭС 2008 23.10.2007_ФОТ на 2010  РЗА _СВОД по МЭС(после защиты)_Свод бюджет на 2012" xfId="5084"/>
    <cellStyle name="_последний расчет ФОТ Форма МЭС 2008 23.10.2007_ФОТ на 2010  РЗА _СВОД по МЭС(после защиты)_Свод бюджет на 2012 2" xfId="5085"/>
    <cellStyle name="_последний расчет ФОТ Форма МЭС 2008 23.10.2007_ФОТ на 2010  РЗА _СВОД по МЭС(после защиты)_Форма к защите" xfId="5086"/>
    <cellStyle name="_последний расчет ФОТ Форма МЭС 2008 23.10.2007_ФОТ на 2010  РЗА _СВОД по МЭС(после защиты)_форма к защите - ДКУ" xfId="5087"/>
    <cellStyle name="_последний расчет ФОТ Форма МЭС 2008 23.10.2007_ФОТ на 2010  РЗА _СВОД по МЭС(после защиты)_форма к защите - ДКУ 2" xfId="5088"/>
    <cellStyle name="_последний расчет ФОТ Форма МЭС 2008 23.10.2007_ФОТ на 2010  РЗА _СВОД по МЭС(после защиты)_Форма к защите 10" xfId="5089"/>
    <cellStyle name="_последний расчет ФОТ Форма МЭС 2008 23.10.2007_ФОТ на 2010  РЗА _СВОД по МЭС(после защиты)_Форма к защите 11" xfId="5090"/>
    <cellStyle name="_последний расчет ФОТ Форма МЭС 2008 23.10.2007_ФОТ на 2010  РЗА _СВОД по МЭС(после защиты)_Форма к защите 12" xfId="5091"/>
    <cellStyle name="_последний расчет ФОТ Форма МЭС 2008 23.10.2007_ФОТ на 2010  РЗА _СВОД по МЭС(после защиты)_Форма к защите 13" xfId="5092"/>
    <cellStyle name="_последний расчет ФОТ Форма МЭС 2008 23.10.2007_ФОТ на 2010  РЗА _СВОД по МЭС(после защиты)_Форма к защите 14" xfId="5093"/>
    <cellStyle name="_последний расчет ФОТ Форма МЭС 2008 23.10.2007_ФОТ на 2010  РЗА _СВОД по МЭС(после защиты)_Форма к защите 15" xfId="5094"/>
    <cellStyle name="_последний расчет ФОТ Форма МЭС 2008 23.10.2007_ФОТ на 2010  РЗА _СВОД по МЭС(после защиты)_Форма к защите 16" xfId="5095"/>
    <cellStyle name="_последний расчет ФОТ Форма МЭС 2008 23.10.2007_ФОТ на 2010  РЗА _СВОД по МЭС(после защиты)_Форма к защите 17" xfId="5096"/>
    <cellStyle name="_последний расчет ФОТ Форма МЭС 2008 23.10.2007_ФОТ на 2010  РЗА _СВОД по МЭС(после защиты)_Форма к защите 18" xfId="5097"/>
    <cellStyle name="_последний расчет ФОТ Форма МЭС 2008 23.10.2007_ФОТ на 2010  РЗА _СВОД по МЭС(после защиты)_Форма к защите 19" xfId="5098"/>
    <cellStyle name="_последний расчет ФОТ Форма МЭС 2008 23.10.2007_ФОТ на 2010  РЗА _СВОД по МЭС(после защиты)_Форма к защите 2" xfId="5099"/>
    <cellStyle name="_последний расчет ФОТ Форма МЭС 2008 23.10.2007_ФОТ на 2010  РЗА _СВОД по МЭС(после защиты)_Форма к защите 20" xfId="5100"/>
    <cellStyle name="_последний расчет ФОТ Форма МЭС 2008 23.10.2007_ФОТ на 2010  РЗА _СВОД по МЭС(после защиты)_Форма к защите 21" xfId="5101"/>
    <cellStyle name="_последний расчет ФОТ Форма МЭС 2008 23.10.2007_ФОТ на 2010  РЗА _СВОД по МЭС(после защиты)_Форма к защите 22" xfId="5102"/>
    <cellStyle name="_последний расчет ФОТ Форма МЭС 2008 23.10.2007_ФОТ на 2010  РЗА _СВОД по МЭС(после защиты)_Форма к защите 23" xfId="5103"/>
    <cellStyle name="_последний расчет ФОТ Форма МЭС 2008 23.10.2007_ФОТ на 2010  РЗА _СВОД по МЭС(после защиты)_Форма к защите 24" xfId="5104"/>
    <cellStyle name="_последний расчет ФОТ Форма МЭС 2008 23.10.2007_ФОТ на 2010  РЗА _СВОД по МЭС(после защиты)_Форма к защите 25" xfId="5105"/>
    <cellStyle name="_последний расчет ФОТ Форма МЭС 2008 23.10.2007_ФОТ на 2010  РЗА _СВОД по МЭС(после защиты)_Форма к защите 26" xfId="5106"/>
    <cellStyle name="_последний расчет ФОТ Форма МЭС 2008 23.10.2007_ФОТ на 2010  РЗА _СВОД по МЭС(после защиты)_Форма к защите 27" xfId="5107"/>
    <cellStyle name="_последний расчет ФОТ Форма МЭС 2008 23.10.2007_ФОТ на 2010  РЗА _СВОД по МЭС(после защиты)_Форма к защите 28" xfId="5108"/>
    <cellStyle name="_последний расчет ФОТ Форма МЭС 2008 23.10.2007_ФОТ на 2010  РЗА _СВОД по МЭС(после защиты)_Форма к защите 29" xfId="5109"/>
    <cellStyle name="_последний расчет ФОТ Форма МЭС 2008 23.10.2007_ФОТ на 2010  РЗА _СВОД по МЭС(после защиты)_Форма к защите 3" xfId="5110"/>
    <cellStyle name="_последний расчет ФОТ Форма МЭС 2008 23.10.2007_ФОТ на 2010  РЗА _СВОД по МЭС(после защиты)_Форма к защите 30" xfId="5111"/>
    <cellStyle name="_последний расчет ФОТ Форма МЭС 2008 23.10.2007_ФОТ на 2010  РЗА _СВОД по МЭС(после защиты)_Форма к защите 31" xfId="5112"/>
    <cellStyle name="_последний расчет ФОТ Форма МЭС 2008 23.10.2007_ФОТ на 2010  РЗА _СВОД по МЭС(после защиты)_Форма к защите 32" xfId="5113"/>
    <cellStyle name="_последний расчет ФОТ Форма МЭС 2008 23.10.2007_ФОТ на 2010  РЗА _СВОД по МЭС(после защиты)_Форма к защите 33" xfId="5114"/>
    <cellStyle name="_последний расчет ФОТ Форма МЭС 2008 23.10.2007_ФОТ на 2010  РЗА _СВОД по МЭС(после защиты)_Форма к защите 34" xfId="5115"/>
    <cellStyle name="_последний расчет ФОТ Форма МЭС 2008 23.10.2007_ФОТ на 2010  РЗА _СВОД по МЭС(после защиты)_Форма к защите 35" xfId="5116"/>
    <cellStyle name="_последний расчет ФОТ Форма МЭС 2008 23.10.2007_ФОТ на 2010  РЗА _СВОД по МЭС(после защиты)_Форма к защите 36" xfId="5117"/>
    <cellStyle name="_последний расчет ФОТ Форма МЭС 2008 23.10.2007_ФОТ на 2010  РЗА _СВОД по МЭС(после защиты)_Форма к защите 37" xfId="5118"/>
    <cellStyle name="_последний расчет ФОТ Форма МЭС 2008 23.10.2007_ФОТ на 2010  РЗА _СВОД по МЭС(после защиты)_Форма к защите 38" xfId="5119"/>
    <cellStyle name="_последний расчет ФОТ Форма МЭС 2008 23.10.2007_ФОТ на 2010  РЗА _СВОД по МЭС(после защиты)_Форма к защите 39" xfId="5120"/>
    <cellStyle name="_последний расчет ФОТ Форма МЭС 2008 23.10.2007_ФОТ на 2010  РЗА _СВОД по МЭС(после защиты)_Форма к защите 4" xfId="5121"/>
    <cellStyle name="_последний расчет ФОТ Форма МЭС 2008 23.10.2007_ФОТ на 2010  РЗА _СВОД по МЭС(после защиты)_Форма к защите 40" xfId="5122"/>
    <cellStyle name="_последний расчет ФОТ Форма МЭС 2008 23.10.2007_ФОТ на 2010  РЗА _СВОД по МЭС(после защиты)_Форма к защите 41" xfId="5123"/>
    <cellStyle name="_последний расчет ФОТ Форма МЭС 2008 23.10.2007_ФОТ на 2010  РЗА _СВОД по МЭС(после защиты)_Форма к защите 42" xfId="5124"/>
    <cellStyle name="_последний расчет ФОТ Форма МЭС 2008 23.10.2007_ФОТ на 2010  РЗА _СВОД по МЭС(после защиты)_Форма к защите 43" xfId="5125"/>
    <cellStyle name="_последний расчет ФОТ Форма МЭС 2008 23.10.2007_ФОТ на 2010  РЗА _СВОД по МЭС(после защиты)_Форма к защите 44" xfId="5126"/>
    <cellStyle name="_последний расчет ФОТ Форма МЭС 2008 23.10.2007_ФОТ на 2010  РЗА _СВОД по МЭС(после защиты)_Форма к защите 45" xfId="5127"/>
    <cellStyle name="_последний расчет ФОТ Форма МЭС 2008 23.10.2007_ФОТ на 2010  РЗА _СВОД по МЭС(после защиты)_Форма к защите 46" xfId="5128"/>
    <cellStyle name="_последний расчет ФОТ Форма МЭС 2008 23.10.2007_ФОТ на 2010  РЗА _СВОД по МЭС(после защиты)_Форма к защите 47" xfId="5129"/>
    <cellStyle name="_последний расчет ФОТ Форма МЭС 2008 23.10.2007_ФОТ на 2010  РЗА _СВОД по МЭС(после защиты)_Форма к защите 48" xfId="5130"/>
    <cellStyle name="_последний расчет ФОТ Форма МЭС 2008 23.10.2007_ФОТ на 2010  РЗА _СВОД по МЭС(после защиты)_Форма к защите 49" xfId="5131"/>
    <cellStyle name="_последний расчет ФОТ Форма МЭС 2008 23.10.2007_ФОТ на 2010  РЗА _СВОД по МЭС(после защиты)_Форма к защите 5" xfId="5132"/>
    <cellStyle name="_последний расчет ФОТ Форма МЭС 2008 23.10.2007_ФОТ на 2010  РЗА _СВОД по МЭС(после защиты)_Форма к защите 50" xfId="5133"/>
    <cellStyle name="_последний расчет ФОТ Форма МЭС 2008 23.10.2007_ФОТ на 2010  РЗА _СВОД по МЭС(после защиты)_Форма к защите 51" xfId="5134"/>
    <cellStyle name="_последний расчет ФОТ Форма МЭС 2008 23.10.2007_ФОТ на 2010  РЗА _СВОД по МЭС(после защиты)_Форма к защите 52" xfId="5135"/>
    <cellStyle name="_последний расчет ФОТ Форма МЭС 2008 23.10.2007_ФОТ на 2010  РЗА _СВОД по МЭС(после защиты)_Форма к защите 53" xfId="5136"/>
    <cellStyle name="_последний расчет ФОТ Форма МЭС 2008 23.10.2007_ФОТ на 2010  РЗА _СВОД по МЭС(после защиты)_Форма к защите 54" xfId="5137"/>
    <cellStyle name="_последний расчет ФОТ Форма МЭС 2008 23.10.2007_ФОТ на 2010  РЗА _СВОД по МЭС(после защиты)_Форма к защите 55" xfId="5138"/>
    <cellStyle name="_последний расчет ФОТ Форма МЭС 2008 23.10.2007_ФОТ на 2010  РЗА _СВОД по МЭС(после защиты)_Форма к защите 56" xfId="5139"/>
    <cellStyle name="_последний расчет ФОТ Форма МЭС 2008 23.10.2007_ФОТ на 2010  РЗА _СВОД по МЭС(после защиты)_Форма к защите 57" xfId="5140"/>
    <cellStyle name="_последний расчет ФОТ Форма МЭС 2008 23.10.2007_ФОТ на 2010  РЗА _СВОД по МЭС(после защиты)_Форма к защите 58" xfId="5141"/>
    <cellStyle name="_последний расчет ФОТ Форма МЭС 2008 23.10.2007_ФОТ на 2010  РЗА _СВОД по МЭС(после защиты)_Форма к защите 59" xfId="5142"/>
    <cellStyle name="_последний расчет ФОТ Форма МЭС 2008 23.10.2007_ФОТ на 2010  РЗА _СВОД по МЭС(после защиты)_Форма к защите 6" xfId="5143"/>
    <cellStyle name="_последний расчет ФОТ Форма МЭС 2008 23.10.2007_ФОТ на 2010  РЗА _СВОД по МЭС(после защиты)_Форма к защите 60" xfId="5144"/>
    <cellStyle name="_последний расчет ФОТ Форма МЭС 2008 23.10.2007_ФОТ на 2010  РЗА _СВОД по МЭС(после защиты)_Форма к защите 61" xfId="5145"/>
    <cellStyle name="_последний расчет ФОТ Форма МЭС 2008 23.10.2007_ФОТ на 2010  РЗА _СВОД по МЭС(после защиты)_Форма к защите 62" xfId="5146"/>
    <cellStyle name="_последний расчет ФОТ Форма МЭС 2008 23.10.2007_ФОТ на 2010  РЗА _СВОД по МЭС(после защиты)_Форма к защите 63" xfId="5147"/>
    <cellStyle name="_последний расчет ФОТ Форма МЭС 2008 23.10.2007_ФОТ на 2010  РЗА _СВОД по МЭС(после защиты)_Форма к защите 64" xfId="5148"/>
    <cellStyle name="_последний расчет ФОТ Форма МЭС 2008 23.10.2007_ФОТ на 2010  РЗА _СВОД по МЭС(после защиты)_Форма к защите 65" xfId="5149"/>
    <cellStyle name="_последний расчет ФОТ Форма МЭС 2008 23.10.2007_ФОТ на 2010  РЗА _СВОД по МЭС(после защиты)_Форма к защите 66" xfId="5150"/>
    <cellStyle name="_последний расчет ФОТ Форма МЭС 2008 23.10.2007_ФОТ на 2010  РЗА _СВОД по МЭС(после защиты)_Форма к защите 67" xfId="5151"/>
    <cellStyle name="_последний расчет ФОТ Форма МЭС 2008 23.10.2007_ФОТ на 2010  РЗА _СВОД по МЭС(после защиты)_Форма к защите 68" xfId="5152"/>
    <cellStyle name="_последний расчет ФОТ Форма МЭС 2008 23.10.2007_ФОТ на 2010  РЗА _СВОД по МЭС(после защиты)_Форма к защите 69" xfId="5153"/>
    <cellStyle name="_последний расчет ФОТ Форма МЭС 2008 23.10.2007_ФОТ на 2010  РЗА _СВОД по МЭС(после защиты)_Форма к защите 7" xfId="5154"/>
    <cellStyle name="_последний расчет ФОТ Форма МЭС 2008 23.10.2007_ФОТ на 2010  РЗА _СВОД по МЭС(после защиты)_Форма к защите 70" xfId="5155"/>
    <cellStyle name="_последний расчет ФОТ Форма МЭС 2008 23.10.2007_ФОТ на 2010  РЗА _СВОД по МЭС(после защиты)_Форма к защите 71" xfId="5156"/>
    <cellStyle name="_последний расчет ФОТ Форма МЭС 2008 23.10.2007_ФОТ на 2010  РЗА _СВОД по МЭС(после защиты)_Форма к защите 72" xfId="5157"/>
    <cellStyle name="_последний расчет ФОТ Форма МЭС 2008 23.10.2007_ФОТ на 2010  РЗА _СВОД по МЭС(после защиты)_Форма к защите 73" xfId="5158"/>
    <cellStyle name="_последний расчет ФОТ Форма МЭС 2008 23.10.2007_ФОТ на 2010  РЗА _СВОД по МЭС(после защиты)_Форма к защите 74" xfId="5159"/>
    <cellStyle name="_последний расчет ФОТ Форма МЭС 2008 23.10.2007_ФОТ на 2010  РЗА _СВОД по МЭС(после защиты)_Форма к защите 75" xfId="5160"/>
    <cellStyle name="_последний расчет ФОТ Форма МЭС 2008 23.10.2007_ФОТ на 2010  РЗА _СВОД по МЭС(после защиты)_Форма к защите 76" xfId="5161"/>
    <cellStyle name="_последний расчет ФОТ Форма МЭС 2008 23.10.2007_ФОТ на 2010  РЗА _СВОД по МЭС(после защиты)_Форма к защите 77" xfId="5162"/>
    <cellStyle name="_последний расчет ФОТ Форма МЭС 2008 23.10.2007_ФОТ на 2010  РЗА _СВОД по МЭС(после защиты)_Форма к защите 78" xfId="5163"/>
    <cellStyle name="_последний расчет ФОТ Форма МЭС 2008 23.10.2007_ФОТ на 2010  РЗА _СВОД по МЭС(после защиты)_Форма к защите 79" xfId="5164"/>
    <cellStyle name="_последний расчет ФОТ Форма МЭС 2008 23.10.2007_ФОТ на 2010  РЗА _СВОД по МЭС(после защиты)_Форма к защите 8" xfId="5165"/>
    <cellStyle name="_последний расчет ФОТ Форма МЭС 2008 23.10.2007_ФОТ на 2010  РЗА _СВОД по МЭС(после защиты)_Форма к защите 80" xfId="5166"/>
    <cellStyle name="_последний расчет ФОТ Форма МЭС 2008 23.10.2007_ФОТ на 2010  РЗА _СВОД по МЭС(после защиты)_Форма к защите 81" xfId="5167"/>
    <cellStyle name="_последний расчет ФОТ Форма МЭС 2008 23.10.2007_ФОТ на 2010  РЗА _СВОД по МЭС(после защиты)_Форма к защите 82" xfId="5168"/>
    <cellStyle name="_последний расчет ФОТ Форма МЭС 2008 23.10.2007_ФОТ на 2010  РЗА _СВОД по МЭС(после защиты)_Форма к защите 83" xfId="5169"/>
    <cellStyle name="_последний расчет ФОТ Форма МЭС 2008 23.10.2007_ФОТ на 2010  РЗА _СВОД по МЭС(после защиты)_Форма к защите 84" xfId="5170"/>
    <cellStyle name="_последний расчет ФОТ Форма МЭС 2008 23.10.2007_ФОТ на 2010  РЗА _СВОД по МЭС(после защиты)_Форма к защите 85" xfId="5171"/>
    <cellStyle name="_последний расчет ФОТ Форма МЭС 2008 23.10.2007_ФОТ на 2010  РЗА _СВОД по МЭС(после защиты)_Форма к защите 86" xfId="5172"/>
    <cellStyle name="_последний расчет ФОТ Форма МЭС 2008 23.10.2007_ФОТ на 2010  РЗА _СВОД по МЭС(после защиты)_Форма к защите 87" xfId="5173"/>
    <cellStyle name="_последний расчет ФОТ Форма МЭС 2008 23.10.2007_ФОТ на 2010  РЗА _СВОД по МЭС(после защиты)_Форма к защите 88" xfId="5174"/>
    <cellStyle name="_последний расчет ФОТ Форма МЭС 2008 23.10.2007_ФОТ на 2010  РЗА _СВОД по МЭС(после защиты)_Форма к защите 89" xfId="5175"/>
    <cellStyle name="_последний расчет ФОТ Форма МЭС 2008 23.10.2007_ФОТ на 2010  РЗА _СВОД по МЭС(после защиты)_Форма к защите 9" xfId="5176"/>
    <cellStyle name="_последний расчет ФОТ Форма МЭС 2008 23.10.2007_ФОТ на 2010  РЗА _СВОД по МЭС(после защиты)_Форма к защите 90" xfId="5177"/>
    <cellStyle name="_последний расчет ФОТ Форма МЭС 2008 23.10.2007_ФОТ на 2010  РЗА _СВОД по МЭС(после защиты)_Форма к защите ДЭБ" xfId="5178"/>
    <cellStyle name="_последний расчет ФОТ Форма МЭС 2008 23.10.2007_ФОТ на 2010  РЗА _СВОД по МЭС(после защиты)_Форма к защите ДЭБ 2" xfId="5179"/>
    <cellStyle name="_последний расчет ФОТ Форма МЭС 2008 23.10.2007_ФОТ на 2010  РЗА _СВОД по МЭС(после защиты)_Форма к защите_ДСП" xfId="5180"/>
    <cellStyle name="_последний расчет ФОТ Форма МЭС 2008 23.10.2007_ФОТ на 2010  РЗА _СВОД по МЭС(после защиты)_Форма к защите_ДСП 2" xfId="5181"/>
    <cellStyle name="_последний расчет ФОТ Форма МЭС 2008 23.10.2007_ФОТ на 2010  РЗА _СВОД по МЭС(после защиты)_Форма к защите_ДУпиоп" xfId="5182"/>
    <cellStyle name="_последний расчет ФОТ Форма МЭС 2008 23.10.2007_ФОТ на 2010  РЗА _СВОД по МЭС(после защиты)_Форма к защите_ДУпиоп 2" xfId="5183"/>
    <cellStyle name="_последний расчет ФОТ Форма МЭС 2008 23.10.2007_ФОТ на 2010  РЗА _СВОД по МЭС(после защиты)_Форма к защите_окончательная версия" xfId="5184"/>
    <cellStyle name="_последний расчет ФОТ Форма МЭС 2008 23.10.2007_ФОТ на 2010  РЗА _СВОД по МЭС(после защиты)_Форма к защите_окончательная версия 2" xfId="5185"/>
    <cellStyle name="_последний расчет ФОТ Форма МЭС 2008 23.10.2007_ФОТ на 2010г. Вологда" xfId="5186"/>
    <cellStyle name="_последний расчет ФОТ Форма МЭС 2008 23.10.2007_ФОТ на 2010г. Вологда 2" xfId="5187"/>
    <cellStyle name="_последний расчет ФОТ Форма МЭС 2008 23.10.2007_ФОТ на 2010г. Вологда 2 2" xfId="5188"/>
    <cellStyle name="_последний расчет ФОТ Форма МЭС 2008 23.10.2007_ФОТ на 2010г. Вологда 3" xfId="5189"/>
    <cellStyle name="_последний расчет ФОТ Форма МЭС 2008 23.10.2007_ФОТ на 2010г. Вологда_ДУС (3)" xfId="5190"/>
    <cellStyle name="_последний расчет ФОТ Форма МЭС 2008 23.10.2007_ФОТ на 2010г. Вологда_ДУС (3) 2" xfId="5191"/>
    <cellStyle name="_последний расчет ФОТ Форма МЭС 2008 23.10.2007_ФОТ на 2010г. Вологда_Источники_лимиты_Бизнес-план" xfId="5192"/>
    <cellStyle name="_последний расчет ФОТ Форма МЭС 2008 23.10.2007_ФОТ на 2010г. Вологда_Источники_лимиты_Бизнес-план 2" xfId="5193"/>
    <cellStyle name="_последний расчет ФОТ Форма МЭС 2008 23.10.2007_ФОТ на 2010г. Вологда_Источники_лимиты_Бизнес-план 2 2" xfId="5194"/>
    <cellStyle name="_последний расчет ФОТ Форма МЭС 2008 23.10.2007_ФОТ на 2010г. Вологда_Источники_лимиты_Бизнес-план 3" xfId="5195"/>
    <cellStyle name="_последний расчет ФОТ Форма МЭС 2008 23.10.2007_ФОТ на 2010г. Вологда_Копия форма к защите" xfId="5196"/>
    <cellStyle name="_последний расчет ФОТ Форма МЭС 2008 23.10.2007_ФОТ на 2010г. Вологда_Копия форма к защите 2" xfId="5197"/>
    <cellStyle name="_последний расчет ФОТ Форма МЭС 2008 23.10.2007_ФОТ на 2010г. Вологда_Свод бюджет на 2012" xfId="5198"/>
    <cellStyle name="_последний расчет ФОТ Форма МЭС 2008 23.10.2007_ФОТ на 2010г. Вологда_Свод бюджет на 2012 2" xfId="5199"/>
    <cellStyle name="_последний расчет ФОТ Форма МЭС 2008 23.10.2007_ФОТ на 2010г. Вологда_Форма к защите" xfId="5200"/>
    <cellStyle name="_последний расчет ФОТ Форма МЭС 2008 23.10.2007_ФОТ на 2010г. Вологда_форма к защите - ДКУ" xfId="5201"/>
    <cellStyle name="_последний расчет ФОТ Форма МЭС 2008 23.10.2007_ФОТ на 2010г. Вологда_форма к защите - ДКУ 2" xfId="5202"/>
    <cellStyle name="_последний расчет ФОТ Форма МЭС 2008 23.10.2007_ФОТ на 2010г. Вологда_Форма к защите 10" xfId="5203"/>
    <cellStyle name="_последний расчет ФОТ Форма МЭС 2008 23.10.2007_ФОТ на 2010г. Вологда_Форма к защите 11" xfId="5204"/>
    <cellStyle name="_последний расчет ФОТ Форма МЭС 2008 23.10.2007_ФОТ на 2010г. Вологда_Форма к защите 12" xfId="5205"/>
    <cellStyle name="_последний расчет ФОТ Форма МЭС 2008 23.10.2007_ФОТ на 2010г. Вологда_Форма к защите 13" xfId="5206"/>
    <cellStyle name="_последний расчет ФОТ Форма МЭС 2008 23.10.2007_ФОТ на 2010г. Вологда_Форма к защите 14" xfId="5207"/>
    <cellStyle name="_последний расчет ФОТ Форма МЭС 2008 23.10.2007_ФОТ на 2010г. Вологда_Форма к защите 15" xfId="5208"/>
    <cellStyle name="_последний расчет ФОТ Форма МЭС 2008 23.10.2007_ФОТ на 2010г. Вологда_Форма к защите 16" xfId="5209"/>
    <cellStyle name="_последний расчет ФОТ Форма МЭС 2008 23.10.2007_ФОТ на 2010г. Вологда_Форма к защите 17" xfId="5210"/>
    <cellStyle name="_последний расчет ФОТ Форма МЭС 2008 23.10.2007_ФОТ на 2010г. Вологда_Форма к защите 18" xfId="5211"/>
    <cellStyle name="_последний расчет ФОТ Форма МЭС 2008 23.10.2007_ФОТ на 2010г. Вологда_Форма к защите 19" xfId="5212"/>
    <cellStyle name="_последний расчет ФОТ Форма МЭС 2008 23.10.2007_ФОТ на 2010г. Вологда_Форма к защите 2" xfId="5213"/>
    <cellStyle name="_последний расчет ФОТ Форма МЭС 2008 23.10.2007_ФОТ на 2010г. Вологда_Форма к защите 20" xfId="5214"/>
    <cellStyle name="_последний расчет ФОТ Форма МЭС 2008 23.10.2007_ФОТ на 2010г. Вологда_Форма к защите 21" xfId="5215"/>
    <cellStyle name="_последний расчет ФОТ Форма МЭС 2008 23.10.2007_ФОТ на 2010г. Вологда_Форма к защите 22" xfId="5216"/>
    <cellStyle name="_последний расчет ФОТ Форма МЭС 2008 23.10.2007_ФОТ на 2010г. Вологда_Форма к защите 23" xfId="5217"/>
    <cellStyle name="_последний расчет ФОТ Форма МЭС 2008 23.10.2007_ФОТ на 2010г. Вологда_Форма к защите 24" xfId="5218"/>
    <cellStyle name="_последний расчет ФОТ Форма МЭС 2008 23.10.2007_ФОТ на 2010г. Вологда_Форма к защите 25" xfId="5219"/>
    <cellStyle name="_последний расчет ФОТ Форма МЭС 2008 23.10.2007_ФОТ на 2010г. Вологда_Форма к защите 26" xfId="5220"/>
    <cellStyle name="_последний расчет ФОТ Форма МЭС 2008 23.10.2007_ФОТ на 2010г. Вологда_Форма к защите 27" xfId="5221"/>
    <cellStyle name="_последний расчет ФОТ Форма МЭС 2008 23.10.2007_ФОТ на 2010г. Вологда_Форма к защите 28" xfId="5222"/>
    <cellStyle name="_последний расчет ФОТ Форма МЭС 2008 23.10.2007_ФОТ на 2010г. Вологда_Форма к защите 29" xfId="5223"/>
    <cellStyle name="_последний расчет ФОТ Форма МЭС 2008 23.10.2007_ФОТ на 2010г. Вологда_Форма к защите 3" xfId="5224"/>
    <cellStyle name="_последний расчет ФОТ Форма МЭС 2008 23.10.2007_ФОТ на 2010г. Вологда_Форма к защите 30" xfId="5225"/>
    <cellStyle name="_последний расчет ФОТ Форма МЭС 2008 23.10.2007_ФОТ на 2010г. Вологда_Форма к защите 31" xfId="5226"/>
    <cellStyle name="_последний расчет ФОТ Форма МЭС 2008 23.10.2007_ФОТ на 2010г. Вологда_Форма к защите 32" xfId="5227"/>
    <cellStyle name="_последний расчет ФОТ Форма МЭС 2008 23.10.2007_ФОТ на 2010г. Вологда_Форма к защите 33" xfId="5228"/>
    <cellStyle name="_последний расчет ФОТ Форма МЭС 2008 23.10.2007_ФОТ на 2010г. Вологда_Форма к защите 34" xfId="5229"/>
    <cellStyle name="_последний расчет ФОТ Форма МЭС 2008 23.10.2007_ФОТ на 2010г. Вологда_Форма к защите 35" xfId="5230"/>
    <cellStyle name="_последний расчет ФОТ Форма МЭС 2008 23.10.2007_ФОТ на 2010г. Вологда_Форма к защите 36" xfId="5231"/>
    <cellStyle name="_последний расчет ФОТ Форма МЭС 2008 23.10.2007_ФОТ на 2010г. Вологда_Форма к защите 37" xfId="5232"/>
    <cellStyle name="_последний расчет ФОТ Форма МЭС 2008 23.10.2007_ФОТ на 2010г. Вологда_Форма к защите 38" xfId="5233"/>
    <cellStyle name="_последний расчет ФОТ Форма МЭС 2008 23.10.2007_ФОТ на 2010г. Вологда_Форма к защите 39" xfId="5234"/>
    <cellStyle name="_последний расчет ФОТ Форма МЭС 2008 23.10.2007_ФОТ на 2010г. Вологда_Форма к защите 4" xfId="5235"/>
    <cellStyle name="_последний расчет ФОТ Форма МЭС 2008 23.10.2007_ФОТ на 2010г. Вологда_Форма к защите 40" xfId="5236"/>
    <cellStyle name="_последний расчет ФОТ Форма МЭС 2008 23.10.2007_ФОТ на 2010г. Вологда_Форма к защите 41" xfId="5237"/>
    <cellStyle name="_последний расчет ФОТ Форма МЭС 2008 23.10.2007_ФОТ на 2010г. Вологда_Форма к защите 42" xfId="5238"/>
    <cellStyle name="_последний расчет ФОТ Форма МЭС 2008 23.10.2007_ФОТ на 2010г. Вологда_Форма к защите 43" xfId="5239"/>
    <cellStyle name="_последний расчет ФОТ Форма МЭС 2008 23.10.2007_ФОТ на 2010г. Вологда_Форма к защите 44" xfId="5240"/>
    <cellStyle name="_последний расчет ФОТ Форма МЭС 2008 23.10.2007_ФОТ на 2010г. Вологда_Форма к защите 45" xfId="5241"/>
    <cellStyle name="_последний расчет ФОТ Форма МЭС 2008 23.10.2007_ФОТ на 2010г. Вологда_Форма к защите 46" xfId="5242"/>
    <cellStyle name="_последний расчет ФОТ Форма МЭС 2008 23.10.2007_ФОТ на 2010г. Вологда_Форма к защите 47" xfId="5243"/>
    <cellStyle name="_последний расчет ФОТ Форма МЭС 2008 23.10.2007_ФОТ на 2010г. Вологда_Форма к защите 48" xfId="5244"/>
    <cellStyle name="_последний расчет ФОТ Форма МЭС 2008 23.10.2007_ФОТ на 2010г. Вологда_Форма к защите 49" xfId="5245"/>
    <cellStyle name="_последний расчет ФОТ Форма МЭС 2008 23.10.2007_ФОТ на 2010г. Вологда_Форма к защите 5" xfId="5246"/>
    <cellStyle name="_последний расчет ФОТ Форма МЭС 2008 23.10.2007_ФОТ на 2010г. Вологда_Форма к защите 50" xfId="5247"/>
    <cellStyle name="_последний расчет ФОТ Форма МЭС 2008 23.10.2007_ФОТ на 2010г. Вологда_Форма к защите 51" xfId="5248"/>
    <cellStyle name="_последний расчет ФОТ Форма МЭС 2008 23.10.2007_ФОТ на 2010г. Вологда_Форма к защите 52" xfId="5249"/>
    <cellStyle name="_последний расчет ФОТ Форма МЭС 2008 23.10.2007_ФОТ на 2010г. Вологда_Форма к защите 53" xfId="5250"/>
    <cellStyle name="_последний расчет ФОТ Форма МЭС 2008 23.10.2007_ФОТ на 2010г. Вологда_Форма к защите 54" xfId="5251"/>
    <cellStyle name="_последний расчет ФОТ Форма МЭС 2008 23.10.2007_ФОТ на 2010г. Вологда_Форма к защите 55" xfId="5252"/>
    <cellStyle name="_последний расчет ФОТ Форма МЭС 2008 23.10.2007_ФОТ на 2010г. Вологда_Форма к защите 56" xfId="5253"/>
    <cellStyle name="_последний расчет ФОТ Форма МЭС 2008 23.10.2007_ФОТ на 2010г. Вологда_Форма к защите 57" xfId="5254"/>
    <cellStyle name="_последний расчет ФОТ Форма МЭС 2008 23.10.2007_ФОТ на 2010г. Вологда_Форма к защите 58" xfId="5255"/>
    <cellStyle name="_последний расчет ФОТ Форма МЭС 2008 23.10.2007_ФОТ на 2010г. Вологда_Форма к защите 59" xfId="5256"/>
    <cellStyle name="_последний расчет ФОТ Форма МЭС 2008 23.10.2007_ФОТ на 2010г. Вологда_Форма к защите 6" xfId="5257"/>
    <cellStyle name="_последний расчет ФОТ Форма МЭС 2008 23.10.2007_ФОТ на 2010г. Вологда_Форма к защите 60" xfId="5258"/>
    <cellStyle name="_последний расчет ФОТ Форма МЭС 2008 23.10.2007_ФОТ на 2010г. Вологда_Форма к защите 61" xfId="5259"/>
    <cellStyle name="_последний расчет ФОТ Форма МЭС 2008 23.10.2007_ФОТ на 2010г. Вологда_Форма к защите 62" xfId="5260"/>
    <cellStyle name="_последний расчет ФОТ Форма МЭС 2008 23.10.2007_ФОТ на 2010г. Вологда_Форма к защите 63" xfId="5261"/>
    <cellStyle name="_последний расчет ФОТ Форма МЭС 2008 23.10.2007_ФОТ на 2010г. Вологда_Форма к защите 64" xfId="5262"/>
    <cellStyle name="_последний расчет ФОТ Форма МЭС 2008 23.10.2007_ФОТ на 2010г. Вологда_Форма к защите 65" xfId="5263"/>
    <cellStyle name="_последний расчет ФОТ Форма МЭС 2008 23.10.2007_ФОТ на 2010г. Вологда_Форма к защите 66" xfId="5264"/>
    <cellStyle name="_последний расчет ФОТ Форма МЭС 2008 23.10.2007_ФОТ на 2010г. Вологда_Форма к защите 67" xfId="5265"/>
    <cellStyle name="_последний расчет ФОТ Форма МЭС 2008 23.10.2007_ФОТ на 2010г. Вологда_Форма к защите 68" xfId="5266"/>
    <cellStyle name="_последний расчет ФОТ Форма МЭС 2008 23.10.2007_ФОТ на 2010г. Вологда_Форма к защите 69" xfId="5267"/>
    <cellStyle name="_последний расчет ФОТ Форма МЭС 2008 23.10.2007_ФОТ на 2010г. Вологда_Форма к защите 7" xfId="5268"/>
    <cellStyle name="_последний расчет ФОТ Форма МЭС 2008 23.10.2007_ФОТ на 2010г. Вологда_Форма к защите 70" xfId="5269"/>
    <cellStyle name="_последний расчет ФОТ Форма МЭС 2008 23.10.2007_ФОТ на 2010г. Вологда_Форма к защите 71" xfId="5270"/>
    <cellStyle name="_последний расчет ФОТ Форма МЭС 2008 23.10.2007_ФОТ на 2010г. Вологда_Форма к защите 72" xfId="5271"/>
    <cellStyle name="_последний расчет ФОТ Форма МЭС 2008 23.10.2007_ФОТ на 2010г. Вологда_Форма к защите 73" xfId="5272"/>
    <cellStyle name="_последний расчет ФОТ Форма МЭС 2008 23.10.2007_ФОТ на 2010г. Вологда_Форма к защите 74" xfId="5273"/>
    <cellStyle name="_последний расчет ФОТ Форма МЭС 2008 23.10.2007_ФОТ на 2010г. Вологда_Форма к защите 75" xfId="5274"/>
    <cellStyle name="_последний расчет ФОТ Форма МЭС 2008 23.10.2007_ФОТ на 2010г. Вологда_Форма к защите 76" xfId="5275"/>
    <cellStyle name="_последний расчет ФОТ Форма МЭС 2008 23.10.2007_ФОТ на 2010г. Вологда_Форма к защите 77" xfId="5276"/>
    <cellStyle name="_последний расчет ФОТ Форма МЭС 2008 23.10.2007_ФОТ на 2010г. Вологда_Форма к защите 78" xfId="5277"/>
    <cellStyle name="_последний расчет ФОТ Форма МЭС 2008 23.10.2007_ФОТ на 2010г. Вологда_Форма к защите 79" xfId="5278"/>
    <cellStyle name="_последний расчет ФОТ Форма МЭС 2008 23.10.2007_ФОТ на 2010г. Вологда_Форма к защите 8" xfId="5279"/>
    <cellStyle name="_последний расчет ФОТ Форма МЭС 2008 23.10.2007_ФОТ на 2010г. Вологда_Форма к защите 80" xfId="5280"/>
    <cellStyle name="_последний расчет ФОТ Форма МЭС 2008 23.10.2007_ФОТ на 2010г. Вологда_Форма к защите 81" xfId="5281"/>
    <cellStyle name="_последний расчет ФОТ Форма МЭС 2008 23.10.2007_ФОТ на 2010г. Вологда_Форма к защите 82" xfId="5282"/>
    <cellStyle name="_последний расчет ФОТ Форма МЭС 2008 23.10.2007_ФОТ на 2010г. Вологда_Форма к защите 83" xfId="5283"/>
    <cellStyle name="_последний расчет ФОТ Форма МЭС 2008 23.10.2007_ФОТ на 2010г. Вологда_Форма к защите 84" xfId="5284"/>
    <cellStyle name="_последний расчет ФОТ Форма МЭС 2008 23.10.2007_ФОТ на 2010г. Вологда_Форма к защите 85" xfId="5285"/>
    <cellStyle name="_последний расчет ФОТ Форма МЭС 2008 23.10.2007_ФОТ на 2010г. Вологда_Форма к защите 86" xfId="5286"/>
    <cellStyle name="_последний расчет ФОТ Форма МЭС 2008 23.10.2007_ФОТ на 2010г. Вологда_Форма к защите 87" xfId="5287"/>
    <cellStyle name="_последний расчет ФОТ Форма МЭС 2008 23.10.2007_ФОТ на 2010г. Вологда_Форма к защите 88" xfId="5288"/>
    <cellStyle name="_последний расчет ФОТ Форма МЭС 2008 23.10.2007_ФОТ на 2010г. Вологда_Форма к защите 89" xfId="5289"/>
    <cellStyle name="_последний расчет ФОТ Форма МЭС 2008 23.10.2007_ФОТ на 2010г. Вологда_Форма к защите 9" xfId="5290"/>
    <cellStyle name="_последний расчет ФОТ Форма МЭС 2008 23.10.2007_ФОТ на 2010г. Вологда_Форма к защите 90" xfId="5291"/>
    <cellStyle name="_последний расчет ФОТ Форма МЭС 2008 23.10.2007_ФОТ на 2010г. Вологда_Форма к защите ДЭБ" xfId="5292"/>
    <cellStyle name="_последний расчет ФОТ Форма МЭС 2008 23.10.2007_ФОТ на 2010г. Вологда_Форма к защите ДЭБ 2" xfId="5293"/>
    <cellStyle name="_последний расчет ФОТ Форма МЭС 2008 23.10.2007_ФОТ на 2010г. Вологда_Форма к защите_ДСП" xfId="5294"/>
    <cellStyle name="_последний расчет ФОТ Форма МЭС 2008 23.10.2007_ФОТ на 2010г. Вологда_Форма к защите_ДСП 2" xfId="5295"/>
    <cellStyle name="_последний расчет ФОТ Форма МЭС 2008 23.10.2007_ФОТ на 2010г. Вологда_Форма к защите_ДУпиоп" xfId="5296"/>
    <cellStyle name="_последний расчет ФОТ Форма МЭС 2008 23.10.2007_ФОТ на 2010г. Вологда_Форма к защите_ДУпиоп 2" xfId="5297"/>
    <cellStyle name="_последний расчет ФОТ Форма МЭС 2008 23.10.2007_ФОТ на 2010г. Вологда_Форма к защите_окончательная версия" xfId="5298"/>
    <cellStyle name="_последний расчет ФОТ Форма МЭС 2008 23.10.2007_ФОТ на 2010г. Вологда_Форма к защите_окончательная версия 2" xfId="5299"/>
    <cellStyle name="_последний расчет ФОТ Форма МЭС 2008 23.10.2007_ФОТ РЗА 2010 -МЭС Центра (2)" xfId="5300"/>
    <cellStyle name="_последний расчет ФОТ Форма МЭС 2008 23.10.2007_ФОТ РЗА 2010 -МЭС Центра (2) 2" xfId="5301"/>
    <cellStyle name="_последний расчет ФОТ Форма МЭС 2008 23.10.2007_ФОТ РЗА 2010 -МЭС Центра (2) 2 2" xfId="5302"/>
    <cellStyle name="_последний расчет ФОТ Форма МЭС 2008 23.10.2007_ФОТ РЗА 2010 -МЭС Центра (2) 3" xfId="5303"/>
    <cellStyle name="_последний расчет ФОТ Форма МЭС 2008 23.10.2007_ФОТ РЗА 2010 -МЭС Центра (2)_ДУС (3)" xfId="5304"/>
    <cellStyle name="_последний расчет ФОТ Форма МЭС 2008 23.10.2007_ФОТ РЗА 2010 -МЭС Центра (2)_ДУС (3) 2" xfId="5305"/>
    <cellStyle name="_последний расчет ФОТ Форма МЭС 2008 23.10.2007_ФОТ РЗА 2010 -МЭС Центра (2)_Источники_лимиты_Бизнес-план" xfId="5306"/>
    <cellStyle name="_последний расчет ФОТ Форма МЭС 2008 23.10.2007_ФОТ РЗА 2010 -МЭС Центра (2)_Источники_лимиты_Бизнес-план 2" xfId="5307"/>
    <cellStyle name="_последний расчет ФОТ Форма МЭС 2008 23.10.2007_ФОТ РЗА 2010 -МЭС Центра (2)_Источники_лимиты_Бизнес-план 2 2" xfId="5308"/>
    <cellStyle name="_последний расчет ФОТ Форма МЭС 2008 23.10.2007_ФОТ РЗА 2010 -МЭС Центра (2)_Источники_лимиты_Бизнес-план 3" xfId="5309"/>
    <cellStyle name="_последний расчет ФОТ Форма МЭС 2008 23.10.2007_ФОТ РЗА 2010 -МЭС Центра (2)_Копия форма к защите" xfId="5310"/>
    <cellStyle name="_последний расчет ФОТ Форма МЭС 2008 23.10.2007_ФОТ РЗА 2010 -МЭС Центра (2)_Копия форма к защите 2" xfId="5311"/>
    <cellStyle name="_последний расчет ФОТ Форма МЭС 2008 23.10.2007_ФОТ РЗА 2010 -МЭС Центра (2)_Свод бюджет на 2012" xfId="5312"/>
    <cellStyle name="_последний расчет ФОТ Форма МЭС 2008 23.10.2007_ФОТ РЗА 2010 -МЭС Центра (2)_Свод бюджет на 2012 2" xfId="5313"/>
    <cellStyle name="_последний расчет ФОТ Форма МЭС 2008 23.10.2007_ФОТ РЗА 2010 -МЭС Центра (2)_Форма к защите" xfId="5314"/>
    <cellStyle name="_последний расчет ФОТ Форма МЭС 2008 23.10.2007_ФОТ РЗА 2010 -МЭС Центра (2)_форма к защите - ДКУ" xfId="5315"/>
    <cellStyle name="_последний расчет ФОТ Форма МЭС 2008 23.10.2007_ФОТ РЗА 2010 -МЭС Центра (2)_форма к защите - ДКУ 2" xfId="5316"/>
    <cellStyle name="_последний расчет ФОТ Форма МЭС 2008 23.10.2007_ФОТ РЗА 2010 -МЭС Центра (2)_Форма к защите 10" xfId="5317"/>
    <cellStyle name="_последний расчет ФОТ Форма МЭС 2008 23.10.2007_ФОТ РЗА 2010 -МЭС Центра (2)_Форма к защите 11" xfId="5318"/>
    <cellStyle name="_последний расчет ФОТ Форма МЭС 2008 23.10.2007_ФОТ РЗА 2010 -МЭС Центра (2)_Форма к защите 12" xfId="5319"/>
    <cellStyle name="_последний расчет ФОТ Форма МЭС 2008 23.10.2007_ФОТ РЗА 2010 -МЭС Центра (2)_Форма к защите 13" xfId="5320"/>
    <cellStyle name="_последний расчет ФОТ Форма МЭС 2008 23.10.2007_ФОТ РЗА 2010 -МЭС Центра (2)_Форма к защите 14" xfId="5321"/>
    <cellStyle name="_последний расчет ФОТ Форма МЭС 2008 23.10.2007_ФОТ РЗА 2010 -МЭС Центра (2)_Форма к защите 15" xfId="5322"/>
    <cellStyle name="_последний расчет ФОТ Форма МЭС 2008 23.10.2007_ФОТ РЗА 2010 -МЭС Центра (2)_Форма к защите 16" xfId="5323"/>
    <cellStyle name="_последний расчет ФОТ Форма МЭС 2008 23.10.2007_ФОТ РЗА 2010 -МЭС Центра (2)_Форма к защите 17" xfId="5324"/>
    <cellStyle name="_последний расчет ФОТ Форма МЭС 2008 23.10.2007_ФОТ РЗА 2010 -МЭС Центра (2)_Форма к защите 18" xfId="5325"/>
    <cellStyle name="_последний расчет ФОТ Форма МЭС 2008 23.10.2007_ФОТ РЗА 2010 -МЭС Центра (2)_Форма к защите 19" xfId="5326"/>
    <cellStyle name="_последний расчет ФОТ Форма МЭС 2008 23.10.2007_ФОТ РЗА 2010 -МЭС Центра (2)_Форма к защите 2" xfId="5327"/>
    <cellStyle name="_последний расчет ФОТ Форма МЭС 2008 23.10.2007_ФОТ РЗА 2010 -МЭС Центра (2)_Форма к защите 20" xfId="5328"/>
    <cellStyle name="_последний расчет ФОТ Форма МЭС 2008 23.10.2007_ФОТ РЗА 2010 -МЭС Центра (2)_Форма к защите 21" xfId="5329"/>
    <cellStyle name="_последний расчет ФОТ Форма МЭС 2008 23.10.2007_ФОТ РЗА 2010 -МЭС Центра (2)_Форма к защите 22" xfId="5330"/>
    <cellStyle name="_последний расчет ФОТ Форма МЭС 2008 23.10.2007_ФОТ РЗА 2010 -МЭС Центра (2)_Форма к защите 23" xfId="5331"/>
    <cellStyle name="_последний расчет ФОТ Форма МЭС 2008 23.10.2007_ФОТ РЗА 2010 -МЭС Центра (2)_Форма к защите 24" xfId="5332"/>
    <cellStyle name="_последний расчет ФОТ Форма МЭС 2008 23.10.2007_ФОТ РЗА 2010 -МЭС Центра (2)_Форма к защите 25" xfId="5333"/>
    <cellStyle name="_последний расчет ФОТ Форма МЭС 2008 23.10.2007_ФОТ РЗА 2010 -МЭС Центра (2)_Форма к защите 26" xfId="5334"/>
    <cellStyle name="_последний расчет ФОТ Форма МЭС 2008 23.10.2007_ФОТ РЗА 2010 -МЭС Центра (2)_Форма к защите 27" xfId="5335"/>
    <cellStyle name="_последний расчет ФОТ Форма МЭС 2008 23.10.2007_ФОТ РЗА 2010 -МЭС Центра (2)_Форма к защите 28" xfId="5336"/>
    <cellStyle name="_последний расчет ФОТ Форма МЭС 2008 23.10.2007_ФОТ РЗА 2010 -МЭС Центра (2)_Форма к защите 29" xfId="5337"/>
    <cellStyle name="_последний расчет ФОТ Форма МЭС 2008 23.10.2007_ФОТ РЗА 2010 -МЭС Центра (2)_Форма к защите 3" xfId="5338"/>
    <cellStyle name="_последний расчет ФОТ Форма МЭС 2008 23.10.2007_ФОТ РЗА 2010 -МЭС Центра (2)_Форма к защите 30" xfId="5339"/>
    <cellStyle name="_последний расчет ФОТ Форма МЭС 2008 23.10.2007_ФОТ РЗА 2010 -МЭС Центра (2)_Форма к защите 31" xfId="5340"/>
    <cellStyle name="_последний расчет ФОТ Форма МЭС 2008 23.10.2007_ФОТ РЗА 2010 -МЭС Центра (2)_Форма к защите 32" xfId="5341"/>
    <cellStyle name="_последний расчет ФОТ Форма МЭС 2008 23.10.2007_ФОТ РЗА 2010 -МЭС Центра (2)_Форма к защите 33" xfId="5342"/>
    <cellStyle name="_последний расчет ФОТ Форма МЭС 2008 23.10.2007_ФОТ РЗА 2010 -МЭС Центра (2)_Форма к защите 34" xfId="5343"/>
    <cellStyle name="_последний расчет ФОТ Форма МЭС 2008 23.10.2007_ФОТ РЗА 2010 -МЭС Центра (2)_Форма к защите 35" xfId="5344"/>
    <cellStyle name="_последний расчет ФОТ Форма МЭС 2008 23.10.2007_ФОТ РЗА 2010 -МЭС Центра (2)_Форма к защите 36" xfId="5345"/>
    <cellStyle name="_последний расчет ФОТ Форма МЭС 2008 23.10.2007_ФОТ РЗА 2010 -МЭС Центра (2)_Форма к защите 37" xfId="5346"/>
    <cellStyle name="_последний расчет ФОТ Форма МЭС 2008 23.10.2007_ФОТ РЗА 2010 -МЭС Центра (2)_Форма к защите 38" xfId="5347"/>
    <cellStyle name="_последний расчет ФОТ Форма МЭС 2008 23.10.2007_ФОТ РЗА 2010 -МЭС Центра (2)_Форма к защите 39" xfId="5348"/>
    <cellStyle name="_последний расчет ФОТ Форма МЭС 2008 23.10.2007_ФОТ РЗА 2010 -МЭС Центра (2)_Форма к защите 4" xfId="5349"/>
    <cellStyle name="_последний расчет ФОТ Форма МЭС 2008 23.10.2007_ФОТ РЗА 2010 -МЭС Центра (2)_Форма к защите 40" xfId="5350"/>
    <cellStyle name="_последний расчет ФОТ Форма МЭС 2008 23.10.2007_ФОТ РЗА 2010 -МЭС Центра (2)_Форма к защите 41" xfId="5351"/>
    <cellStyle name="_последний расчет ФОТ Форма МЭС 2008 23.10.2007_ФОТ РЗА 2010 -МЭС Центра (2)_Форма к защите 42" xfId="5352"/>
    <cellStyle name="_последний расчет ФОТ Форма МЭС 2008 23.10.2007_ФОТ РЗА 2010 -МЭС Центра (2)_Форма к защите 43" xfId="5353"/>
    <cellStyle name="_последний расчет ФОТ Форма МЭС 2008 23.10.2007_ФОТ РЗА 2010 -МЭС Центра (2)_Форма к защите 44" xfId="5354"/>
    <cellStyle name="_последний расчет ФОТ Форма МЭС 2008 23.10.2007_ФОТ РЗА 2010 -МЭС Центра (2)_Форма к защите 45" xfId="5355"/>
    <cellStyle name="_последний расчет ФОТ Форма МЭС 2008 23.10.2007_ФОТ РЗА 2010 -МЭС Центра (2)_Форма к защите 46" xfId="5356"/>
    <cellStyle name="_последний расчет ФОТ Форма МЭС 2008 23.10.2007_ФОТ РЗА 2010 -МЭС Центра (2)_Форма к защите 47" xfId="5357"/>
    <cellStyle name="_последний расчет ФОТ Форма МЭС 2008 23.10.2007_ФОТ РЗА 2010 -МЭС Центра (2)_Форма к защите 48" xfId="5358"/>
    <cellStyle name="_последний расчет ФОТ Форма МЭС 2008 23.10.2007_ФОТ РЗА 2010 -МЭС Центра (2)_Форма к защите 49" xfId="5359"/>
    <cellStyle name="_последний расчет ФОТ Форма МЭС 2008 23.10.2007_ФОТ РЗА 2010 -МЭС Центра (2)_Форма к защите 5" xfId="5360"/>
    <cellStyle name="_последний расчет ФОТ Форма МЭС 2008 23.10.2007_ФОТ РЗА 2010 -МЭС Центра (2)_Форма к защите 50" xfId="5361"/>
    <cellStyle name="_последний расчет ФОТ Форма МЭС 2008 23.10.2007_ФОТ РЗА 2010 -МЭС Центра (2)_Форма к защите 51" xfId="5362"/>
    <cellStyle name="_последний расчет ФОТ Форма МЭС 2008 23.10.2007_ФОТ РЗА 2010 -МЭС Центра (2)_Форма к защите 52" xfId="5363"/>
    <cellStyle name="_последний расчет ФОТ Форма МЭС 2008 23.10.2007_ФОТ РЗА 2010 -МЭС Центра (2)_Форма к защите 53" xfId="5364"/>
    <cellStyle name="_последний расчет ФОТ Форма МЭС 2008 23.10.2007_ФОТ РЗА 2010 -МЭС Центра (2)_Форма к защите 54" xfId="5365"/>
    <cellStyle name="_последний расчет ФОТ Форма МЭС 2008 23.10.2007_ФОТ РЗА 2010 -МЭС Центра (2)_Форма к защите 55" xfId="5366"/>
    <cellStyle name="_последний расчет ФОТ Форма МЭС 2008 23.10.2007_ФОТ РЗА 2010 -МЭС Центра (2)_Форма к защите 56" xfId="5367"/>
    <cellStyle name="_последний расчет ФОТ Форма МЭС 2008 23.10.2007_ФОТ РЗА 2010 -МЭС Центра (2)_Форма к защите 57" xfId="5368"/>
    <cellStyle name="_последний расчет ФОТ Форма МЭС 2008 23.10.2007_ФОТ РЗА 2010 -МЭС Центра (2)_Форма к защите 58" xfId="5369"/>
    <cellStyle name="_последний расчет ФОТ Форма МЭС 2008 23.10.2007_ФОТ РЗА 2010 -МЭС Центра (2)_Форма к защите 59" xfId="5370"/>
    <cellStyle name="_последний расчет ФОТ Форма МЭС 2008 23.10.2007_ФОТ РЗА 2010 -МЭС Центра (2)_Форма к защите 6" xfId="5371"/>
    <cellStyle name="_последний расчет ФОТ Форма МЭС 2008 23.10.2007_ФОТ РЗА 2010 -МЭС Центра (2)_Форма к защите 60" xfId="5372"/>
    <cellStyle name="_последний расчет ФОТ Форма МЭС 2008 23.10.2007_ФОТ РЗА 2010 -МЭС Центра (2)_Форма к защите 61" xfId="5373"/>
    <cellStyle name="_последний расчет ФОТ Форма МЭС 2008 23.10.2007_ФОТ РЗА 2010 -МЭС Центра (2)_Форма к защите 62" xfId="5374"/>
    <cellStyle name="_последний расчет ФОТ Форма МЭС 2008 23.10.2007_ФОТ РЗА 2010 -МЭС Центра (2)_Форма к защите 63" xfId="5375"/>
    <cellStyle name="_последний расчет ФОТ Форма МЭС 2008 23.10.2007_ФОТ РЗА 2010 -МЭС Центра (2)_Форма к защите 64" xfId="5376"/>
    <cellStyle name="_последний расчет ФОТ Форма МЭС 2008 23.10.2007_ФОТ РЗА 2010 -МЭС Центра (2)_Форма к защите 65" xfId="5377"/>
    <cellStyle name="_последний расчет ФОТ Форма МЭС 2008 23.10.2007_ФОТ РЗА 2010 -МЭС Центра (2)_Форма к защите 66" xfId="5378"/>
    <cellStyle name="_последний расчет ФОТ Форма МЭС 2008 23.10.2007_ФОТ РЗА 2010 -МЭС Центра (2)_Форма к защите 67" xfId="5379"/>
    <cellStyle name="_последний расчет ФОТ Форма МЭС 2008 23.10.2007_ФОТ РЗА 2010 -МЭС Центра (2)_Форма к защите 68" xfId="5380"/>
    <cellStyle name="_последний расчет ФОТ Форма МЭС 2008 23.10.2007_ФОТ РЗА 2010 -МЭС Центра (2)_Форма к защите 69" xfId="5381"/>
    <cellStyle name="_последний расчет ФОТ Форма МЭС 2008 23.10.2007_ФОТ РЗА 2010 -МЭС Центра (2)_Форма к защите 7" xfId="5382"/>
    <cellStyle name="_последний расчет ФОТ Форма МЭС 2008 23.10.2007_ФОТ РЗА 2010 -МЭС Центра (2)_Форма к защите 70" xfId="5383"/>
    <cellStyle name="_последний расчет ФОТ Форма МЭС 2008 23.10.2007_ФОТ РЗА 2010 -МЭС Центра (2)_Форма к защите 71" xfId="5384"/>
    <cellStyle name="_последний расчет ФОТ Форма МЭС 2008 23.10.2007_ФОТ РЗА 2010 -МЭС Центра (2)_Форма к защите 72" xfId="5385"/>
    <cellStyle name="_последний расчет ФОТ Форма МЭС 2008 23.10.2007_ФОТ РЗА 2010 -МЭС Центра (2)_Форма к защите 73" xfId="5386"/>
    <cellStyle name="_последний расчет ФОТ Форма МЭС 2008 23.10.2007_ФОТ РЗА 2010 -МЭС Центра (2)_Форма к защите 74" xfId="5387"/>
    <cellStyle name="_последний расчет ФОТ Форма МЭС 2008 23.10.2007_ФОТ РЗА 2010 -МЭС Центра (2)_Форма к защите 75" xfId="5388"/>
    <cellStyle name="_последний расчет ФОТ Форма МЭС 2008 23.10.2007_ФОТ РЗА 2010 -МЭС Центра (2)_Форма к защите 76" xfId="5389"/>
    <cellStyle name="_последний расчет ФОТ Форма МЭС 2008 23.10.2007_ФОТ РЗА 2010 -МЭС Центра (2)_Форма к защите 77" xfId="5390"/>
    <cellStyle name="_последний расчет ФОТ Форма МЭС 2008 23.10.2007_ФОТ РЗА 2010 -МЭС Центра (2)_Форма к защите 78" xfId="5391"/>
    <cellStyle name="_последний расчет ФОТ Форма МЭС 2008 23.10.2007_ФОТ РЗА 2010 -МЭС Центра (2)_Форма к защите 79" xfId="5392"/>
    <cellStyle name="_последний расчет ФОТ Форма МЭС 2008 23.10.2007_ФОТ РЗА 2010 -МЭС Центра (2)_Форма к защите 8" xfId="5393"/>
    <cellStyle name="_последний расчет ФОТ Форма МЭС 2008 23.10.2007_ФОТ РЗА 2010 -МЭС Центра (2)_Форма к защите 80" xfId="5394"/>
    <cellStyle name="_последний расчет ФОТ Форма МЭС 2008 23.10.2007_ФОТ РЗА 2010 -МЭС Центра (2)_Форма к защите 81" xfId="5395"/>
    <cellStyle name="_последний расчет ФОТ Форма МЭС 2008 23.10.2007_ФОТ РЗА 2010 -МЭС Центра (2)_Форма к защите 82" xfId="5396"/>
    <cellStyle name="_последний расчет ФОТ Форма МЭС 2008 23.10.2007_ФОТ РЗА 2010 -МЭС Центра (2)_Форма к защите 83" xfId="5397"/>
    <cellStyle name="_последний расчет ФОТ Форма МЭС 2008 23.10.2007_ФОТ РЗА 2010 -МЭС Центра (2)_Форма к защите 84" xfId="5398"/>
    <cellStyle name="_последний расчет ФОТ Форма МЭС 2008 23.10.2007_ФОТ РЗА 2010 -МЭС Центра (2)_Форма к защите 85" xfId="5399"/>
    <cellStyle name="_последний расчет ФОТ Форма МЭС 2008 23.10.2007_ФОТ РЗА 2010 -МЭС Центра (2)_Форма к защите 86" xfId="5400"/>
    <cellStyle name="_последний расчет ФОТ Форма МЭС 2008 23.10.2007_ФОТ РЗА 2010 -МЭС Центра (2)_Форма к защите 87" xfId="5401"/>
    <cellStyle name="_последний расчет ФОТ Форма МЭС 2008 23.10.2007_ФОТ РЗА 2010 -МЭС Центра (2)_Форма к защите 88" xfId="5402"/>
    <cellStyle name="_последний расчет ФОТ Форма МЭС 2008 23.10.2007_ФОТ РЗА 2010 -МЭС Центра (2)_Форма к защите 89" xfId="5403"/>
    <cellStyle name="_последний расчет ФОТ Форма МЭС 2008 23.10.2007_ФОТ РЗА 2010 -МЭС Центра (2)_Форма к защите 9" xfId="5404"/>
    <cellStyle name="_последний расчет ФОТ Форма МЭС 2008 23.10.2007_ФОТ РЗА 2010 -МЭС Центра (2)_Форма к защите 90" xfId="5405"/>
    <cellStyle name="_последний расчет ФОТ Форма МЭС 2008 23.10.2007_ФОТ РЗА 2010 -МЭС Центра (2)_Форма к защите ДЭБ" xfId="5406"/>
    <cellStyle name="_последний расчет ФОТ Форма МЭС 2008 23.10.2007_ФОТ РЗА 2010 -МЭС Центра (2)_Форма к защите ДЭБ 2" xfId="5407"/>
    <cellStyle name="_последний расчет ФОТ Форма МЭС 2008 23.10.2007_ФОТ РЗА 2010 -МЭС Центра (2)_Форма к защите_ДСП" xfId="5408"/>
    <cellStyle name="_последний расчет ФОТ Форма МЭС 2008 23.10.2007_ФОТ РЗА 2010 -МЭС Центра (2)_Форма к защите_ДСП 2" xfId="5409"/>
    <cellStyle name="_последний расчет ФОТ Форма МЭС 2008 23.10.2007_ФОТ РЗА 2010 -МЭС Центра (2)_Форма к защите_ДУпиоп" xfId="5410"/>
    <cellStyle name="_последний расчет ФОТ Форма МЭС 2008 23.10.2007_ФОТ РЗА 2010 -МЭС Центра (2)_Форма к защите_ДУпиоп 2" xfId="5411"/>
    <cellStyle name="_последний расчет ФОТ Форма МЭС 2008 23.10.2007_ФОТ РЗА 2010 -МЭС Центра (2)_Форма к защите_окончательная версия" xfId="5412"/>
    <cellStyle name="_последний расчет ФОТ Форма МЭС 2008 23.10.2007_ФОТ РЗА 2010 -МЭС Центра (2)_Форма к защите_окончательная версия 2" xfId="5413"/>
    <cellStyle name="_последний расчет ФОТ Форма МЭС 2008 23.10.2007_ФОТ РЗА 2010-2012 -МЭС Центра-согласован" xfId="5414"/>
    <cellStyle name="_последний расчет ФОТ Форма МЭС 2008 23.10.2007_ФОТ РЗА 2010-2012 -МЭС Центра-согласован 2" xfId="5415"/>
    <cellStyle name="_последний расчет ФОТ Форма МЭС 2008 23.10.2007_ФОТ РЗА 2010-2012 -МЭС Центра-согласован 2 2" xfId="5416"/>
    <cellStyle name="_последний расчет ФОТ Форма МЭС 2008 23.10.2007_ФОТ РЗА 2010-2012 -МЭС Центра-согласован 3" xfId="5417"/>
    <cellStyle name="_последний расчет ФОТ Форма МЭС 2008 23.10.2007_ФОТ РЗА 2010-2012 -МЭС Центра-согласован_ДУС (3)" xfId="5418"/>
    <cellStyle name="_последний расчет ФОТ Форма МЭС 2008 23.10.2007_ФОТ РЗА 2010-2012 -МЭС Центра-согласован_ДУС (3) 2" xfId="5419"/>
    <cellStyle name="_последний расчет ФОТ Форма МЭС 2008 23.10.2007_ФОТ РЗА 2010-2012 -МЭС Центра-согласован_Источники_лимиты_Бизнес-план" xfId="5420"/>
    <cellStyle name="_последний расчет ФОТ Форма МЭС 2008 23.10.2007_ФОТ РЗА 2010-2012 -МЭС Центра-согласован_Источники_лимиты_Бизнес-план 2" xfId="5421"/>
    <cellStyle name="_последний расчет ФОТ Форма МЭС 2008 23.10.2007_ФОТ РЗА 2010-2012 -МЭС Центра-согласован_Источники_лимиты_Бизнес-план 2 2" xfId="5422"/>
    <cellStyle name="_последний расчет ФОТ Форма МЭС 2008 23.10.2007_ФОТ РЗА 2010-2012 -МЭС Центра-согласован_Источники_лимиты_Бизнес-план 3" xfId="5423"/>
    <cellStyle name="_последний расчет ФОТ Форма МЭС 2008 23.10.2007_ФОТ РЗА 2010-2012 -МЭС Центра-согласован_Копия форма к защите" xfId="5424"/>
    <cellStyle name="_последний расчет ФОТ Форма МЭС 2008 23.10.2007_ФОТ РЗА 2010-2012 -МЭС Центра-согласован_Копия форма к защите 2" xfId="5425"/>
    <cellStyle name="_последний расчет ФОТ Форма МЭС 2008 23.10.2007_ФОТ РЗА 2010-2012 -МЭС Центра-согласован_Свод бюджет на 2012" xfId="5426"/>
    <cellStyle name="_последний расчет ФОТ Форма МЭС 2008 23.10.2007_ФОТ РЗА 2010-2012 -МЭС Центра-согласован_Свод бюджет на 2012 2" xfId="5427"/>
    <cellStyle name="_последний расчет ФОТ Форма МЭС 2008 23.10.2007_ФОТ РЗА 2010-2012 -МЭС Центра-согласован_Форма к защите" xfId="5428"/>
    <cellStyle name="_последний расчет ФОТ Форма МЭС 2008 23.10.2007_ФОТ РЗА 2010-2012 -МЭС Центра-согласован_форма к защите - ДКУ" xfId="5429"/>
    <cellStyle name="_последний расчет ФОТ Форма МЭС 2008 23.10.2007_ФОТ РЗА 2010-2012 -МЭС Центра-согласован_форма к защите - ДКУ 2" xfId="5430"/>
    <cellStyle name="_последний расчет ФОТ Форма МЭС 2008 23.10.2007_ФОТ РЗА 2010-2012 -МЭС Центра-согласован_Форма к защите 10" xfId="5431"/>
    <cellStyle name="_последний расчет ФОТ Форма МЭС 2008 23.10.2007_ФОТ РЗА 2010-2012 -МЭС Центра-согласован_Форма к защите 11" xfId="5432"/>
    <cellStyle name="_последний расчет ФОТ Форма МЭС 2008 23.10.2007_ФОТ РЗА 2010-2012 -МЭС Центра-согласован_Форма к защите 12" xfId="5433"/>
    <cellStyle name="_последний расчет ФОТ Форма МЭС 2008 23.10.2007_ФОТ РЗА 2010-2012 -МЭС Центра-согласован_Форма к защите 13" xfId="5434"/>
    <cellStyle name="_последний расчет ФОТ Форма МЭС 2008 23.10.2007_ФОТ РЗА 2010-2012 -МЭС Центра-согласован_Форма к защите 14" xfId="5435"/>
    <cellStyle name="_последний расчет ФОТ Форма МЭС 2008 23.10.2007_ФОТ РЗА 2010-2012 -МЭС Центра-согласован_Форма к защите 15" xfId="5436"/>
    <cellStyle name="_последний расчет ФОТ Форма МЭС 2008 23.10.2007_ФОТ РЗА 2010-2012 -МЭС Центра-согласован_Форма к защите 16" xfId="5437"/>
    <cellStyle name="_последний расчет ФОТ Форма МЭС 2008 23.10.2007_ФОТ РЗА 2010-2012 -МЭС Центра-согласован_Форма к защите 17" xfId="5438"/>
    <cellStyle name="_последний расчет ФОТ Форма МЭС 2008 23.10.2007_ФОТ РЗА 2010-2012 -МЭС Центра-согласован_Форма к защите 18" xfId="5439"/>
    <cellStyle name="_последний расчет ФОТ Форма МЭС 2008 23.10.2007_ФОТ РЗА 2010-2012 -МЭС Центра-согласован_Форма к защите 19" xfId="5440"/>
    <cellStyle name="_последний расчет ФОТ Форма МЭС 2008 23.10.2007_ФОТ РЗА 2010-2012 -МЭС Центра-согласован_Форма к защите 2" xfId="5441"/>
    <cellStyle name="_последний расчет ФОТ Форма МЭС 2008 23.10.2007_ФОТ РЗА 2010-2012 -МЭС Центра-согласован_Форма к защите 20" xfId="5442"/>
    <cellStyle name="_последний расчет ФОТ Форма МЭС 2008 23.10.2007_ФОТ РЗА 2010-2012 -МЭС Центра-согласован_Форма к защите 21" xfId="5443"/>
    <cellStyle name="_последний расчет ФОТ Форма МЭС 2008 23.10.2007_ФОТ РЗА 2010-2012 -МЭС Центра-согласован_Форма к защите 22" xfId="5444"/>
    <cellStyle name="_последний расчет ФОТ Форма МЭС 2008 23.10.2007_ФОТ РЗА 2010-2012 -МЭС Центра-согласован_Форма к защите 23" xfId="5445"/>
    <cellStyle name="_последний расчет ФОТ Форма МЭС 2008 23.10.2007_ФОТ РЗА 2010-2012 -МЭС Центра-согласован_Форма к защите 24" xfId="5446"/>
    <cellStyle name="_последний расчет ФОТ Форма МЭС 2008 23.10.2007_ФОТ РЗА 2010-2012 -МЭС Центра-согласован_Форма к защите 25" xfId="5447"/>
    <cellStyle name="_последний расчет ФОТ Форма МЭС 2008 23.10.2007_ФОТ РЗА 2010-2012 -МЭС Центра-согласован_Форма к защите 26" xfId="5448"/>
    <cellStyle name="_последний расчет ФОТ Форма МЭС 2008 23.10.2007_ФОТ РЗА 2010-2012 -МЭС Центра-согласован_Форма к защите 27" xfId="5449"/>
    <cellStyle name="_последний расчет ФОТ Форма МЭС 2008 23.10.2007_ФОТ РЗА 2010-2012 -МЭС Центра-согласован_Форма к защите 28" xfId="5450"/>
    <cellStyle name="_последний расчет ФОТ Форма МЭС 2008 23.10.2007_ФОТ РЗА 2010-2012 -МЭС Центра-согласован_Форма к защите 29" xfId="5451"/>
    <cellStyle name="_последний расчет ФОТ Форма МЭС 2008 23.10.2007_ФОТ РЗА 2010-2012 -МЭС Центра-согласован_Форма к защите 3" xfId="5452"/>
    <cellStyle name="_последний расчет ФОТ Форма МЭС 2008 23.10.2007_ФОТ РЗА 2010-2012 -МЭС Центра-согласован_Форма к защите 30" xfId="5453"/>
    <cellStyle name="_последний расчет ФОТ Форма МЭС 2008 23.10.2007_ФОТ РЗА 2010-2012 -МЭС Центра-согласован_Форма к защите 31" xfId="5454"/>
    <cellStyle name="_последний расчет ФОТ Форма МЭС 2008 23.10.2007_ФОТ РЗА 2010-2012 -МЭС Центра-согласован_Форма к защите 32" xfId="5455"/>
    <cellStyle name="_последний расчет ФОТ Форма МЭС 2008 23.10.2007_ФОТ РЗА 2010-2012 -МЭС Центра-согласован_Форма к защите 33" xfId="5456"/>
    <cellStyle name="_последний расчет ФОТ Форма МЭС 2008 23.10.2007_ФОТ РЗА 2010-2012 -МЭС Центра-согласован_Форма к защите 34" xfId="5457"/>
    <cellStyle name="_последний расчет ФОТ Форма МЭС 2008 23.10.2007_ФОТ РЗА 2010-2012 -МЭС Центра-согласован_Форма к защите 35" xfId="5458"/>
    <cellStyle name="_последний расчет ФОТ Форма МЭС 2008 23.10.2007_ФОТ РЗА 2010-2012 -МЭС Центра-согласован_Форма к защите 36" xfId="5459"/>
    <cellStyle name="_последний расчет ФОТ Форма МЭС 2008 23.10.2007_ФОТ РЗА 2010-2012 -МЭС Центра-согласован_Форма к защите 37" xfId="5460"/>
    <cellStyle name="_последний расчет ФОТ Форма МЭС 2008 23.10.2007_ФОТ РЗА 2010-2012 -МЭС Центра-согласован_Форма к защите 38" xfId="5461"/>
    <cellStyle name="_последний расчет ФОТ Форма МЭС 2008 23.10.2007_ФОТ РЗА 2010-2012 -МЭС Центра-согласован_Форма к защите 39" xfId="5462"/>
    <cellStyle name="_последний расчет ФОТ Форма МЭС 2008 23.10.2007_ФОТ РЗА 2010-2012 -МЭС Центра-согласован_Форма к защите 4" xfId="5463"/>
    <cellStyle name="_последний расчет ФОТ Форма МЭС 2008 23.10.2007_ФОТ РЗА 2010-2012 -МЭС Центра-согласован_Форма к защите 40" xfId="5464"/>
    <cellStyle name="_последний расчет ФОТ Форма МЭС 2008 23.10.2007_ФОТ РЗА 2010-2012 -МЭС Центра-согласован_Форма к защите 41" xfId="5465"/>
    <cellStyle name="_последний расчет ФОТ Форма МЭС 2008 23.10.2007_ФОТ РЗА 2010-2012 -МЭС Центра-согласован_Форма к защите 42" xfId="5466"/>
    <cellStyle name="_последний расчет ФОТ Форма МЭС 2008 23.10.2007_ФОТ РЗА 2010-2012 -МЭС Центра-согласован_Форма к защите 43" xfId="5467"/>
    <cellStyle name="_последний расчет ФОТ Форма МЭС 2008 23.10.2007_ФОТ РЗА 2010-2012 -МЭС Центра-согласован_Форма к защите 44" xfId="5468"/>
    <cellStyle name="_последний расчет ФОТ Форма МЭС 2008 23.10.2007_ФОТ РЗА 2010-2012 -МЭС Центра-согласован_Форма к защите 45" xfId="5469"/>
    <cellStyle name="_последний расчет ФОТ Форма МЭС 2008 23.10.2007_ФОТ РЗА 2010-2012 -МЭС Центра-согласован_Форма к защите 46" xfId="5470"/>
    <cellStyle name="_последний расчет ФОТ Форма МЭС 2008 23.10.2007_ФОТ РЗА 2010-2012 -МЭС Центра-согласован_Форма к защите 47" xfId="5471"/>
    <cellStyle name="_последний расчет ФОТ Форма МЭС 2008 23.10.2007_ФОТ РЗА 2010-2012 -МЭС Центра-согласован_Форма к защите 48" xfId="5472"/>
    <cellStyle name="_последний расчет ФОТ Форма МЭС 2008 23.10.2007_ФОТ РЗА 2010-2012 -МЭС Центра-согласован_Форма к защите 49" xfId="5473"/>
    <cellStyle name="_последний расчет ФОТ Форма МЭС 2008 23.10.2007_ФОТ РЗА 2010-2012 -МЭС Центра-согласован_Форма к защите 5" xfId="5474"/>
    <cellStyle name="_последний расчет ФОТ Форма МЭС 2008 23.10.2007_ФОТ РЗА 2010-2012 -МЭС Центра-согласован_Форма к защите 50" xfId="5475"/>
    <cellStyle name="_последний расчет ФОТ Форма МЭС 2008 23.10.2007_ФОТ РЗА 2010-2012 -МЭС Центра-согласован_Форма к защите 51" xfId="5476"/>
    <cellStyle name="_последний расчет ФОТ Форма МЭС 2008 23.10.2007_ФОТ РЗА 2010-2012 -МЭС Центра-согласован_Форма к защите 52" xfId="5477"/>
    <cellStyle name="_последний расчет ФОТ Форма МЭС 2008 23.10.2007_ФОТ РЗА 2010-2012 -МЭС Центра-согласован_Форма к защите 53" xfId="5478"/>
    <cellStyle name="_последний расчет ФОТ Форма МЭС 2008 23.10.2007_ФОТ РЗА 2010-2012 -МЭС Центра-согласован_Форма к защите 54" xfId="5479"/>
    <cellStyle name="_последний расчет ФОТ Форма МЭС 2008 23.10.2007_ФОТ РЗА 2010-2012 -МЭС Центра-согласован_Форма к защите 55" xfId="5480"/>
    <cellStyle name="_последний расчет ФОТ Форма МЭС 2008 23.10.2007_ФОТ РЗА 2010-2012 -МЭС Центра-согласован_Форма к защите 56" xfId="5481"/>
    <cellStyle name="_последний расчет ФОТ Форма МЭС 2008 23.10.2007_ФОТ РЗА 2010-2012 -МЭС Центра-согласован_Форма к защите 57" xfId="5482"/>
    <cellStyle name="_последний расчет ФОТ Форма МЭС 2008 23.10.2007_ФОТ РЗА 2010-2012 -МЭС Центра-согласован_Форма к защите 58" xfId="5483"/>
    <cellStyle name="_последний расчет ФОТ Форма МЭС 2008 23.10.2007_ФОТ РЗА 2010-2012 -МЭС Центра-согласован_Форма к защите 59" xfId="5484"/>
    <cellStyle name="_последний расчет ФОТ Форма МЭС 2008 23.10.2007_ФОТ РЗА 2010-2012 -МЭС Центра-согласован_Форма к защите 6" xfId="5485"/>
    <cellStyle name="_последний расчет ФОТ Форма МЭС 2008 23.10.2007_ФОТ РЗА 2010-2012 -МЭС Центра-согласован_Форма к защите 60" xfId="5486"/>
    <cellStyle name="_последний расчет ФОТ Форма МЭС 2008 23.10.2007_ФОТ РЗА 2010-2012 -МЭС Центра-согласован_Форма к защите 61" xfId="5487"/>
    <cellStyle name="_последний расчет ФОТ Форма МЭС 2008 23.10.2007_ФОТ РЗА 2010-2012 -МЭС Центра-согласован_Форма к защите 62" xfId="5488"/>
    <cellStyle name="_последний расчет ФОТ Форма МЭС 2008 23.10.2007_ФОТ РЗА 2010-2012 -МЭС Центра-согласован_Форма к защите 63" xfId="5489"/>
    <cellStyle name="_последний расчет ФОТ Форма МЭС 2008 23.10.2007_ФОТ РЗА 2010-2012 -МЭС Центра-согласован_Форма к защите 64" xfId="5490"/>
    <cellStyle name="_последний расчет ФОТ Форма МЭС 2008 23.10.2007_ФОТ РЗА 2010-2012 -МЭС Центра-согласован_Форма к защите 65" xfId="5491"/>
    <cellStyle name="_последний расчет ФОТ Форма МЭС 2008 23.10.2007_ФОТ РЗА 2010-2012 -МЭС Центра-согласован_Форма к защите 66" xfId="5492"/>
    <cellStyle name="_последний расчет ФОТ Форма МЭС 2008 23.10.2007_ФОТ РЗА 2010-2012 -МЭС Центра-согласован_Форма к защите 67" xfId="5493"/>
    <cellStyle name="_последний расчет ФОТ Форма МЭС 2008 23.10.2007_ФОТ РЗА 2010-2012 -МЭС Центра-согласован_Форма к защите 68" xfId="5494"/>
    <cellStyle name="_последний расчет ФОТ Форма МЭС 2008 23.10.2007_ФОТ РЗА 2010-2012 -МЭС Центра-согласован_Форма к защите 69" xfId="5495"/>
    <cellStyle name="_последний расчет ФОТ Форма МЭС 2008 23.10.2007_ФОТ РЗА 2010-2012 -МЭС Центра-согласован_Форма к защите 7" xfId="5496"/>
    <cellStyle name="_последний расчет ФОТ Форма МЭС 2008 23.10.2007_ФОТ РЗА 2010-2012 -МЭС Центра-согласован_Форма к защите 70" xfId="5497"/>
    <cellStyle name="_последний расчет ФОТ Форма МЭС 2008 23.10.2007_ФОТ РЗА 2010-2012 -МЭС Центра-согласован_Форма к защите 71" xfId="5498"/>
    <cellStyle name="_последний расчет ФОТ Форма МЭС 2008 23.10.2007_ФОТ РЗА 2010-2012 -МЭС Центра-согласован_Форма к защите 72" xfId="5499"/>
    <cellStyle name="_последний расчет ФОТ Форма МЭС 2008 23.10.2007_ФОТ РЗА 2010-2012 -МЭС Центра-согласован_Форма к защите 73" xfId="5500"/>
    <cellStyle name="_последний расчет ФОТ Форма МЭС 2008 23.10.2007_ФОТ РЗА 2010-2012 -МЭС Центра-согласован_Форма к защите 74" xfId="5501"/>
    <cellStyle name="_последний расчет ФОТ Форма МЭС 2008 23.10.2007_ФОТ РЗА 2010-2012 -МЭС Центра-согласован_Форма к защите 75" xfId="5502"/>
    <cellStyle name="_последний расчет ФОТ Форма МЭС 2008 23.10.2007_ФОТ РЗА 2010-2012 -МЭС Центра-согласован_Форма к защите 76" xfId="5503"/>
    <cellStyle name="_последний расчет ФОТ Форма МЭС 2008 23.10.2007_ФОТ РЗА 2010-2012 -МЭС Центра-согласован_Форма к защите 77" xfId="5504"/>
    <cellStyle name="_последний расчет ФОТ Форма МЭС 2008 23.10.2007_ФОТ РЗА 2010-2012 -МЭС Центра-согласован_Форма к защите 78" xfId="5505"/>
    <cellStyle name="_последний расчет ФОТ Форма МЭС 2008 23.10.2007_ФОТ РЗА 2010-2012 -МЭС Центра-согласован_Форма к защите 79" xfId="5506"/>
    <cellStyle name="_последний расчет ФОТ Форма МЭС 2008 23.10.2007_ФОТ РЗА 2010-2012 -МЭС Центра-согласован_Форма к защите 8" xfId="5507"/>
    <cellStyle name="_последний расчет ФОТ Форма МЭС 2008 23.10.2007_ФОТ РЗА 2010-2012 -МЭС Центра-согласован_Форма к защите 80" xfId="5508"/>
    <cellStyle name="_последний расчет ФОТ Форма МЭС 2008 23.10.2007_ФОТ РЗА 2010-2012 -МЭС Центра-согласован_Форма к защите 81" xfId="5509"/>
    <cellStyle name="_последний расчет ФОТ Форма МЭС 2008 23.10.2007_ФОТ РЗА 2010-2012 -МЭС Центра-согласован_Форма к защите 82" xfId="5510"/>
    <cellStyle name="_последний расчет ФОТ Форма МЭС 2008 23.10.2007_ФОТ РЗА 2010-2012 -МЭС Центра-согласован_Форма к защите 83" xfId="5511"/>
    <cellStyle name="_последний расчет ФОТ Форма МЭС 2008 23.10.2007_ФОТ РЗА 2010-2012 -МЭС Центра-согласован_Форма к защите 84" xfId="5512"/>
    <cellStyle name="_последний расчет ФОТ Форма МЭС 2008 23.10.2007_ФОТ РЗА 2010-2012 -МЭС Центра-согласован_Форма к защите 85" xfId="5513"/>
    <cellStyle name="_последний расчет ФОТ Форма МЭС 2008 23.10.2007_ФОТ РЗА 2010-2012 -МЭС Центра-согласован_Форма к защите 86" xfId="5514"/>
    <cellStyle name="_последний расчет ФОТ Форма МЭС 2008 23.10.2007_ФОТ РЗА 2010-2012 -МЭС Центра-согласован_Форма к защите 87" xfId="5515"/>
    <cellStyle name="_последний расчет ФОТ Форма МЭС 2008 23.10.2007_ФОТ РЗА 2010-2012 -МЭС Центра-согласован_Форма к защите 88" xfId="5516"/>
    <cellStyle name="_последний расчет ФОТ Форма МЭС 2008 23.10.2007_ФОТ РЗА 2010-2012 -МЭС Центра-согласован_Форма к защите 89" xfId="5517"/>
    <cellStyle name="_последний расчет ФОТ Форма МЭС 2008 23.10.2007_ФОТ РЗА 2010-2012 -МЭС Центра-согласован_Форма к защите 9" xfId="5518"/>
    <cellStyle name="_последний расчет ФОТ Форма МЭС 2008 23.10.2007_ФОТ РЗА 2010-2012 -МЭС Центра-согласован_Форма к защите 90" xfId="5519"/>
    <cellStyle name="_последний расчет ФОТ Форма МЭС 2008 23.10.2007_ФОТ РЗА 2010-2012 -МЭС Центра-согласован_Форма к защите ДЭБ" xfId="5520"/>
    <cellStyle name="_последний расчет ФОТ Форма МЭС 2008 23.10.2007_ФОТ РЗА 2010-2012 -МЭС Центра-согласован_Форма к защите ДЭБ 2" xfId="5521"/>
    <cellStyle name="_последний расчет ФОТ Форма МЭС 2008 23.10.2007_ФОТ РЗА 2010-2012 -МЭС Центра-согласован_Форма к защите_ДСП" xfId="5522"/>
    <cellStyle name="_последний расчет ФОТ Форма МЭС 2008 23.10.2007_ФОТ РЗА 2010-2012 -МЭС Центра-согласован_Форма к защите_ДСП 2" xfId="5523"/>
    <cellStyle name="_последний расчет ФОТ Форма МЭС 2008 23.10.2007_ФОТ РЗА 2010-2012 -МЭС Центра-согласован_Форма к защите_ДУпиоп" xfId="5524"/>
    <cellStyle name="_последний расчет ФОТ Форма МЭС 2008 23.10.2007_ФОТ РЗА 2010-2012 -МЭС Центра-согласован_Форма к защите_ДУпиоп 2" xfId="5525"/>
    <cellStyle name="_последний расчет ФОТ Форма МЭС 2008 23.10.2007_ФОТ РЗА 2010-2012 -МЭС Центра-согласован_Форма к защите_окончательная версия" xfId="5526"/>
    <cellStyle name="_последний расчет ФОТ Форма МЭС 2008 23.10.2007_ФОТ РЗА 2010-2012 -МЭС Центра-согласован_Форма к защите_окончательная версия 2" xfId="5527"/>
    <cellStyle name="_Почта" xfId="5528"/>
    <cellStyle name="_Почта1" xfId="5529"/>
    <cellStyle name="_Почта3" xfId="5530"/>
    <cellStyle name="_ППМЭС 220 1 кв (КЭ)" xfId="5531"/>
    <cellStyle name="_ППМЭС 220 1 кв (КЭ)_ДОП.З - для отправки" xfId="5532"/>
    <cellStyle name="_ППМЭС 220 1 кв (КЭ)_Откорректированная программа Освидетельствование ЗиС (4) (2)" xfId="5533"/>
    <cellStyle name="_ППМЭС 220 1 кв (КЭ)_ОУС" xfId="5534"/>
    <cellStyle name="_ППМЭС 220 1 кв (КЭ)_ПО расчет (4)" xfId="5535"/>
    <cellStyle name="_ППР ОАО Свердловэнерго на 2007-2011 (от 18 09 07)(для правительства)" xfId="5536"/>
    <cellStyle name="_пр 5 тариф RAB" xfId="5537"/>
    <cellStyle name="_пр 5 тариф RAB 2" xfId="5538"/>
    <cellStyle name="_пр 5 тариф RAB 2_OREP.KU.2011.MONTHLY.02(v0.1)" xfId="5539"/>
    <cellStyle name="_пр 5 тариф RAB 2_OREP.KU.2011.MONTHLY.02(v0.4)" xfId="5540"/>
    <cellStyle name="_пр 5 тариф RAB 2_OREP.KU.2011.MONTHLY.11(v1.4)" xfId="5541"/>
    <cellStyle name="_пр 5 тариф RAB 2_UPDATE.OREP.KU.2011.MONTHLY.02.TO.1.2" xfId="5542"/>
    <cellStyle name="_пр 5 тариф RAB 3" xfId="5543"/>
    <cellStyle name="_пр 5 тариф RAB_46EE.2011(v1.0)" xfId="5544"/>
    <cellStyle name="_пр 5 тариф RAB_46EE.2011(v1.0)_46TE.2011(v1.0)" xfId="5545"/>
    <cellStyle name="_пр 5 тариф RAB_46EE.2011(v1.0)_INDEX.STATION.2012(v1.0)_" xfId="5546"/>
    <cellStyle name="_пр 5 тариф RAB_46EE.2011(v1.0)_INDEX.STATION.2012(v2.0)" xfId="5547"/>
    <cellStyle name="_пр 5 тариф RAB_46EE.2011(v1.0)_INDEX.STATION.2012(v2.1)" xfId="5548"/>
    <cellStyle name="_пр 5 тариф RAB_46EE.2011(v1.0)_TEPLO.PREDEL.2012.M(v1.1)_test" xfId="5549"/>
    <cellStyle name="_пр 5 тариф RAB_46EE.2011(v1.2)" xfId="5550"/>
    <cellStyle name="_пр 5 тариф RAB_46EP.2011(v2.0)" xfId="5551"/>
    <cellStyle name="_пр 5 тариф RAB_46EP.2012(v0.1)" xfId="5552"/>
    <cellStyle name="_пр 5 тариф RAB_46TE.2011(v1.0)" xfId="5553"/>
    <cellStyle name="_пр 5 тариф RAB_4DNS.UPDATE.EXAMPLE" xfId="5554"/>
    <cellStyle name="_пр 5 тариф RAB_ARMRAZR" xfId="5555"/>
    <cellStyle name="_пр 5 тариф RAB_BALANCE.WARM.2010.FACT(v1.0)" xfId="5556"/>
    <cellStyle name="_пр 5 тариф RAB_BALANCE.WARM.2010.PLAN" xfId="5557"/>
    <cellStyle name="_пр 5 тариф RAB_BALANCE.WARM.2011YEAR(v0.7)" xfId="5558"/>
    <cellStyle name="_пр 5 тариф RAB_BALANCE.WARM.2011YEAR.NEW.UPDATE.SCHEME" xfId="5559"/>
    <cellStyle name="_пр 5 тариф RAB_CALC.NORMATIV.KU(v0.2)" xfId="5560"/>
    <cellStyle name="_пр 5 тариф RAB_EE.2REK.P2011.4.78(v0.3)" xfId="5561"/>
    <cellStyle name="_пр 5 тариф RAB_FORM910.2012(v1.1)" xfId="5562"/>
    <cellStyle name="_пр 5 тариф RAB_INVEST.EE.PLAN.4.78(v0.1)" xfId="5563"/>
    <cellStyle name="_пр 5 тариф RAB_INVEST.EE.PLAN.4.78(v0.3)" xfId="5564"/>
    <cellStyle name="_пр 5 тариф RAB_INVEST.EE.PLAN.4.78(v1.0)" xfId="5565"/>
    <cellStyle name="_пр 5 тариф RAB_INVEST.EE.PLAN.4.78(v1.0)_PASSPORT.TEPLO.PROIZV(v2.0)" xfId="5566"/>
    <cellStyle name="_пр 5 тариф RAB_INVEST.PLAN.4.78(v0.1)" xfId="5567"/>
    <cellStyle name="_пр 5 тариф RAB_INVEST.WARM.PLAN.4.78(v0.1)" xfId="5568"/>
    <cellStyle name="_пр 5 тариф RAB_INVEST_WARM_PLAN" xfId="5569"/>
    <cellStyle name="_пр 5 тариф RAB_NADB.JNVLP.APTEKA.2012(v1.0)_21_02_12" xfId="5570"/>
    <cellStyle name="_пр 5 тариф RAB_NADB.JNVLS.APTEKA.2011(v1.3.3)" xfId="5571"/>
    <cellStyle name="_пр 5 тариф RAB_NADB.JNVLS.APTEKA.2011(v1.3.3)_46TE.2011(v1.0)" xfId="5572"/>
    <cellStyle name="_пр 5 тариф RAB_NADB.JNVLS.APTEKA.2011(v1.3.3)_INDEX.STATION.2012(v1.0)_" xfId="5573"/>
    <cellStyle name="_пр 5 тариф RAB_NADB.JNVLS.APTEKA.2011(v1.3.3)_INDEX.STATION.2012(v2.0)" xfId="5574"/>
    <cellStyle name="_пр 5 тариф RAB_NADB.JNVLS.APTEKA.2011(v1.3.3)_INDEX.STATION.2012(v2.1)" xfId="5575"/>
    <cellStyle name="_пр 5 тариф RAB_NADB.JNVLS.APTEKA.2011(v1.3.3)_TEPLO.PREDEL.2012.M(v1.1)_test" xfId="5576"/>
    <cellStyle name="_пр 5 тариф RAB_NADB.JNVLS.APTEKA.2011(v1.3.4)" xfId="5577"/>
    <cellStyle name="_пр 5 тариф RAB_NADB.JNVLS.APTEKA.2011(v1.3.4)_46TE.2011(v1.0)" xfId="5578"/>
    <cellStyle name="_пр 5 тариф RAB_NADB.JNVLS.APTEKA.2011(v1.3.4)_INDEX.STATION.2012(v1.0)_" xfId="5579"/>
    <cellStyle name="_пр 5 тариф RAB_NADB.JNVLS.APTEKA.2011(v1.3.4)_INDEX.STATION.2012(v2.0)" xfId="5580"/>
    <cellStyle name="_пр 5 тариф RAB_NADB.JNVLS.APTEKA.2011(v1.3.4)_INDEX.STATION.2012(v2.1)" xfId="5581"/>
    <cellStyle name="_пр 5 тариф RAB_NADB.JNVLS.APTEKA.2011(v1.3.4)_TEPLO.PREDEL.2012.M(v1.1)_test" xfId="5582"/>
    <cellStyle name="_пр 5 тариф RAB_PASSPORT.TEPLO.PROIZV(v2.1)" xfId="5583"/>
    <cellStyle name="_пр 5 тариф RAB_PASSPORT.TEPLO.SETI(v1.0)" xfId="5584"/>
    <cellStyle name="_пр 5 тариф RAB_PREDEL.JKH.UTV.2011(v1.0.1)" xfId="5585"/>
    <cellStyle name="_пр 5 тариф RAB_PREDEL.JKH.UTV.2011(v1.0.1)_46TE.2011(v1.0)" xfId="5586"/>
    <cellStyle name="_пр 5 тариф RAB_PREDEL.JKH.UTV.2011(v1.0.1)_INDEX.STATION.2012(v1.0)_" xfId="5587"/>
    <cellStyle name="_пр 5 тариф RAB_PREDEL.JKH.UTV.2011(v1.0.1)_INDEX.STATION.2012(v2.0)" xfId="5588"/>
    <cellStyle name="_пр 5 тариф RAB_PREDEL.JKH.UTV.2011(v1.0.1)_INDEX.STATION.2012(v2.1)" xfId="5589"/>
    <cellStyle name="_пр 5 тариф RAB_PREDEL.JKH.UTV.2011(v1.0.1)_TEPLO.PREDEL.2012.M(v1.1)_test" xfId="5590"/>
    <cellStyle name="_пр 5 тариф RAB_PREDEL.JKH.UTV.2011(v1.1)" xfId="5591"/>
    <cellStyle name="_пр 5 тариф RAB_REP.BLR.2012(v1.0)" xfId="5592"/>
    <cellStyle name="_пр 5 тариф RAB_TEPLO.PREDEL.2012.M(v1.1)" xfId="5593"/>
    <cellStyle name="_пр 5 тариф RAB_TEST.TEMPLATE" xfId="5594"/>
    <cellStyle name="_пр 5 тариф RAB_UPDATE.46EE.2011.TO.1.1" xfId="5595"/>
    <cellStyle name="_пр 5 тариф RAB_UPDATE.46TE.2011.TO.1.1" xfId="5596"/>
    <cellStyle name="_пр 5 тариф RAB_UPDATE.46TE.2011.TO.1.2" xfId="5597"/>
    <cellStyle name="_пр 5 тариф RAB_UPDATE.BALANCE.WARM.2011YEAR.TO.1.1" xfId="5598"/>
    <cellStyle name="_пр 5 тариф RAB_UPDATE.BALANCE.WARM.2011YEAR.TO.1.1_46TE.2011(v1.0)" xfId="5599"/>
    <cellStyle name="_пр 5 тариф RAB_UPDATE.BALANCE.WARM.2011YEAR.TO.1.1_INDEX.STATION.2012(v1.0)_" xfId="5600"/>
    <cellStyle name="_пр 5 тариф RAB_UPDATE.BALANCE.WARM.2011YEAR.TO.1.1_INDEX.STATION.2012(v2.0)" xfId="5601"/>
    <cellStyle name="_пр 5 тариф RAB_UPDATE.BALANCE.WARM.2011YEAR.TO.1.1_INDEX.STATION.2012(v2.1)" xfId="5602"/>
    <cellStyle name="_пр 5 тариф RAB_UPDATE.BALANCE.WARM.2011YEAR.TO.1.1_OREP.KU.2011.MONTHLY.02(v1.1)" xfId="5603"/>
    <cellStyle name="_пр 5 тариф RAB_UPDATE.BALANCE.WARM.2011YEAR.TO.1.1_TEPLO.PREDEL.2012.M(v1.1)_test" xfId="5604"/>
    <cellStyle name="_пр 5 тариф RAB_UPDATE.NADB.JNVLS.APTEKA.2011.TO.1.3.4" xfId="5605"/>
    <cellStyle name="_пр 5 тариф RAB_Передача 2011_с макросом" xfId="5606"/>
    <cellStyle name="_пр 6 финпроекция" xfId="5607"/>
    <cellStyle name="_ПР ОФ 2010-2012 для ФСТ" xfId="5608"/>
    <cellStyle name="_ПР ОФ 2010-2012 для ФСТ_Книга1" xfId="5609"/>
    <cellStyle name="_ПР ОФ 2010-2012 для ФСТ_ПР ОФ на  2010-2014 01 10 2010 2011!!! для ДИиСП (2)" xfId="5610"/>
    <cellStyle name="_ПР ОФ 2010-2012 для ФСТ_ПР ОФ на  2010-2014 коррект  26 10 2010" xfId="5611"/>
    <cellStyle name="_ПР ОФ 2010-2012 для ФСТ_ПР ОФ на  2010-2014 коррект  26 10 2010 для ДИиСП (2)" xfId="5612"/>
    <cellStyle name="_ПР ОФ 2010-2012 для ФСТ_ПР ОФ на  2010-2014 коррект  26 10 2010 для ДИиСП (3)" xfId="5613"/>
    <cellStyle name="_ПР ОФ 2010-2014" xfId="5614"/>
    <cellStyle name="_ПР ОФ 2010-2014_Книга1" xfId="5615"/>
    <cellStyle name="_ПР ОФ 2010-2014_ПР ОФ на  2010-2014 01 10 2010 2011!!! для ДИиСП (2)" xfId="5616"/>
    <cellStyle name="_ПР ОФ 2010-2014_ПР ОФ на  2010-2014 коррект  26 10 2010" xfId="5617"/>
    <cellStyle name="_ПР ОФ 2010-2014_ПР ОФ на  2010-2014 коррект  26 10 2010 для ДИиСП (2)" xfId="5618"/>
    <cellStyle name="_ПР ОФ 2010-2014_ПР ОФ на  2010-2014 коррект  26 10 2010 для ДИиСП (3)" xfId="5619"/>
    <cellStyle name="_ПР ОФ на  2010-2014 01 10 2010 2011!!! для ДИиСП (2)" xfId="5620"/>
    <cellStyle name="_ПР ОФ на  2010-2014 коррект  26 10 2010" xfId="5621"/>
    <cellStyle name="_ПР ОФ на  2010-2014 коррект  26 10 2010 для ДИиСП (2)" xfId="5622"/>
    <cellStyle name="_ПР ОФ на  2010-2014 коррект  26 10 2010 для ДИиСП (3)" xfId="5623"/>
    <cellStyle name="_Пр.5 ХМРСК" xfId="5624"/>
    <cellStyle name="_Предельные уровни тарифов Ставропольский край  21.10.09" xfId="5625"/>
    <cellStyle name="_Предложения по корректировке программы реновации (с учетом реновации за счет аморт)" xfId="5626"/>
    <cellStyle name="_Предложения по реновации 2008-2012" xfId="5627"/>
    <cellStyle name="_Предложения по реновации 2008-2012_Книга1" xfId="5628"/>
    <cellStyle name="_Предложения по реновации 2008-2012_ПР ОФ на  2010-2014 01 10 2010 2011!!! для ДИиСП (2)" xfId="5629"/>
    <cellStyle name="_Предложения по реновации 2008-2012_ПР ОФ на  2010-2014 коррект  26 10 2010" xfId="5630"/>
    <cellStyle name="_Предложения по реновации 2008-2012_ПР ОФ на  2010-2014 коррект  26 10 2010 для ДИиСП (2)" xfId="5631"/>
    <cellStyle name="_Предложения по реновации 2008-2012_ПР ОФ на  2010-2014 коррект  26 10 2010 для ДИиСП (3)" xfId="5632"/>
    <cellStyle name="_Предожение _ДБП_2009 г ( согласованные БП)  (2)" xfId="5633"/>
    <cellStyle name="_Предожение _ДБП_2009 г ( согласованные БП)  (2)_Новая инструкция1_фст" xfId="5634"/>
    <cellStyle name="_Предожение _ДБП_2009 г ( согласованные БП)  (2)_реестр объектов ЕНЭС" xfId="5635"/>
    <cellStyle name="_Предполагаем везти" xfId="5636"/>
    <cellStyle name="_Предполагаем везти 2" xfId="5637"/>
    <cellStyle name="_Предполагаем везти 3" xfId="5638"/>
    <cellStyle name="_Приведенная НВВ 2011" xfId="5639"/>
    <cellStyle name="_Приведенная НВВ 2011 2" xfId="5640"/>
    <cellStyle name="_Приведенная НВВ 2011_Калмэнерго" xfId="5641"/>
    <cellStyle name="_Приведенная НВВ 2011_Лист1" xfId="5642"/>
    <cellStyle name="_ПРИЗ НГЗ_ноябрь_ план" xfId="5643"/>
    <cellStyle name="_Прик РКС-265-п от 21.11.2005г. прил 1 к Регламенту" xfId="5644"/>
    <cellStyle name="_Прил 1 2006" xfId="5645"/>
    <cellStyle name="_Прил 1 Расчет транспортный налог" xfId="5646"/>
    <cellStyle name="_Прил 3-3.2 Статьи сметы затрат и расход из приб КЭН" xfId="5647"/>
    <cellStyle name="_Прил 4_Формат-РСК_29.11.06_new finalприм" xfId="5648"/>
    <cellStyle name="_Прил 4_Формат-РСК_29.11.06_new finalприм_БДР формат СД (2)" xfId="5649"/>
    <cellStyle name="_Прил. 1" xfId="5650"/>
    <cellStyle name="_Прил. 1_БДР формат СД (2)" xfId="5651"/>
    <cellStyle name="_ПРИЛ. 2003_ЧТЭ" xfId="5652"/>
    <cellStyle name="_Прил.1" xfId="5653"/>
    <cellStyle name="_Прил.6 отчет1 квартал  2008" xfId="5654"/>
    <cellStyle name="_Прил_1а_2009_11.09_к служебной" xfId="5655"/>
    <cellStyle name="_прил090724 - Реновация поквартально v9 - отправ" xfId="5656"/>
    <cellStyle name="_Прил1 ИП 2007 последний" xfId="5657"/>
    <cellStyle name="_Прил1-1 (МГИ) (Дубинину) 22 01 07" xfId="5658"/>
    <cellStyle name="_прилож 11" xfId="5659"/>
    <cellStyle name="_Прилож.1, 2008 г 9мес Лена" xfId="5660"/>
    <cellStyle name="_Прилож.1, 2008 г В 6(21)прибыль" xfId="5661"/>
    <cellStyle name="_Прилож.7 отчет 1 кв 2008" xfId="5662"/>
    <cellStyle name="_ПРИЛОЖЕНИЕ  _24 2009- 2013 (09.02.2009) (0016F046033)" xfId="5663"/>
    <cellStyle name="_Приложение _24 (5-летка) итог 06.11.2009 (мин.энерго... (001A1D11029)" xfId="5664"/>
    <cellStyle name="_приложение 1" xfId="5665"/>
    <cellStyle name="_Приложение 1 (406)" xfId="5666"/>
    <cellStyle name="_приложение 1 _ ДУС" xfId="5667"/>
    <cellStyle name="_приложение 1 _ ДУС_БДР формат СД (2)" xfId="5668"/>
    <cellStyle name="_Приложение 1 план" xfId="5669"/>
    <cellStyle name="_Приложение 1 план  Пекач" xfId="5670"/>
    <cellStyle name="_Приложение 1.свод500xls" xfId="5671"/>
    <cellStyle name="_Приложение 1.свод500xls_БДР формат СД (2)" xfId="5672"/>
    <cellStyle name="_Приложение 10 (Д и К)" xfId="5673"/>
    <cellStyle name="_Приложение 2 (4)" xfId="5674"/>
    <cellStyle name="_Приложение 2 0806 факт" xfId="5675"/>
    <cellStyle name="_Приложение 2 Вводы мощностей на 2009 год" xfId="5676"/>
    <cellStyle name="_Приложение 2,3-3.2" xfId="5677"/>
    <cellStyle name="_Приложение 3 План-прогноз вводов в состав основных фондов законченных строительством объектов на 2011г" xfId="5678"/>
    <cellStyle name="_Приложение 3 План-прогноз вводов в состав основных фондов законченных строительством объектов на 2011г_БДР формат СД (2)" xfId="5679"/>
    <cellStyle name="_Приложение 6 НОВАЯ ФОРМА" xfId="5680"/>
    <cellStyle name="_Приложение 6 отчет 3 кв 2008г. с лизингом 10 10 2008" xfId="5681"/>
    <cellStyle name="_Приложение №5а_перегруппировка МРСК СЗ" xfId="5682"/>
    <cellStyle name="_Приложение к протоколу Правления 070607с Чечней" xfId="5683"/>
    <cellStyle name="_Приложение к протоколу Правления 070607с Чечней_БДР формат СД (2)" xfId="5684"/>
    <cellStyle name="_Приложение к протоколу Правления 070607с Чечней_Книга1" xfId="5685"/>
    <cellStyle name="_Приложение к протоколу Правления 070607с Чечней_ПР ОФ на  2010-2014 01 10 2010 2011!!! для ДИиСП (2)" xfId="5686"/>
    <cellStyle name="_Приложение к протоколу Правления 070607с Чечней_ПР ОФ на  2010-2014 коррект  26 10 2010" xfId="5687"/>
    <cellStyle name="_Приложение к протоколу Правления 070607с Чечней_ПР ОФ на  2010-2014 коррект  26 10 2010 для ДИиСП (2)" xfId="5688"/>
    <cellStyle name="_Приложение к протоколу Правления 070607с Чечней_ПР ОФ на  2010-2014 коррект  26 10 2010 для ДИиСП (3)" xfId="5689"/>
    <cellStyle name="_Приложение К-1 " xfId="5690"/>
    <cellStyle name="_Приложение МТС-3-КС" xfId="5691"/>
    <cellStyle name="_Приложение МТС-3-КС_Новая инструкция1_фст" xfId="5692"/>
    <cellStyle name="_Приложение МТС-3-КС_реестр объектов ЕНЭС" xfId="5693"/>
    <cellStyle name="_Приложение откр." xfId="5694"/>
    <cellStyle name="_Приложение_ 1МЭС_Урала_(основная_деятельность)" xfId="5695"/>
    <cellStyle name="_Приложение_6 отчет 2кв 2008  9 мес уточ" xfId="5696"/>
    <cellStyle name="_Приложение_7 отчет 1 кв 2008 ОАО РЭ" xfId="5697"/>
    <cellStyle name="_Приложение2" xfId="5698"/>
    <cellStyle name="_Приложение7а новое  на 2006 год" xfId="5699"/>
    <cellStyle name="_Приложение-МТС--2-1" xfId="5700"/>
    <cellStyle name="_Приложение-МТС--2-1_Новая инструкция1_фст" xfId="5701"/>
    <cellStyle name="_Приложение-МТС--2-1_реестр объектов ЕНЭС" xfId="5702"/>
    <cellStyle name="_Приложения 1_4кприказу_филиала_31_03_11" xfId="5703"/>
    <cellStyle name="_Приобретение баз данных ЭВМ" xfId="5704"/>
    <cellStyle name="_Приобретение баз данных ЭВМ_ДОП.З - для отправки" xfId="5705"/>
    <cellStyle name="_Приобретение баз данных ЭВМ_Откорректированная программа Освидетельствование ЗиС (4) (2)" xfId="5706"/>
    <cellStyle name="_Приобретение баз данных ЭВМ_ОУС" xfId="5707"/>
    <cellStyle name="_Приобретение баз данных ЭВМ_ПО расчет (4)" xfId="5708"/>
    <cellStyle name="_Приобретение литературы согласов" xfId="5709"/>
    <cellStyle name="_Приобретение литературы согласов_ДОП.З - для отправки" xfId="5710"/>
    <cellStyle name="_Приобретение литературы согласов_Откорректированная программа Освидетельствование ЗиС (4) (2)" xfId="5711"/>
    <cellStyle name="_Приобретение литературы согласов_ОУС" xfId="5712"/>
    <cellStyle name="_Приобретение литературы согласов_ПО расчет (4)" xfId="5713"/>
    <cellStyle name="_ПРИОБРЕТЕНИЕ ОС" xfId="5714"/>
    <cellStyle name="_Приобретение ОС 3кв.5.04.06г.(1)" xfId="5715"/>
    <cellStyle name="_Приобретение ОС Упр 2007" xfId="5716"/>
    <cellStyle name="_ПРИОБРЕТЕНИЕ ОС_ДОП.З - для отправки" xfId="5717"/>
    <cellStyle name="_ПРИОБРЕТЕНИЕ ОС_Откорректированная программа Освидетельствование ЗиС (4) (2)" xfId="5718"/>
    <cellStyle name="_ПРИОБРЕТЕНИЕ ОС_ОУС" xfId="5719"/>
    <cellStyle name="_ПРИОБРЕТЕНИЕ ОС_ПО расчет (4)" xfId="5720"/>
    <cellStyle name="_приобретению ОС МСК на 2008" xfId="5721"/>
    <cellStyle name="_приобретению ОС МСК на 2008_БДР формат СД (2)" xfId="5722"/>
    <cellStyle name="_Приобретению ОС на 2007 форма МЭС" xfId="5723"/>
    <cellStyle name="_Приобретению ОС на 2007 форма МЭС_БДР формат СД (2)" xfId="5724"/>
    <cellStyle name="_приобретению ОС на 2008" xfId="5725"/>
    <cellStyle name="_приобретению ОС на 2008_БДР формат СД (2)" xfId="5726"/>
    <cellStyle name="_Пробный cash для баланса" xfId="5727"/>
    <cellStyle name="_Пробный cash для баланса 2" xfId="5728"/>
    <cellStyle name="_Пробный cash для баланса 2 2" xfId="5729"/>
    <cellStyle name="_Пробный cash для баланса__AFNPZ_Value(вариант АНПЗ)_Debt (15 11 07) с ув цены на нефть" xfId="5730"/>
    <cellStyle name="_Пробный cash для баланса_11 07  Корректировка БП на 2полугодие 2008-экспорт-див 73 000" xfId="5731"/>
    <cellStyle name="_Пробный cash для баланса_AFNPZ_Value(вариант АНПЗ)" xfId="5732"/>
    <cellStyle name="_Пробный cash для баланса_Model ANPZ" xfId="5733"/>
    <cellStyle name="_Пробный cash для баланса_UOG 2008 85 20_01 макс кредит нефть 30 на 70 СД 85 принятый вар-т" xfId="5734"/>
    <cellStyle name="_Пробный cash для баланса_UOG 2008 принятый дек 2007" xfId="5735"/>
    <cellStyle name="_Пробный cash для баланса_UOG_2009_60_v14_27 11 08-ИСПРАВЛЕН ФОТ СИН (2)" xfId="5736"/>
    <cellStyle name="_Пробный cash для баланса_UOG_2009_60_v14_27.11.08-ИСПРАВЛЕН ФОТ СИН" xfId="5737"/>
    <cellStyle name="_Пробный cash для баланса_Агрегир" xfId="5738"/>
    <cellStyle name="_Пробный cash для баланса_Агрегир янв-август" xfId="5739"/>
    <cellStyle name="_Пробный cash для баланса_Агрегир янв-дек" xfId="5740"/>
    <cellStyle name="_Пробный cash для баланса_Агрегир янв-окт" xfId="5741"/>
    <cellStyle name="_Пробный cash для баланса_Агрегир янв-сент" xfId="5742"/>
    <cellStyle name="_Пробный cash для баланса_Капиталка (2)" xfId="5743"/>
    <cellStyle name="_проводки ГД баланс" xfId="5744"/>
    <cellStyle name="_Прогноз 2006 МСК ОП 14 08" xfId="5745"/>
    <cellStyle name="_Прогноз 2006 МСК ОП 14 08_БДР формат СД (2)" xfId="5746"/>
    <cellStyle name="_Прогноз 6мес06 ОП ФСК 19 06" xfId="5747"/>
    <cellStyle name="_Прогноз 6мес06 ОП ФСК 19 06_БДР формат СД (2)" xfId="5748"/>
    <cellStyle name="_Прогноз БА ФСК СВОД 04 09 08" xfId="5749"/>
    <cellStyle name="_Прогноз БА ФСК СВОД 04 09 08_БДР формат СД (2)" xfId="5750"/>
    <cellStyle name="_Прогнозный баланс" xfId="5751"/>
    <cellStyle name="_Прогнозный баланс 01.04" xfId="5752"/>
    <cellStyle name="_Прогнозный баланс 17.12" xfId="5753"/>
    <cellStyle name="_Прогнозный баланс на 2004" xfId="5754"/>
    <cellStyle name="_ПРОГРАММ РСТ 4" xfId="5755"/>
    <cellStyle name="_ПРОГРАММ РСТ 7" xfId="5756"/>
    <cellStyle name="_Программа" xfId="5757"/>
    <cellStyle name="_программа замены оборудования ФСК на 2008 коррект" xfId="5758"/>
    <cellStyle name="_программа замены оборудования ФСК на 2008 коррект_Книга1" xfId="5759"/>
    <cellStyle name="_программа замены оборудования ФСК на 2008 коррект_ПР ОФ на  2010-2014 01 10 2010 2011!!! для ДИиСП (2)" xfId="5760"/>
    <cellStyle name="_программа замены оборудования ФСК на 2008 коррект_ПР ОФ на  2010-2014 коррект  26 10 2010" xfId="5761"/>
    <cellStyle name="_программа замены оборудования ФСК на 2008 коррект_ПР ОФ на  2010-2014 коррект  26 10 2010 для ДИиСП (2)" xfId="5762"/>
    <cellStyle name="_программа замены оборудования ФСК на 2008 коррект_ПР ОФ на  2010-2014 коррект  26 10 2010 для ДИиСП (3)" xfId="5763"/>
    <cellStyle name="_Программа СО 7-09 для СД от 29 марта" xfId="5764"/>
    <cellStyle name="_Программы  замены ВЗУ и АБ ФСК и  МСК, ВМТ на 2008г" xfId="5765"/>
    <cellStyle name="_Программы  замены ВЗУ и АБ ФСК и  МСК, ВМТ на 2008г_Книга1" xfId="5766"/>
    <cellStyle name="_Программы  замены ВЗУ и АБ ФСК и  МСК, ВМТ на 2008г_ПР ОФ на  2010-2014 01 10 2010 2011!!! для ДИиСП (2)" xfId="5767"/>
    <cellStyle name="_Программы  замены ВЗУ и АБ ФСК и  МСК, ВМТ на 2008г_ПР ОФ на  2010-2014 коррект  26 10 2010" xfId="5768"/>
    <cellStyle name="_Программы  замены ВЗУ и АБ ФСК и  МСК, ВМТ на 2008г_ПР ОФ на  2010-2014 коррект  26 10 2010 для ДИиСП (2)" xfId="5769"/>
    <cellStyle name="_Программы  замены ВЗУ и АБ ФСК и  МСК, ВМТ на 2008г_ПР ОФ на  2010-2014 коррект  26 10 2010 для ДИиСП (3)" xfId="5770"/>
    <cellStyle name="_Проект 3 кв ТОиР  ХМК " xfId="5771"/>
    <cellStyle name="_Проект 3 кв ТОиР  ХМК _БДР формат СД (2)" xfId="5772"/>
    <cellStyle name="_Проект 3 кв ТОиР Красноярск" xfId="5773"/>
    <cellStyle name="_Проект 3 кв ТОиР Красноярск_БДР формат СД (2)" xfId="5774"/>
    <cellStyle name="_Проект ГКПЗ 2010" xfId="5775"/>
    <cellStyle name="_Проект ГКПЗ 4 кв 2009" xfId="5776"/>
    <cellStyle name="_Проект ГКПЗ на 2008 год" xfId="5777"/>
    <cellStyle name="_Проект корректировки ГКПЗ 2007 на второе полугодие от 1 сентября" xfId="5778"/>
    <cellStyle name="_Проект плана  на 2009г. Брянск  ПМЭС посл" xfId="5779"/>
    <cellStyle name="_Проект плана  на 2009г. Брянск  ПМЭС посл_БДР формат СД (2)" xfId="5780"/>
    <cellStyle name="_Проект плана на 2008 год сети МСК Смоленска" xfId="5781"/>
    <cellStyle name="_Проект плана на 2008 год сети МСК Смоленска_БДР формат СД (2)" xfId="5782"/>
    <cellStyle name="_Проект плана на 2008г. Брянск  ПМЭС  ФСК" xfId="5783"/>
    <cellStyle name="_Проект плана на 2008г. Брянск  ПМЭС  ФСК_БДР формат СД (2)" xfId="5784"/>
    <cellStyle name="_Проект плана по ремонту 3 кв ЗБП МСК ОАО Читаэнерго" xfId="5785"/>
    <cellStyle name="_Проект плана по ремонту 3 кв ЗБП МСК ОАО Читаэнерго_БДР формат СД (2)" xfId="5786"/>
    <cellStyle name="_Проект плана по ремонту 3 кв. ЗБП МСК ОАО Бурятэнерго" xfId="5787"/>
    <cellStyle name="_Проект плана по ремонту 3 кв. ЗБП МСК ОАО Бурятэнерго_БДР формат СД (2)" xfId="5788"/>
    <cellStyle name="_Проект подряд ремонт 3кв 06г ОП" xfId="5789"/>
    <cellStyle name="_Проект подряд ремонт 3кв 06г ОП_БДР формат СД (2)" xfId="5790"/>
    <cellStyle name="_Проект программы 2010_2014 20082009" xfId="5791"/>
    <cellStyle name="_Проект программы 2010_2014 20082009_БДР формат СД (2)" xfId="5792"/>
    <cellStyle name="_Проект сметы ОП ТОиР МСК 4кв 06г" xfId="5793"/>
    <cellStyle name="_Проект сметы ОП ТОиР МСК 4кв 06г_БДР формат СД (2)" xfId="5794"/>
    <cellStyle name="_проект_инвест_программы_2" xfId="5795"/>
    <cellStyle name="_Производств-е показатели ЮНГ на 2005 на 49700 для согласования" xfId="5796"/>
    <cellStyle name="_Производств-е показатели ЮНГ на 2005 на 49700 для согласования_Аморт+коэф1 08 04 08" xfId="5797"/>
    <cellStyle name="_Производств-е показатели ЮНГ на 2005 на 49700 для согласования_ДУИ_РИТ" xfId="5798"/>
    <cellStyle name="_Производств-е показатели ЮНГ на 2005 на 49700 для согласования_ДУИ_РИТ2" xfId="5799"/>
    <cellStyle name="_Производств-е показатели ЮНГ на 2005 на 49700 для согласования_ИспАппарат" xfId="5800"/>
    <cellStyle name="_Производств-е показатели ЮНГ на 2005 на 49700 для согласования_СЭС_010107" xfId="5801"/>
    <cellStyle name="_Производств-е показатели ЮНГ на 2005 на 49700 для согласования_ТАЛ ЭС 01_01_2007" xfId="5802"/>
    <cellStyle name="_Прочая реализ СВОД МЭС 1кв08 22 04 08" xfId="5803"/>
    <cellStyle name="_Прочая реализ СВОД МЭС 1кв08 22 04 08_БДР формат СД (2)" xfId="5804"/>
    <cellStyle name="_Прочая реализ СВОД МЭС 1пг08 16 07 08" xfId="5805"/>
    <cellStyle name="_Прочая реализ СВОД МЭС 1пг08 16 07 08_БДР формат СД (2)" xfId="5806"/>
    <cellStyle name="_ПСУИС" xfId="5807"/>
    <cellStyle name="_ПСУИС_БДР формат СД (2)" xfId="5808"/>
    <cellStyle name="_ПТОиР  БДР и БДДС 4кв 2006 КЭ" xfId="5809"/>
    <cellStyle name="_ПТОиР  БДР и БДДС 4кв 2006 КЭ_БДР формат СД (2)" xfId="5810"/>
    <cellStyle name="_ПТОиР  БДР и БДДС 4кв 2006 ХП" xfId="5811"/>
    <cellStyle name="_ПТОиР  БДР и БДДС 4кв 2006 ХП_БДР формат СД (2)" xfId="5812"/>
    <cellStyle name="_ПТОиР  БДР и БДДС 4кв 2006 ХЭ" xfId="5813"/>
    <cellStyle name="_ПТОиР  БДР и БДДС 4кв 2006 ХЭ_БДР формат СД (2)" xfId="5814"/>
    <cellStyle name="_ПФ14" xfId="5815"/>
    <cellStyle name="_ПЭП и Б на  2006 УпрМЭС 07.11.05" xfId="5816"/>
    <cellStyle name="_ПЭП и Б на  2006 УпрМЭС 07.11.05_БДР формат СД (2)" xfId="5817"/>
    <cellStyle name="_ПЭП и Б на  2006 УпрМЭС утвержденный" xfId="5818"/>
    <cellStyle name="_ПЭП и Б на  2006 УпрМЭС утвержденный_БДР формат СД (2)" xfId="5819"/>
    <cellStyle name="_ПЭП и Бюджет 2005г 2-3 уровни" xfId="5820"/>
    <cellStyle name="_ПЭП и Бюджет 2005г 2-3 уровни_БДР формат СД (2)" xfId="5821"/>
    <cellStyle name="_ПЭП и Бюджет Кузбасского ПМЭС" xfId="5822"/>
    <cellStyle name="_ПЭП и Бюджет Кузбасского ПМЭС_БДР формат СД (2)" xfId="5823"/>
    <cellStyle name="_ПЭП и Бюджет на 2005г УправленияМЭС" xfId="5824"/>
    <cellStyle name="_ПЭП и Бюджет на 2005г УправленияМЭС_БДР формат СД (2)" xfId="5825"/>
    <cellStyle name="_ПЭП и Бюджет на 4кв04г УправленияМЭС" xfId="5826"/>
    <cellStyle name="_ПЭП и Бюджет на 4кв04г УправленияМЭС_БДР формат СД (2)" xfId="5827"/>
    <cellStyle name="_ПЭП на 3 кв 2006 г ЗБП МЭС" xfId="5828"/>
    <cellStyle name="_ПЭП на 3 кв 2006 г ЗБП МЭС_БДР формат СД (2)" xfId="5829"/>
    <cellStyle name="_ПЭПиБюджет на 2006гММСКмин" xfId="5830"/>
    <cellStyle name="_ПЭПиБюджет на 2006гММСКмин_БДР формат СД (2)" xfId="5831"/>
    <cellStyle name="_ПЭПиБюджет на 2кв 2006гММСК" xfId="5832"/>
    <cellStyle name="_ПЭПиБюджет на 2кв 2006гММСК_БДР формат СД (2)" xfId="5833"/>
    <cellStyle name="_ПЭПиБюджет на 2кв.2005г" xfId="5834"/>
    <cellStyle name="_ПЭПиБюджет на 2кв.2005г_БДР формат СД (2)" xfId="5835"/>
    <cellStyle name="_Р-05-2" xfId="5836"/>
    <cellStyle name="_Р-05-3 факт июль 2004(20.08.04)" xfId="5837"/>
    <cellStyle name="_Р-1-матер.ремонт-05-1,2,3,4кв" xfId="5838"/>
    <cellStyle name="_Р-1-матер.ремонт-05-1,2,3,4кв_БДР формат СД (2)" xfId="5839"/>
    <cellStyle name="_Р-2 командировки" xfId="5840"/>
    <cellStyle name="_Р-2 командировки 2.1.8.1" xfId="5841"/>
    <cellStyle name="_Р-2 командировки 2.1.8.1_БДР формат СД (2)" xfId="5842"/>
    <cellStyle name="_Р-2 командировки_БДР формат СД (2)" xfId="5843"/>
    <cellStyle name="_Р-2 приобр. прав на ПО 2.1.5.3.1." xfId="5844"/>
    <cellStyle name="_Р-2 приобр. прав на ПО 2.1.5.3.1._БДР формат СД (2)" xfId="5845"/>
    <cellStyle name="_Р-2- прочие  220-2006г." xfId="5846"/>
    <cellStyle name="_Р-2- прочие  220-2006г._БДР формат СД (2)" xfId="5847"/>
    <cellStyle name="_Р-2 прочие обычные 2.1.10.9" xfId="5848"/>
    <cellStyle name="_Р-2 прочие обычные 2.1.10.9_БДР формат СД (2)" xfId="5849"/>
    <cellStyle name="_Р-2 совещания 2.1.9.1" xfId="5850"/>
    <cellStyle name="_Р-2 совещания 2.1.9.1_БДР формат СД (2)" xfId="5851"/>
    <cellStyle name="_Р-2 спецодежда 2.1.1.3" xfId="5852"/>
    <cellStyle name="_Р-2 спецодежда 2.1.1.3_БДР формат СД (2)" xfId="5853"/>
    <cellStyle name="_Р-2-Др.усл.(05.10) 2006" xfId="5854"/>
    <cellStyle name="_Р-2-Др.усл.(05.10) 2006_БДР формат СД (2)" xfId="5855"/>
    <cellStyle name="_Р-2-ИНСТРУМЕНТЫ-2006" xfId="5856"/>
    <cellStyle name="_Р-2-ИНСТРУМЕНТЫ-2006_БДР формат СД (2)" xfId="5857"/>
    <cellStyle name="_Р-2-ИНСТРУМЕНТЫ-20061" xfId="5858"/>
    <cellStyle name="_Р-2-ИНСТРУМЕНТЫ-20061_БДР формат СД (2)" xfId="5859"/>
    <cellStyle name="_Р-2-ИНСТРУМЕНТЫ-3кв" xfId="5860"/>
    <cellStyle name="_Р-2-ИНСТРУМЕНТЫ-3кв_БДР формат СД (2)" xfId="5861"/>
    <cellStyle name="_Р-2-ИНСТРУМЕНТЫ-3кв1" xfId="5862"/>
    <cellStyle name="_Р-2-ИНСТРУМЕНТЫ-3кв1_БДР формат СД (2)" xfId="5863"/>
    <cellStyle name="_Р-2-материалы ЭКСПЛ-2006" xfId="5864"/>
    <cellStyle name="_Р-2-материалы ЭКСПЛ-2006_БДР формат СД (2)" xfId="5865"/>
    <cellStyle name="_Р-2-МАТЕРИАЛЫ ЭКСПЛ-3кв" xfId="5866"/>
    <cellStyle name="_Р-2-МАТЕРИАЛЫ ЭКСПЛ-3кв_БДР формат СД (2)" xfId="5867"/>
    <cellStyle name="_Р-2-МАТЕРИАЛЫ ЭКСПЛ-3кв1" xfId="5868"/>
    <cellStyle name="_Р-2-МАТЕРИАЛЫ ЭКСПЛ-3кв1_БДР формат СД (2)" xfId="5869"/>
    <cellStyle name="_Р-2-МАТЕРИАЛЫ ЭКСПЛ-4кв" xfId="5870"/>
    <cellStyle name="_Р-2-МАТЕРИАЛЫ ЭКСПЛ-4кв_БДР формат СД (2)" xfId="5871"/>
    <cellStyle name="_Р-2-Прочие (09.16) 2006 03.11" xfId="5872"/>
    <cellStyle name="_Р-2-Прочие (09.16) 2006 03.11_БДР формат СД (2)" xfId="5873"/>
    <cellStyle name="_Р-2-прочие 2006" xfId="5874"/>
    <cellStyle name="_Р-2-прочие 2006_БДР формат СД (2)" xfId="5875"/>
    <cellStyle name="_Р-5 02.01.06.06.02.03 Ответств" xfId="5876"/>
    <cellStyle name="_Р-5 02.01.06.06.02.03 Ответств_БДР формат СД (2)" xfId="5877"/>
    <cellStyle name="_Р-6 налоги 2.1.4.3" xfId="5878"/>
    <cellStyle name="_Р-6 налоги 2.1.4.3_БДР формат СД (2)" xfId="5879"/>
    <cellStyle name="_Рабочая Форма БДР и БДДС на 2008 МСК" xfId="5880"/>
    <cellStyle name="_Рабочая Форма БДР и БДДС на 2008 МСК_БДР формат СД (2)" xfId="5881"/>
    <cellStyle name="_Рабочая форма главная 2009  БДР и  БДДС " xfId="5882"/>
    <cellStyle name="_Рабочая форма главная 2009  БДР и  БДДС _БДР формат СД (2)" xfId="5883"/>
    <cellStyle name="_разбор мрк по конкурсам и подрядчикам" xfId="5884"/>
    <cellStyle name="_Раздел Е Лизинг 2008" xfId="5885"/>
    <cellStyle name="_РаппопортРАСЧЕТ ФОТ  на 9 мес 2008  " xfId="5886"/>
    <cellStyle name="_РасПадДоб КРС,ПНП,ПРС-2002год" xfId="5887"/>
    <cellStyle name="_РасПадДоб КРС,ПНП,ПРС-2002год_21 возврат" xfId="5888"/>
    <cellStyle name="_РасПадДоб КРС,ПНП,ПРС-2002год_BUDGET_ПН2002(2)" xfId="5889"/>
    <cellStyle name="_Расх-_з-пл_Бюд-т_11-13_Бюд10-12" xfId="5890"/>
    <cellStyle name="_Расх-_з-пл_Бюд-т_11-13_Бюд10-12_БДР формат СД (2)" xfId="5891"/>
    <cellStyle name="_Расходы" xfId="5892"/>
    <cellStyle name="_Расходы ГУС на выплаты имущ. прав_2007" xfId="5893"/>
    <cellStyle name="_Расходы ГУС на выплаты имущ. прав_2007_БДР формат СД (2)" xfId="5894"/>
    <cellStyle name="_Расходы, связ. с содерж. имущества ППМЭС для МЭС_2007" xfId="5895"/>
    <cellStyle name="_Расходы, связ. с содерж. имущества ППМЭС для МЭС_2007_БДР формат СД (2)" xfId="5896"/>
    <cellStyle name="_Расходы_БДР формат СД (2)" xfId="5897"/>
    <cellStyle name="_Расчет" xfId="5898"/>
    <cellStyle name="_расчет _бух аморт_2009-2012" xfId="5899"/>
    <cellStyle name="_расчет _бух аморт_2009-2012_БДР формат СД (2)" xfId="5900"/>
    <cellStyle name="_Расчет 0,4 кВ" xfId="5901"/>
    <cellStyle name="_Расчет RAB_22072008" xfId="5902"/>
    <cellStyle name="_Расчет RAB_22072008 2" xfId="5903"/>
    <cellStyle name="_Расчет RAB_22072008 2_OREP.KU.2011.MONTHLY.02(v0.1)" xfId="5904"/>
    <cellStyle name="_Расчет RAB_22072008 2_OREP.KU.2011.MONTHLY.02(v0.4)" xfId="5905"/>
    <cellStyle name="_Расчет RAB_22072008 2_OREP.KU.2011.MONTHLY.11(v1.4)" xfId="5906"/>
    <cellStyle name="_Расчет RAB_22072008 2_UPDATE.OREP.KU.2011.MONTHLY.02.TO.1.2" xfId="5907"/>
    <cellStyle name="_Расчет RAB_22072008 2_БДР формат СД (2)" xfId="5908"/>
    <cellStyle name="_Расчет RAB_22072008 3" xfId="5909"/>
    <cellStyle name="_Расчет RAB_22072008_46EE.2011(v1.0)" xfId="5910"/>
    <cellStyle name="_Расчет RAB_22072008_46EE.2011(v1.0)_46TE.2011(v1.0)" xfId="5911"/>
    <cellStyle name="_Расчет RAB_22072008_46EE.2011(v1.0)_INDEX.STATION.2012(v1.0)_" xfId="5912"/>
    <cellStyle name="_Расчет RAB_22072008_46EE.2011(v1.0)_INDEX.STATION.2012(v2.0)" xfId="5913"/>
    <cellStyle name="_Расчет RAB_22072008_46EE.2011(v1.0)_INDEX.STATION.2012(v2.1)" xfId="5914"/>
    <cellStyle name="_Расчет RAB_22072008_46EE.2011(v1.0)_TEPLO.PREDEL.2012.M(v1.1)_test" xfId="5915"/>
    <cellStyle name="_Расчет RAB_22072008_46EE.2011(v1.2)" xfId="5916"/>
    <cellStyle name="_Расчет RAB_22072008_46EP.2011(v2.0)" xfId="5917"/>
    <cellStyle name="_Расчет RAB_22072008_46EP.2012(v0.1)" xfId="5918"/>
    <cellStyle name="_Расчет RAB_22072008_46TE.2011(v1.0)" xfId="5919"/>
    <cellStyle name="_Расчет RAB_22072008_4DNS.UPDATE.EXAMPLE" xfId="5920"/>
    <cellStyle name="_Расчет RAB_22072008_ARMRAZR" xfId="5921"/>
    <cellStyle name="_Расчет RAB_22072008_BALANCE.WARM.2010.FACT(v1.0)" xfId="5922"/>
    <cellStyle name="_Расчет RAB_22072008_BALANCE.WARM.2010.PLAN" xfId="5923"/>
    <cellStyle name="_Расчет RAB_22072008_BALANCE.WARM.2011YEAR(v0.7)" xfId="5924"/>
    <cellStyle name="_Расчет RAB_22072008_BALANCE.WARM.2011YEAR.NEW.UPDATE.SCHEME" xfId="5925"/>
    <cellStyle name="_Расчет RAB_22072008_CALC.NORMATIV.KU(v0.2)" xfId="5926"/>
    <cellStyle name="_Расчет RAB_22072008_EE.2REK.P2011.4.78(v0.3)" xfId="5927"/>
    <cellStyle name="_Расчет RAB_22072008_FORM910.2012(v1.1)" xfId="5928"/>
    <cellStyle name="_Расчет RAB_22072008_INVEST.EE.PLAN.4.78(v0.1)" xfId="5929"/>
    <cellStyle name="_Расчет RAB_22072008_INVEST.EE.PLAN.4.78(v0.3)" xfId="5930"/>
    <cellStyle name="_Расчет RAB_22072008_INVEST.EE.PLAN.4.78(v1.0)" xfId="5931"/>
    <cellStyle name="_Расчет RAB_22072008_INVEST.EE.PLAN.4.78(v1.0)_PASSPORT.TEPLO.PROIZV(v2.0)" xfId="5932"/>
    <cellStyle name="_Расчет RAB_22072008_INVEST.PLAN.4.78(v0.1)" xfId="5933"/>
    <cellStyle name="_Расчет RAB_22072008_INVEST.WARM.PLAN.4.78(v0.1)" xfId="5934"/>
    <cellStyle name="_Расчет RAB_22072008_INVEST_WARM_PLAN" xfId="5935"/>
    <cellStyle name="_Расчет RAB_22072008_NADB.JNVLP.APTEKA.2012(v1.0)_21_02_12" xfId="5936"/>
    <cellStyle name="_Расчет RAB_22072008_NADB.JNVLS.APTEKA.2011(v1.3.3)" xfId="5937"/>
    <cellStyle name="_Расчет RAB_22072008_NADB.JNVLS.APTEKA.2011(v1.3.3)_46TE.2011(v1.0)" xfId="5938"/>
    <cellStyle name="_Расчет RAB_22072008_NADB.JNVLS.APTEKA.2011(v1.3.3)_INDEX.STATION.2012(v1.0)_" xfId="5939"/>
    <cellStyle name="_Расчет RAB_22072008_NADB.JNVLS.APTEKA.2011(v1.3.3)_INDEX.STATION.2012(v2.0)" xfId="5940"/>
    <cellStyle name="_Расчет RAB_22072008_NADB.JNVLS.APTEKA.2011(v1.3.3)_INDEX.STATION.2012(v2.1)" xfId="5941"/>
    <cellStyle name="_Расчет RAB_22072008_NADB.JNVLS.APTEKA.2011(v1.3.3)_TEPLO.PREDEL.2012.M(v1.1)_test" xfId="5942"/>
    <cellStyle name="_Расчет RAB_22072008_NADB.JNVLS.APTEKA.2011(v1.3.4)" xfId="5943"/>
    <cellStyle name="_Расчет RAB_22072008_NADB.JNVLS.APTEKA.2011(v1.3.4)_46TE.2011(v1.0)" xfId="5944"/>
    <cellStyle name="_Расчет RAB_22072008_NADB.JNVLS.APTEKA.2011(v1.3.4)_INDEX.STATION.2012(v1.0)_" xfId="5945"/>
    <cellStyle name="_Расчет RAB_22072008_NADB.JNVLS.APTEKA.2011(v1.3.4)_INDEX.STATION.2012(v2.0)" xfId="5946"/>
    <cellStyle name="_Расчет RAB_22072008_NADB.JNVLS.APTEKA.2011(v1.3.4)_INDEX.STATION.2012(v2.1)" xfId="5947"/>
    <cellStyle name="_Расчет RAB_22072008_NADB.JNVLS.APTEKA.2011(v1.3.4)_TEPLO.PREDEL.2012.M(v1.1)_test" xfId="5948"/>
    <cellStyle name="_Расчет RAB_22072008_PASSPORT.TEPLO.PROIZV(v2.1)" xfId="5949"/>
    <cellStyle name="_Расчет RAB_22072008_PASSPORT.TEPLO.SETI(v1.0)" xfId="5950"/>
    <cellStyle name="_Расчет RAB_22072008_PREDEL.JKH.UTV.2011(v1.0.1)" xfId="5951"/>
    <cellStyle name="_Расчет RAB_22072008_PREDEL.JKH.UTV.2011(v1.0.1)_46TE.2011(v1.0)" xfId="5952"/>
    <cellStyle name="_Расчет RAB_22072008_PREDEL.JKH.UTV.2011(v1.0.1)_INDEX.STATION.2012(v1.0)_" xfId="5953"/>
    <cellStyle name="_Расчет RAB_22072008_PREDEL.JKH.UTV.2011(v1.0.1)_INDEX.STATION.2012(v2.0)" xfId="5954"/>
    <cellStyle name="_Расчет RAB_22072008_PREDEL.JKH.UTV.2011(v1.0.1)_INDEX.STATION.2012(v2.1)" xfId="5955"/>
    <cellStyle name="_Расчет RAB_22072008_PREDEL.JKH.UTV.2011(v1.0.1)_TEPLO.PREDEL.2012.M(v1.1)_test" xfId="5956"/>
    <cellStyle name="_Расчет RAB_22072008_PREDEL.JKH.UTV.2011(v1.1)" xfId="5957"/>
    <cellStyle name="_Расчет RAB_22072008_REP.BLR.2012(v1.0)" xfId="5958"/>
    <cellStyle name="_Расчет RAB_22072008_TEPLO.PREDEL.2012.M(v1.1)" xfId="5959"/>
    <cellStyle name="_Расчет RAB_22072008_TEST.TEMPLATE" xfId="5960"/>
    <cellStyle name="_Расчет RAB_22072008_UPDATE.46EE.2011.TO.1.1" xfId="5961"/>
    <cellStyle name="_Расчет RAB_22072008_UPDATE.46TE.2011.TO.1.1" xfId="5962"/>
    <cellStyle name="_Расчет RAB_22072008_UPDATE.46TE.2011.TO.1.2" xfId="5963"/>
    <cellStyle name="_Расчет RAB_22072008_UPDATE.BALANCE.WARM.2011YEAR.TO.1.1" xfId="5964"/>
    <cellStyle name="_Расчет RAB_22072008_UPDATE.BALANCE.WARM.2011YEAR.TO.1.1_46TE.2011(v1.0)" xfId="5965"/>
    <cellStyle name="_Расчет RAB_22072008_UPDATE.BALANCE.WARM.2011YEAR.TO.1.1_INDEX.STATION.2012(v1.0)_" xfId="5966"/>
    <cellStyle name="_Расчет RAB_22072008_UPDATE.BALANCE.WARM.2011YEAR.TO.1.1_INDEX.STATION.2012(v2.0)" xfId="5967"/>
    <cellStyle name="_Расчет RAB_22072008_UPDATE.BALANCE.WARM.2011YEAR.TO.1.1_INDEX.STATION.2012(v2.1)" xfId="5968"/>
    <cellStyle name="_Расчет RAB_22072008_UPDATE.BALANCE.WARM.2011YEAR.TO.1.1_OREP.KU.2011.MONTHLY.02(v1.1)" xfId="5969"/>
    <cellStyle name="_Расчет RAB_22072008_UPDATE.BALANCE.WARM.2011YEAR.TO.1.1_TEPLO.PREDEL.2012.M(v1.1)_test" xfId="5970"/>
    <cellStyle name="_Расчет RAB_22072008_UPDATE.NADB.JNVLS.APTEKA.2011.TO.1.3.4" xfId="5971"/>
    <cellStyle name="_Расчет RAB_22072008_БДР формат СД (2)" xfId="5972"/>
    <cellStyle name="_Расчет RAB_22072008_Передача 2011_с макросом" xfId="5973"/>
    <cellStyle name="_Расчет RAB_22072008_реестр объектов ЕНЭС" xfId="5974"/>
    <cellStyle name="_Расчет RAB_Лен и МОЭСК_с 2010 года_14.04.2009_со сглаж_version 3.0_без ФСК" xfId="5975"/>
    <cellStyle name="_Расчет RAB_Лен и МОЭСК_с 2010 года_14.04.2009_со сглаж_version 3.0_без ФСК 2" xfId="5976"/>
    <cellStyle name="_Расчет RAB_Лен и МОЭСК_с 2010 года_14.04.2009_со сглаж_version 3.0_без ФСК 2_OREP.KU.2011.MONTHLY.02(v0.1)" xfId="5977"/>
    <cellStyle name="_Расчет RAB_Лен и МОЭСК_с 2010 года_14.04.2009_со сглаж_version 3.0_без ФСК 2_OREP.KU.2011.MONTHLY.02(v0.4)" xfId="5978"/>
    <cellStyle name="_Расчет RAB_Лен и МОЭСК_с 2010 года_14.04.2009_со сглаж_version 3.0_без ФСК 2_OREP.KU.2011.MONTHLY.11(v1.4)" xfId="5979"/>
    <cellStyle name="_Расчет RAB_Лен и МОЭСК_с 2010 года_14.04.2009_со сглаж_version 3.0_без ФСК 2_UPDATE.OREP.KU.2011.MONTHLY.02.TO.1.2" xfId="5980"/>
    <cellStyle name="_Расчет RAB_Лен и МОЭСК_с 2010 года_14.04.2009_со сглаж_version 3.0_без ФСК 2_БДР формат СД (2)" xfId="5981"/>
    <cellStyle name="_Расчет RAB_Лен и МОЭСК_с 2010 года_14.04.2009_со сглаж_version 3.0_без ФСК 3" xfId="5982"/>
    <cellStyle name="_Расчет RAB_Лен и МОЭСК_с 2010 года_14.04.2009_со сглаж_version 3.0_без ФСК_46EE.2011(v1.0)" xfId="5983"/>
    <cellStyle name="_Расчет RAB_Лен и МОЭСК_с 2010 года_14.04.2009_со сглаж_version 3.0_без ФСК_46EE.2011(v1.0)_46TE.2011(v1.0)" xfId="5984"/>
    <cellStyle name="_Расчет RAB_Лен и МОЭСК_с 2010 года_14.04.2009_со сглаж_version 3.0_без ФСК_46EE.2011(v1.0)_INDEX.STATION.2012(v1.0)_" xfId="5985"/>
    <cellStyle name="_Расчет RAB_Лен и МОЭСК_с 2010 года_14.04.2009_со сглаж_version 3.0_без ФСК_46EE.2011(v1.0)_INDEX.STATION.2012(v2.0)" xfId="5986"/>
    <cellStyle name="_Расчет RAB_Лен и МОЭСК_с 2010 года_14.04.2009_со сглаж_version 3.0_без ФСК_46EE.2011(v1.0)_INDEX.STATION.2012(v2.1)" xfId="5987"/>
    <cellStyle name="_Расчет RAB_Лен и МОЭСК_с 2010 года_14.04.2009_со сглаж_version 3.0_без ФСК_46EE.2011(v1.0)_TEPLO.PREDEL.2012.M(v1.1)_test" xfId="5988"/>
    <cellStyle name="_Расчет RAB_Лен и МОЭСК_с 2010 года_14.04.2009_со сглаж_version 3.0_без ФСК_46EE.2011(v1.2)" xfId="5989"/>
    <cellStyle name="_Расчет RAB_Лен и МОЭСК_с 2010 года_14.04.2009_со сглаж_version 3.0_без ФСК_46EP.2011(v2.0)" xfId="5990"/>
    <cellStyle name="_Расчет RAB_Лен и МОЭСК_с 2010 года_14.04.2009_со сглаж_version 3.0_без ФСК_46EP.2012(v0.1)" xfId="5991"/>
    <cellStyle name="_Расчет RAB_Лен и МОЭСК_с 2010 года_14.04.2009_со сглаж_version 3.0_без ФСК_46TE.2011(v1.0)" xfId="5992"/>
    <cellStyle name="_Расчет RAB_Лен и МОЭСК_с 2010 года_14.04.2009_со сглаж_version 3.0_без ФСК_4DNS.UPDATE.EXAMPLE" xfId="5993"/>
    <cellStyle name="_Расчет RAB_Лен и МОЭСК_с 2010 года_14.04.2009_со сглаж_version 3.0_без ФСК_ARMRAZR" xfId="5994"/>
    <cellStyle name="_Расчет RAB_Лен и МОЭСК_с 2010 года_14.04.2009_со сглаж_version 3.0_без ФСК_BALANCE.WARM.2010.FACT(v1.0)" xfId="5995"/>
    <cellStyle name="_Расчет RAB_Лен и МОЭСК_с 2010 года_14.04.2009_со сглаж_version 3.0_без ФСК_BALANCE.WARM.2010.PLAN" xfId="5996"/>
    <cellStyle name="_Расчет RAB_Лен и МОЭСК_с 2010 года_14.04.2009_со сглаж_version 3.0_без ФСК_BALANCE.WARM.2011YEAR(v0.7)" xfId="5997"/>
    <cellStyle name="_Расчет RAB_Лен и МОЭСК_с 2010 года_14.04.2009_со сглаж_version 3.0_без ФСК_BALANCE.WARM.2011YEAR.NEW.UPDATE.SCHEME" xfId="5998"/>
    <cellStyle name="_Расчет RAB_Лен и МОЭСК_с 2010 года_14.04.2009_со сглаж_version 3.0_без ФСК_CALC.NORMATIV.KU(v0.2)" xfId="5999"/>
    <cellStyle name="_Расчет RAB_Лен и МОЭСК_с 2010 года_14.04.2009_со сглаж_version 3.0_без ФСК_EE.2REK.P2011.4.78(v0.3)" xfId="6000"/>
    <cellStyle name="_Расчет RAB_Лен и МОЭСК_с 2010 года_14.04.2009_со сглаж_version 3.0_без ФСК_FORM910.2012(v1.1)" xfId="6001"/>
    <cellStyle name="_Расчет RAB_Лен и МОЭСК_с 2010 года_14.04.2009_со сглаж_version 3.0_без ФСК_INVEST.EE.PLAN.4.78(v0.1)" xfId="6002"/>
    <cellStyle name="_Расчет RAB_Лен и МОЭСК_с 2010 года_14.04.2009_со сглаж_version 3.0_без ФСК_INVEST.EE.PLAN.4.78(v0.3)" xfId="6003"/>
    <cellStyle name="_Расчет RAB_Лен и МОЭСК_с 2010 года_14.04.2009_со сглаж_version 3.0_без ФСК_INVEST.EE.PLAN.4.78(v1.0)" xfId="6004"/>
    <cellStyle name="_Расчет RAB_Лен и МОЭСК_с 2010 года_14.04.2009_со сглаж_version 3.0_без ФСК_INVEST.EE.PLAN.4.78(v1.0)_PASSPORT.TEPLO.PROIZV(v2.0)" xfId="6005"/>
    <cellStyle name="_Расчет RAB_Лен и МОЭСК_с 2010 года_14.04.2009_со сглаж_version 3.0_без ФСК_INVEST.PLAN.4.78(v0.1)" xfId="6006"/>
    <cellStyle name="_Расчет RAB_Лен и МОЭСК_с 2010 года_14.04.2009_со сглаж_version 3.0_без ФСК_INVEST.WARM.PLAN.4.78(v0.1)" xfId="6007"/>
    <cellStyle name="_Расчет RAB_Лен и МОЭСК_с 2010 года_14.04.2009_со сглаж_version 3.0_без ФСК_INVEST_WARM_PLAN" xfId="6008"/>
    <cellStyle name="_Расчет RAB_Лен и МОЭСК_с 2010 года_14.04.2009_со сглаж_version 3.0_без ФСК_NADB.JNVLP.APTEKA.2012(v1.0)_21_02_12" xfId="6009"/>
    <cellStyle name="_Расчет RAB_Лен и МОЭСК_с 2010 года_14.04.2009_со сглаж_version 3.0_без ФСК_NADB.JNVLS.APTEKA.2011(v1.3.3)" xfId="6010"/>
    <cellStyle name="_Расчет RAB_Лен и МОЭСК_с 2010 года_14.04.2009_со сглаж_version 3.0_без ФСК_NADB.JNVLS.APTEKA.2011(v1.3.3)_46TE.2011(v1.0)" xfId="6011"/>
    <cellStyle name="_Расчет RAB_Лен и МОЭСК_с 2010 года_14.04.2009_со сглаж_version 3.0_без ФСК_NADB.JNVLS.APTEKA.2011(v1.3.3)_INDEX.STATION.2012(v1.0)_" xfId="6012"/>
    <cellStyle name="_Расчет RAB_Лен и МОЭСК_с 2010 года_14.04.2009_со сглаж_version 3.0_без ФСК_NADB.JNVLS.APTEKA.2011(v1.3.3)_INDEX.STATION.2012(v2.0)" xfId="6013"/>
    <cellStyle name="_Расчет RAB_Лен и МОЭСК_с 2010 года_14.04.2009_со сглаж_version 3.0_без ФСК_NADB.JNVLS.APTEKA.2011(v1.3.3)_INDEX.STATION.2012(v2.1)" xfId="6014"/>
    <cellStyle name="_Расчет RAB_Лен и МОЭСК_с 2010 года_14.04.2009_со сглаж_version 3.0_без ФСК_NADB.JNVLS.APTEKA.2011(v1.3.3)_TEPLO.PREDEL.2012.M(v1.1)_test" xfId="6015"/>
    <cellStyle name="_Расчет RAB_Лен и МОЭСК_с 2010 года_14.04.2009_со сглаж_version 3.0_без ФСК_NADB.JNVLS.APTEKA.2011(v1.3.4)" xfId="6016"/>
    <cellStyle name="_Расчет RAB_Лен и МОЭСК_с 2010 года_14.04.2009_со сглаж_version 3.0_без ФСК_NADB.JNVLS.APTEKA.2011(v1.3.4)_46TE.2011(v1.0)" xfId="6017"/>
    <cellStyle name="_Расчет RAB_Лен и МОЭСК_с 2010 года_14.04.2009_со сглаж_version 3.0_без ФСК_NADB.JNVLS.APTEKA.2011(v1.3.4)_INDEX.STATION.2012(v1.0)_" xfId="6018"/>
    <cellStyle name="_Расчет RAB_Лен и МОЭСК_с 2010 года_14.04.2009_со сглаж_version 3.0_без ФСК_NADB.JNVLS.APTEKA.2011(v1.3.4)_INDEX.STATION.2012(v2.0)" xfId="6019"/>
    <cellStyle name="_Расчет RAB_Лен и МОЭСК_с 2010 года_14.04.2009_со сглаж_version 3.0_без ФСК_NADB.JNVLS.APTEKA.2011(v1.3.4)_INDEX.STATION.2012(v2.1)" xfId="6020"/>
    <cellStyle name="_Расчет RAB_Лен и МОЭСК_с 2010 года_14.04.2009_со сглаж_version 3.0_без ФСК_NADB.JNVLS.APTEKA.2011(v1.3.4)_TEPLO.PREDEL.2012.M(v1.1)_test" xfId="6021"/>
    <cellStyle name="_Расчет RAB_Лен и МОЭСК_с 2010 года_14.04.2009_со сглаж_version 3.0_без ФСК_PASSPORT.TEPLO.PROIZV(v2.1)" xfId="6022"/>
    <cellStyle name="_Расчет RAB_Лен и МОЭСК_с 2010 года_14.04.2009_со сглаж_version 3.0_без ФСК_PASSPORT.TEPLO.SETI(v1.0)" xfId="6023"/>
    <cellStyle name="_Расчет RAB_Лен и МОЭСК_с 2010 года_14.04.2009_со сглаж_version 3.0_без ФСК_PREDEL.JKH.UTV.2011(v1.0.1)" xfId="6024"/>
    <cellStyle name="_Расчет RAB_Лен и МОЭСК_с 2010 года_14.04.2009_со сглаж_version 3.0_без ФСК_PREDEL.JKH.UTV.2011(v1.0.1)_46TE.2011(v1.0)" xfId="6025"/>
    <cellStyle name="_Расчет RAB_Лен и МОЭСК_с 2010 года_14.04.2009_со сглаж_version 3.0_без ФСК_PREDEL.JKH.UTV.2011(v1.0.1)_INDEX.STATION.2012(v1.0)_" xfId="6026"/>
    <cellStyle name="_Расчет RAB_Лен и МОЭСК_с 2010 года_14.04.2009_со сглаж_version 3.0_без ФСК_PREDEL.JKH.UTV.2011(v1.0.1)_INDEX.STATION.2012(v2.0)" xfId="6027"/>
    <cellStyle name="_Расчет RAB_Лен и МОЭСК_с 2010 года_14.04.2009_со сглаж_version 3.0_без ФСК_PREDEL.JKH.UTV.2011(v1.0.1)_INDEX.STATION.2012(v2.1)" xfId="6028"/>
    <cellStyle name="_Расчет RAB_Лен и МОЭСК_с 2010 года_14.04.2009_со сглаж_version 3.0_без ФСК_PREDEL.JKH.UTV.2011(v1.0.1)_TEPLO.PREDEL.2012.M(v1.1)_test" xfId="6029"/>
    <cellStyle name="_Расчет RAB_Лен и МОЭСК_с 2010 года_14.04.2009_со сглаж_version 3.0_без ФСК_PREDEL.JKH.UTV.2011(v1.1)" xfId="6030"/>
    <cellStyle name="_Расчет RAB_Лен и МОЭСК_с 2010 года_14.04.2009_со сглаж_version 3.0_без ФСК_REP.BLR.2012(v1.0)" xfId="6031"/>
    <cellStyle name="_Расчет RAB_Лен и МОЭСК_с 2010 года_14.04.2009_со сглаж_version 3.0_без ФСК_TEPLO.PREDEL.2012.M(v1.1)" xfId="6032"/>
    <cellStyle name="_Расчет RAB_Лен и МОЭСК_с 2010 года_14.04.2009_со сглаж_version 3.0_без ФСК_TEST.TEMPLATE" xfId="6033"/>
    <cellStyle name="_Расчет RAB_Лен и МОЭСК_с 2010 года_14.04.2009_со сглаж_version 3.0_без ФСК_UPDATE.46EE.2011.TO.1.1" xfId="6034"/>
    <cellStyle name="_Расчет RAB_Лен и МОЭСК_с 2010 года_14.04.2009_со сглаж_version 3.0_без ФСК_UPDATE.46TE.2011.TO.1.1" xfId="6035"/>
    <cellStyle name="_Расчет RAB_Лен и МОЭСК_с 2010 года_14.04.2009_со сглаж_version 3.0_без ФСК_UPDATE.46TE.2011.TO.1.2" xfId="6036"/>
    <cellStyle name="_Расчет RAB_Лен и МОЭСК_с 2010 года_14.04.2009_со сглаж_version 3.0_без ФСК_UPDATE.BALANCE.WARM.2011YEAR.TO.1.1" xfId="6037"/>
    <cellStyle name="_Расчет RAB_Лен и МОЭСК_с 2010 года_14.04.2009_со сглаж_version 3.0_без ФСК_UPDATE.BALANCE.WARM.2011YEAR.TO.1.1_46TE.2011(v1.0)" xfId="6038"/>
    <cellStyle name="_Расчет RAB_Лен и МОЭСК_с 2010 года_14.04.2009_со сглаж_version 3.0_без ФСК_UPDATE.BALANCE.WARM.2011YEAR.TO.1.1_INDEX.STATION.2012(v1.0)_" xfId="6039"/>
    <cellStyle name="_Расчет RAB_Лен и МОЭСК_с 2010 года_14.04.2009_со сглаж_version 3.0_без ФСК_UPDATE.BALANCE.WARM.2011YEAR.TO.1.1_INDEX.STATION.2012(v2.0)" xfId="6040"/>
    <cellStyle name="_Расчет RAB_Лен и МОЭСК_с 2010 года_14.04.2009_со сглаж_version 3.0_без ФСК_UPDATE.BALANCE.WARM.2011YEAR.TO.1.1_INDEX.STATION.2012(v2.1)" xfId="6041"/>
    <cellStyle name="_Расчет RAB_Лен и МОЭСК_с 2010 года_14.04.2009_со сглаж_version 3.0_без ФСК_UPDATE.BALANCE.WARM.2011YEAR.TO.1.1_OREP.KU.2011.MONTHLY.02(v1.1)" xfId="6042"/>
    <cellStyle name="_Расчет RAB_Лен и МОЭСК_с 2010 года_14.04.2009_со сглаж_version 3.0_без ФСК_UPDATE.BALANCE.WARM.2011YEAR.TO.1.1_TEPLO.PREDEL.2012.M(v1.1)_test" xfId="6043"/>
    <cellStyle name="_Расчет RAB_Лен и МОЭСК_с 2010 года_14.04.2009_со сглаж_version 3.0_без ФСК_UPDATE.NADB.JNVLS.APTEKA.2011.TO.1.3.4" xfId="6044"/>
    <cellStyle name="_Расчет RAB_Лен и МОЭСК_с 2010 года_14.04.2009_со сглаж_version 3.0_без ФСК_БДР формат СД (2)" xfId="6045"/>
    <cellStyle name="_Расчет RAB_Лен и МОЭСК_с 2010 года_14.04.2009_со сглаж_version 3.0_без ФСК_Передача 2011_с макросом" xfId="6046"/>
    <cellStyle name="_Расчет RAB_Лен и МОЭСК_с 2010 года_14.04.2009_со сглаж_version 3.0_без ФСК_реестр объектов ЕНЭС" xfId="6047"/>
    <cellStyle name="_расчет аморт.2006 ОП в МЭС" xfId="6048"/>
    <cellStyle name="_расчет аморт.2006 ОП в МЭС_БДР формат СД (2)" xfId="6049"/>
    <cellStyle name="_Расчет амортизации (налоговая)" xfId="6050"/>
    <cellStyle name="_Расчет амортизации (налоговая)_БДР формат СД (2)" xfId="6051"/>
    <cellStyle name="_Расчет амортизации МЭС Юга" xfId="6052"/>
    <cellStyle name="_Расчет амортизации МЭС Юга 1" xfId="6053"/>
    <cellStyle name="_Расчет амортизации МЭС Юга 1_БДР формат СД (2)" xfId="6054"/>
    <cellStyle name="_Расчет амортизации МЭС Юга_БДР формат СД (2)" xfId="6055"/>
    <cellStyle name="_Расчет амортизации-ОТПРАВКА" xfId="6056"/>
    <cellStyle name="_Расчет амортизации-ОТПРАВКА_БДР формат СД (2)" xfId="6057"/>
    <cellStyle name="_Расчет ВВ подстанций" xfId="6058"/>
    <cellStyle name="_Расчет ВЛ таб.формата 12 рыба" xfId="6059"/>
    <cellStyle name="_Расчет ВЛ таб.формата 12 рыба_Аморт+коэф1 08 04 08" xfId="6060"/>
    <cellStyle name="_Расчет ВЛ таб.формата 12 рыба_ДУИ_РИТ" xfId="6061"/>
    <cellStyle name="_Расчет ВЛ таб.формата 12 рыба_ДУИ_РИТ2" xfId="6062"/>
    <cellStyle name="_Расчет ВЛ таб.формата 12 рыба_ИспАппарат" xfId="6063"/>
    <cellStyle name="_Расчет ВЛ таб.формата 12 рыба_СЭС_010107" xfId="6064"/>
    <cellStyle name="_Расчет ВЛ таб.формата 12 рыба_ТАЛ ЭС 01_01_2007" xfId="6065"/>
    <cellStyle name="_расчет для выпадающих" xfId="6066"/>
    <cellStyle name="_расчет дополнительных отпусков" xfId="6067"/>
    <cellStyle name="_расчет дополнительных отпусков_БДР формат СД (2)" xfId="6068"/>
    <cellStyle name="_Расчет кредита_RAB 2010-2014  max конечн.20,77" xfId="6069"/>
    <cellStyle name="_расчет КЭ по предельнику" xfId="6070"/>
    <cellStyle name="_Расчет налоговой амортизаци" xfId="6071"/>
    <cellStyle name="_Расчет налоговой амортизаци_БДР формат СД (2)" xfId="6072"/>
    <cellStyle name="_Расчет налоговой амортизации  2008" xfId="6073"/>
    <cellStyle name="_Расчет налоговой амортизации  2008_БДР формат СД (2)" xfId="6074"/>
    <cellStyle name="_Расчет ожидаемой выручки 2010" xfId="6075"/>
    <cellStyle name="_Расчет по RAB корректировка НВВ 2011 АЭ" xfId="6076"/>
    <cellStyle name="_Расчет по RAB корректировка НВВ 2011 АЭ 2" xfId="6077"/>
    <cellStyle name="_Расчет по RAB корректировка НВВ 2011 АЭ_Калмэнерго" xfId="6078"/>
    <cellStyle name="_Расчет по RAB корректировка НВВ 2011 АЭ_Лист1" xfId="6079"/>
    <cellStyle name="_Расчет под  Заключение-Самара" xfId="6080"/>
    <cellStyle name="_Расчет расходов и выплат на 2011" xfId="6081"/>
    <cellStyle name="_Расчет расходов и выплат на 2011_БДР формат СД (2)" xfId="6082"/>
    <cellStyle name="_Расчет с учетом инфляции новый" xfId="6083"/>
    <cellStyle name="_Расчет Сниж Доб 2002г" xfId="6084"/>
    <cellStyle name="_Расчет тарифов на 2010 год (с учетом арендов. сетей)." xfId="6085"/>
    <cellStyle name="_расчет ФОТ 2007 МСК от Ганиева" xfId="6086"/>
    <cellStyle name="_расчет ФОТ 2007 МСК от Ганиева_БДР формат СД (2)" xfId="6087"/>
    <cellStyle name="_расчет ФОТ 2007 МСК от Ганиева_Книга1" xfId="6088"/>
    <cellStyle name="_расчет ФОТ 2007 МСК от Ганиева_Книга1 2" xfId="6089"/>
    <cellStyle name="_расчет ФОТ 2007 МСК от Ганиева_Книга1 2 2" xfId="6090"/>
    <cellStyle name="_расчет ФОТ 2007 МСК от Ганиева_Книга1 2 2_БДР формат СД (2)" xfId="6091"/>
    <cellStyle name="_расчет ФОТ 2007 МСК от Ганиева_Книга1 2_БДР формат СД (2)" xfId="6092"/>
    <cellStyle name="_расчет ФОТ 2007 МСК от Ганиева_Книга1 3" xfId="6093"/>
    <cellStyle name="_расчет ФОТ 2007 МСК от Ганиева_Книга1 3_БДР формат СД (2)" xfId="6094"/>
    <cellStyle name="_расчет ФОТ 2007 МСК от Ганиева_Книга1_БДР формат СД (2)" xfId="6095"/>
    <cellStyle name="_расчет ФОТ 2007 МСК от Ганиева_Книга1_ДУС (3)" xfId="6096"/>
    <cellStyle name="_расчет ФОТ 2007 МСК от Ганиева_Книга1_ДУС (3) 2" xfId="6097"/>
    <cellStyle name="_расчет ФОТ 2007 МСК от Ганиева_Книга1_ДУС (3) 2_БДР формат СД (2)" xfId="6098"/>
    <cellStyle name="_расчет ФОТ 2007 МСК от Ганиева_Книга1_ДУС (3)_БДР формат СД (2)" xfId="6099"/>
    <cellStyle name="_расчет ФОТ 2007 МСК от Ганиева_Книга1_Источники_лимиты_Бизнес-план" xfId="6100"/>
    <cellStyle name="_расчет ФОТ 2007 МСК от Ганиева_Книга1_Источники_лимиты_Бизнес-план 2" xfId="6101"/>
    <cellStyle name="_расчет ФОТ 2007 МСК от Ганиева_Книга1_Источники_лимиты_Бизнес-план 2 2" xfId="6102"/>
    <cellStyle name="_расчет ФОТ 2007 МСК от Ганиева_Книга1_Источники_лимиты_Бизнес-план 2 2_БДР формат СД (2)" xfId="6103"/>
    <cellStyle name="_расчет ФОТ 2007 МСК от Ганиева_Книга1_Источники_лимиты_Бизнес-план 2_БДР формат СД (2)" xfId="6104"/>
    <cellStyle name="_расчет ФОТ 2007 МСК от Ганиева_Книга1_Источники_лимиты_Бизнес-план 3" xfId="6105"/>
    <cellStyle name="_расчет ФОТ 2007 МСК от Ганиева_Книга1_Источники_лимиты_Бизнес-план 3_БДР формат СД (2)" xfId="6106"/>
    <cellStyle name="_расчет ФОТ 2007 МСК от Ганиева_Книга1_Источники_лимиты_Бизнес-план_БДР формат СД (2)" xfId="6107"/>
    <cellStyle name="_расчет ФОТ 2007 МСК от Ганиева_Книга1_Копия форма к защите" xfId="6108"/>
    <cellStyle name="_расчет ФОТ 2007 МСК от Ганиева_Книга1_Копия форма к защите 2" xfId="6109"/>
    <cellStyle name="_расчет ФОТ 2007 МСК от Ганиева_Книга1_Копия форма к защите 2_БДР формат СД (2)" xfId="6110"/>
    <cellStyle name="_расчет ФОТ 2007 МСК от Ганиева_Книга1_Копия форма к защите_БДР формат СД (2)" xfId="6111"/>
    <cellStyle name="_расчет ФОТ 2007 МСК от Ганиева_Книга1_Свод бюджет на 2012" xfId="6112"/>
    <cellStyle name="_расчет ФОТ 2007 МСК от Ганиева_Книга1_Свод бюджет на 2012 2" xfId="6113"/>
    <cellStyle name="_расчет ФОТ 2007 МСК от Ганиева_Книга1_Свод бюджет на 2012 2_БДР формат СД (2)" xfId="6114"/>
    <cellStyle name="_расчет ФОТ 2007 МСК от Ганиева_Книга1_Свод бюджет на 2012_БДР формат СД (2)" xfId="6115"/>
    <cellStyle name="_расчет ФОТ 2007 МСК от Ганиева_Книга1_Форма к защите" xfId="6116"/>
    <cellStyle name="_расчет ФОТ 2007 МСК от Ганиева_Книга1_форма к защите - ДКУ" xfId="6117"/>
    <cellStyle name="_расчет ФОТ 2007 МСК от Ганиева_Книга1_форма к защите - ДКУ 2" xfId="6118"/>
    <cellStyle name="_расчет ФОТ 2007 МСК от Ганиева_Книга1_форма к защите - ДКУ 2_БДР формат СД (2)" xfId="6119"/>
    <cellStyle name="_расчет ФОТ 2007 МСК от Ганиева_Книга1_форма к защите - ДКУ_БДР формат СД (2)" xfId="6120"/>
    <cellStyle name="_расчет ФОТ 2007 МСК от Ганиева_Книга1_Форма к защите 10" xfId="6121"/>
    <cellStyle name="_расчет ФОТ 2007 МСК от Ганиева_Книга1_Форма к защите 10_БДР формат СД (2)" xfId="6122"/>
    <cellStyle name="_расчет ФОТ 2007 МСК от Ганиева_Книга1_Форма к защите 11" xfId="6123"/>
    <cellStyle name="_расчет ФОТ 2007 МСК от Ганиева_Книга1_Форма к защите 11_БДР формат СД (2)" xfId="6124"/>
    <cellStyle name="_расчет ФОТ 2007 МСК от Ганиева_Книга1_Форма к защите 12" xfId="6125"/>
    <cellStyle name="_расчет ФОТ 2007 МСК от Ганиева_Книга1_Форма к защите 12_БДР формат СД (2)" xfId="6126"/>
    <cellStyle name="_расчет ФОТ 2007 МСК от Ганиева_Книга1_Форма к защите 13" xfId="6127"/>
    <cellStyle name="_расчет ФОТ 2007 МСК от Ганиева_Книга1_Форма к защите 13_БДР формат СД (2)" xfId="6128"/>
    <cellStyle name="_расчет ФОТ 2007 МСК от Ганиева_Книга1_Форма к защите 14" xfId="6129"/>
    <cellStyle name="_расчет ФОТ 2007 МСК от Ганиева_Книга1_Форма к защите 14_БДР формат СД (2)" xfId="6130"/>
    <cellStyle name="_расчет ФОТ 2007 МСК от Ганиева_Книга1_Форма к защите 15" xfId="6131"/>
    <cellStyle name="_расчет ФОТ 2007 МСК от Ганиева_Книга1_Форма к защите 15_БДР формат СД (2)" xfId="6132"/>
    <cellStyle name="_расчет ФОТ 2007 МСК от Ганиева_Книга1_Форма к защите 16" xfId="6133"/>
    <cellStyle name="_расчет ФОТ 2007 МСК от Ганиева_Книга1_Форма к защите 16_БДР формат СД (2)" xfId="6134"/>
    <cellStyle name="_расчет ФОТ 2007 МСК от Ганиева_Книга1_Форма к защите 17" xfId="6135"/>
    <cellStyle name="_расчет ФОТ 2007 МСК от Ганиева_Книга1_Форма к защите 17_БДР формат СД (2)" xfId="6136"/>
    <cellStyle name="_расчет ФОТ 2007 МСК от Ганиева_Книга1_Форма к защите 18" xfId="6137"/>
    <cellStyle name="_расчет ФОТ 2007 МСК от Ганиева_Книга1_Форма к защите 18_БДР формат СД (2)" xfId="6138"/>
    <cellStyle name="_расчет ФОТ 2007 МСК от Ганиева_Книга1_Форма к защите 19" xfId="6139"/>
    <cellStyle name="_расчет ФОТ 2007 МСК от Ганиева_Книга1_Форма к защите 19_БДР формат СД (2)" xfId="6140"/>
    <cellStyle name="_расчет ФОТ 2007 МСК от Ганиева_Книга1_Форма к защите 2" xfId="6141"/>
    <cellStyle name="_расчет ФОТ 2007 МСК от Ганиева_Книга1_Форма к защите 2_БДР формат СД (2)" xfId="6142"/>
    <cellStyle name="_расчет ФОТ 2007 МСК от Ганиева_Книга1_Форма к защите 20" xfId="6143"/>
    <cellStyle name="_расчет ФОТ 2007 МСК от Ганиева_Книга1_Форма к защите 20_БДР формат СД (2)" xfId="6144"/>
    <cellStyle name="_расчет ФОТ 2007 МСК от Ганиева_Книга1_Форма к защите 21" xfId="6145"/>
    <cellStyle name="_расчет ФОТ 2007 МСК от Ганиева_Книга1_Форма к защите 21_БДР формат СД (2)" xfId="6146"/>
    <cellStyle name="_расчет ФОТ 2007 МСК от Ганиева_Книга1_Форма к защите 22" xfId="6147"/>
    <cellStyle name="_расчет ФОТ 2007 МСК от Ганиева_Книга1_Форма к защите 22_БДР формат СД (2)" xfId="6148"/>
    <cellStyle name="_расчет ФОТ 2007 МСК от Ганиева_Книга1_Форма к защите 23" xfId="6149"/>
    <cellStyle name="_расчет ФОТ 2007 МСК от Ганиева_Книга1_Форма к защите 23_БДР формат СД (2)" xfId="6150"/>
    <cellStyle name="_расчет ФОТ 2007 МСК от Ганиева_Книга1_Форма к защите 24" xfId="6151"/>
    <cellStyle name="_расчет ФОТ 2007 МСК от Ганиева_Книга1_Форма к защите 24_БДР формат СД (2)" xfId="6152"/>
    <cellStyle name="_расчет ФОТ 2007 МСК от Ганиева_Книга1_Форма к защите 25" xfId="6153"/>
    <cellStyle name="_расчет ФОТ 2007 МСК от Ганиева_Книга1_Форма к защите 25_БДР формат СД (2)" xfId="6154"/>
    <cellStyle name="_расчет ФОТ 2007 МСК от Ганиева_Книга1_Форма к защите 26" xfId="6155"/>
    <cellStyle name="_расчет ФОТ 2007 МСК от Ганиева_Книга1_Форма к защите 26_БДР формат СД (2)" xfId="6156"/>
    <cellStyle name="_расчет ФОТ 2007 МСК от Ганиева_Книга1_Форма к защите 27" xfId="6157"/>
    <cellStyle name="_расчет ФОТ 2007 МСК от Ганиева_Книга1_Форма к защите 27_БДР формат СД (2)" xfId="6158"/>
    <cellStyle name="_расчет ФОТ 2007 МСК от Ганиева_Книга1_Форма к защите 28" xfId="6159"/>
    <cellStyle name="_расчет ФОТ 2007 МСК от Ганиева_Книга1_Форма к защите 28_БДР формат СД (2)" xfId="6160"/>
    <cellStyle name="_расчет ФОТ 2007 МСК от Ганиева_Книга1_Форма к защите 29" xfId="6161"/>
    <cellStyle name="_расчет ФОТ 2007 МСК от Ганиева_Книга1_Форма к защите 29_БДР формат СД (2)" xfId="6162"/>
    <cellStyle name="_расчет ФОТ 2007 МСК от Ганиева_Книга1_Форма к защите 3" xfId="6163"/>
    <cellStyle name="_расчет ФОТ 2007 МСК от Ганиева_Книга1_Форма к защите 3_БДР формат СД (2)" xfId="6164"/>
    <cellStyle name="_расчет ФОТ 2007 МСК от Ганиева_Книга1_Форма к защите 30" xfId="6165"/>
    <cellStyle name="_расчет ФОТ 2007 МСК от Ганиева_Книга1_Форма к защите 30_БДР формат СД (2)" xfId="6166"/>
    <cellStyle name="_расчет ФОТ 2007 МСК от Ганиева_Книга1_Форма к защите 31" xfId="6167"/>
    <cellStyle name="_расчет ФОТ 2007 МСК от Ганиева_Книга1_Форма к защите 31_БДР формат СД (2)" xfId="6168"/>
    <cellStyle name="_расчет ФОТ 2007 МСК от Ганиева_Книга1_Форма к защите 32" xfId="6169"/>
    <cellStyle name="_расчет ФОТ 2007 МСК от Ганиева_Книга1_Форма к защите 32_БДР формат СД (2)" xfId="6170"/>
    <cellStyle name="_расчет ФОТ 2007 МСК от Ганиева_Книга1_Форма к защите 33" xfId="6171"/>
    <cellStyle name="_расчет ФОТ 2007 МСК от Ганиева_Книга1_Форма к защите 33_БДР формат СД (2)" xfId="6172"/>
    <cellStyle name="_расчет ФОТ 2007 МСК от Ганиева_Книга1_Форма к защите 34" xfId="6173"/>
    <cellStyle name="_расчет ФОТ 2007 МСК от Ганиева_Книга1_Форма к защите 34_БДР формат СД (2)" xfId="6174"/>
    <cellStyle name="_расчет ФОТ 2007 МСК от Ганиева_Книга1_Форма к защите 35" xfId="6175"/>
    <cellStyle name="_расчет ФОТ 2007 МСК от Ганиева_Книга1_Форма к защите 35_БДР формат СД (2)" xfId="6176"/>
    <cellStyle name="_расчет ФОТ 2007 МСК от Ганиева_Книга1_Форма к защите 36" xfId="6177"/>
    <cellStyle name="_расчет ФОТ 2007 МСК от Ганиева_Книга1_Форма к защите 36_БДР формат СД (2)" xfId="6178"/>
    <cellStyle name="_расчет ФОТ 2007 МСК от Ганиева_Книга1_Форма к защите 37" xfId="6179"/>
    <cellStyle name="_расчет ФОТ 2007 МСК от Ганиева_Книга1_Форма к защите 37_БДР формат СД (2)" xfId="6180"/>
    <cellStyle name="_расчет ФОТ 2007 МСК от Ганиева_Книга1_Форма к защите 38" xfId="6181"/>
    <cellStyle name="_расчет ФОТ 2007 МСК от Ганиева_Книга1_Форма к защите 38_БДР формат СД (2)" xfId="6182"/>
    <cellStyle name="_расчет ФОТ 2007 МСК от Ганиева_Книга1_Форма к защите 39" xfId="6183"/>
    <cellStyle name="_расчет ФОТ 2007 МСК от Ганиева_Книга1_Форма к защите 39_БДР формат СД (2)" xfId="6184"/>
    <cellStyle name="_расчет ФОТ 2007 МСК от Ганиева_Книга1_Форма к защите 4" xfId="6185"/>
    <cellStyle name="_расчет ФОТ 2007 МСК от Ганиева_Книга1_Форма к защите 4_БДР формат СД (2)" xfId="6186"/>
    <cellStyle name="_расчет ФОТ 2007 МСК от Ганиева_Книга1_Форма к защите 40" xfId="6187"/>
    <cellStyle name="_расчет ФОТ 2007 МСК от Ганиева_Книга1_Форма к защите 40_БДР формат СД (2)" xfId="6188"/>
    <cellStyle name="_расчет ФОТ 2007 МСК от Ганиева_Книга1_Форма к защите 41" xfId="6189"/>
    <cellStyle name="_расчет ФОТ 2007 МСК от Ганиева_Книга1_Форма к защите 41_БДР формат СД (2)" xfId="6190"/>
    <cellStyle name="_расчет ФОТ 2007 МСК от Ганиева_Книга1_Форма к защите 42" xfId="6191"/>
    <cellStyle name="_расчет ФОТ 2007 МСК от Ганиева_Книга1_Форма к защите 42_БДР формат СД (2)" xfId="6192"/>
    <cellStyle name="_расчет ФОТ 2007 МСК от Ганиева_Книга1_Форма к защите 43" xfId="6193"/>
    <cellStyle name="_расчет ФОТ 2007 МСК от Ганиева_Книга1_Форма к защите 43_БДР формат СД (2)" xfId="6194"/>
    <cellStyle name="_расчет ФОТ 2007 МСК от Ганиева_Книга1_Форма к защите 44" xfId="6195"/>
    <cellStyle name="_расчет ФОТ 2007 МСК от Ганиева_Книга1_Форма к защите 44_БДР формат СД (2)" xfId="6196"/>
    <cellStyle name="_расчет ФОТ 2007 МСК от Ганиева_Книга1_Форма к защите 45" xfId="6197"/>
    <cellStyle name="_расчет ФОТ 2007 МСК от Ганиева_Книга1_Форма к защите 45_БДР формат СД (2)" xfId="6198"/>
    <cellStyle name="_расчет ФОТ 2007 МСК от Ганиева_Книга1_Форма к защите 46" xfId="6199"/>
    <cellStyle name="_расчет ФОТ 2007 МСК от Ганиева_Книга1_Форма к защите 46_БДР формат СД (2)" xfId="6200"/>
    <cellStyle name="_расчет ФОТ 2007 МСК от Ганиева_Книга1_Форма к защите 47" xfId="6201"/>
    <cellStyle name="_расчет ФОТ 2007 МСК от Ганиева_Книга1_Форма к защите 47_БДР формат СД (2)" xfId="6202"/>
    <cellStyle name="_расчет ФОТ 2007 МСК от Ганиева_Книга1_Форма к защите 48" xfId="6203"/>
    <cellStyle name="_расчет ФОТ 2007 МСК от Ганиева_Книга1_Форма к защите 48_БДР формат СД (2)" xfId="6204"/>
    <cellStyle name="_расчет ФОТ 2007 МСК от Ганиева_Книга1_Форма к защите 49" xfId="6205"/>
    <cellStyle name="_расчет ФОТ 2007 МСК от Ганиева_Книга1_Форма к защите 49_БДР формат СД (2)" xfId="6206"/>
    <cellStyle name="_расчет ФОТ 2007 МСК от Ганиева_Книга1_Форма к защите 5" xfId="6207"/>
    <cellStyle name="_расчет ФОТ 2007 МСК от Ганиева_Книга1_Форма к защите 5_БДР формат СД (2)" xfId="6208"/>
    <cellStyle name="_расчет ФОТ 2007 МСК от Ганиева_Книга1_Форма к защите 50" xfId="6209"/>
    <cellStyle name="_расчет ФОТ 2007 МСК от Ганиева_Книга1_Форма к защите 50_БДР формат СД (2)" xfId="6210"/>
    <cellStyle name="_расчет ФОТ 2007 МСК от Ганиева_Книга1_Форма к защите 51" xfId="6211"/>
    <cellStyle name="_расчет ФОТ 2007 МСК от Ганиева_Книга1_Форма к защите 51_БДР формат СД (2)" xfId="6212"/>
    <cellStyle name="_расчет ФОТ 2007 МСК от Ганиева_Книга1_Форма к защите 52" xfId="6213"/>
    <cellStyle name="_расчет ФОТ 2007 МСК от Ганиева_Книга1_Форма к защите 52_БДР формат СД (2)" xfId="6214"/>
    <cellStyle name="_расчет ФОТ 2007 МСК от Ганиева_Книга1_Форма к защите 53" xfId="6215"/>
    <cellStyle name="_расчет ФОТ 2007 МСК от Ганиева_Книга1_Форма к защите 53_БДР формат СД (2)" xfId="6216"/>
    <cellStyle name="_расчет ФОТ 2007 МСК от Ганиева_Книга1_Форма к защите 54" xfId="6217"/>
    <cellStyle name="_расчет ФОТ 2007 МСК от Ганиева_Книга1_Форма к защите 54_БДР формат СД (2)" xfId="6218"/>
    <cellStyle name="_расчет ФОТ 2007 МСК от Ганиева_Книга1_Форма к защите 55" xfId="6219"/>
    <cellStyle name="_расчет ФОТ 2007 МСК от Ганиева_Книга1_Форма к защите 55_БДР формат СД (2)" xfId="6220"/>
    <cellStyle name="_расчет ФОТ 2007 МСК от Ганиева_Книга1_Форма к защите 56" xfId="6221"/>
    <cellStyle name="_расчет ФОТ 2007 МСК от Ганиева_Книга1_Форма к защите 56_БДР формат СД (2)" xfId="6222"/>
    <cellStyle name="_расчет ФОТ 2007 МСК от Ганиева_Книга1_Форма к защите 57" xfId="6223"/>
    <cellStyle name="_расчет ФОТ 2007 МСК от Ганиева_Книга1_Форма к защите 57_БДР формат СД (2)" xfId="6224"/>
    <cellStyle name="_расчет ФОТ 2007 МСК от Ганиева_Книга1_Форма к защите 58" xfId="6225"/>
    <cellStyle name="_расчет ФОТ 2007 МСК от Ганиева_Книга1_Форма к защите 58_БДР формат СД (2)" xfId="6226"/>
    <cellStyle name="_расчет ФОТ 2007 МСК от Ганиева_Книга1_Форма к защите 59" xfId="6227"/>
    <cellStyle name="_расчет ФОТ 2007 МСК от Ганиева_Книга1_Форма к защите 59_БДР формат СД (2)" xfId="6228"/>
    <cellStyle name="_расчет ФОТ 2007 МСК от Ганиева_Книга1_Форма к защите 6" xfId="6229"/>
    <cellStyle name="_расчет ФОТ 2007 МСК от Ганиева_Книга1_Форма к защите 6_БДР формат СД (2)" xfId="6230"/>
    <cellStyle name="_расчет ФОТ 2007 МСК от Ганиева_Книга1_Форма к защите 60" xfId="6231"/>
    <cellStyle name="_расчет ФОТ 2007 МСК от Ганиева_Книга1_Форма к защите 60_БДР формат СД (2)" xfId="6232"/>
    <cellStyle name="_расчет ФОТ 2007 МСК от Ганиева_Книга1_Форма к защите 61" xfId="6233"/>
    <cellStyle name="_расчет ФОТ 2007 МСК от Ганиева_Книга1_Форма к защите 61_БДР формат СД (2)" xfId="6234"/>
    <cellStyle name="_расчет ФОТ 2007 МСК от Ганиева_Книга1_Форма к защите 62" xfId="6235"/>
    <cellStyle name="_расчет ФОТ 2007 МСК от Ганиева_Книга1_Форма к защите 62_БДР формат СД (2)" xfId="6236"/>
    <cellStyle name="_расчет ФОТ 2007 МСК от Ганиева_Книга1_Форма к защите 63" xfId="6237"/>
    <cellStyle name="_расчет ФОТ 2007 МСК от Ганиева_Книга1_Форма к защите 63_БДР формат СД (2)" xfId="6238"/>
    <cellStyle name="_расчет ФОТ 2007 МСК от Ганиева_Книга1_Форма к защите 64" xfId="6239"/>
    <cellStyle name="_расчет ФОТ 2007 МСК от Ганиева_Книга1_Форма к защите 64_БДР формат СД (2)" xfId="6240"/>
    <cellStyle name="_расчет ФОТ 2007 МСК от Ганиева_Книга1_Форма к защите 65" xfId="6241"/>
    <cellStyle name="_расчет ФОТ 2007 МСК от Ганиева_Книга1_Форма к защите 65_БДР формат СД (2)" xfId="6242"/>
    <cellStyle name="_расчет ФОТ 2007 МСК от Ганиева_Книга1_Форма к защите 66" xfId="6243"/>
    <cellStyle name="_расчет ФОТ 2007 МСК от Ганиева_Книга1_Форма к защите 66_БДР формат СД (2)" xfId="6244"/>
    <cellStyle name="_расчет ФОТ 2007 МСК от Ганиева_Книга1_Форма к защите 67" xfId="6245"/>
    <cellStyle name="_расчет ФОТ 2007 МСК от Ганиева_Книга1_Форма к защите 67_БДР формат СД (2)" xfId="6246"/>
    <cellStyle name="_расчет ФОТ 2007 МСК от Ганиева_Книга1_Форма к защите 68" xfId="6247"/>
    <cellStyle name="_расчет ФОТ 2007 МСК от Ганиева_Книга1_Форма к защите 68_БДР формат СД (2)" xfId="6248"/>
    <cellStyle name="_расчет ФОТ 2007 МСК от Ганиева_Книга1_Форма к защите 69" xfId="6249"/>
    <cellStyle name="_расчет ФОТ 2007 МСК от Ганиева_Книга1_Форма к защите 69_БДР формат СД (2)" xfId="6250"/>
    <cellStyle name="_расчет ФОТ 2007 МСК от Ганиева_Книга1_Форма к защите 7" xfId="6251"/>
    <cellStyle name="_расчет ФОТ 2007 МСК от Ганиева_Книга1_Форма к защите 7_БДР формат СД (2)" xfId="6252"/>
    <cellStyle name="_расчет ФОТ 2007 МСК от Ганиева_Книга1_Форма к защите 70" xfId="6253"/>
    <cellStyle name="_расчет ФОТ 2007 МСК от Ганиева_Книга1_Форма к защите 70_БДР формат СД (2)" xfId="6254"/>
    <cellStyle name="_расчет ФОТ 2007 МСК от Ганиева_Книга1_Форма к защите 71" xfId="6255"/>
    <cellStyle name="_расчет ФОТ 2007 МСК от Ганиева_Книга1_Форма к защите 71_БДР формат СД (2)" xfId="6256"/>
    <cellStyle name="_расчет ФОТ 2007 МСК от Ганиева_Книга1_Форма к защите 72" xfId="6257"/>
    <cellStyle name="_расчет ФОТ 2007 МСК от Ганиева_Книга1_Форма к защите 72_БДР формат СД (2)" xfId="6258"/>
    <cellStyle name="_расчет ФОТ 2007 МСК от Ганиева_Книга1_Форма к защите 73" xfId="6259"/>
    <cellStyle name="_расчет ФОТ 2007 МСК от Ганиева_Книга1_Форма к защите 73_БДР формат СД (2)" xfId="6260"/>
    <cellStyle name="_расчет ФОТ 2007 МСК от Ганиева_Книга1_Форма к защите 74" xfId="6261"/>
    <cellStyle name="_расчет ФОТ 2007 МСК от Ганиева_Книга1_Форма к защите 74_БДР формат СД (2)" xfId="6262"/>
    <cellStyle name="_расчет ФОТ 2007 МСК от Ганиева_Книга1_Форма к защите 75" xfId="6263"/>
    <cellStyle name="_расчет ФОТ 2007 МСК от Ганиева_Книга1_Форма к защите 75_БДР формат СД (2)" xfId="6264"/>
    <cellStyle name="_расчет ФОТ 2007 МСК от Ганиева_Книга1_Форма к защите 76" xfId="6265"/>
    <cellStyle name="_расчет ФОТ 2007 МСК от Ганиева_Книга1_Форма к защите 76_БДР формат СД (2)" xfId="6266"/>
    <cellStyle name="_расчет ФОТ 2007 МСК от Ганиева_Книга1_Форма к защите 77" xfId="6267"/>
    <cellStyle name="_расчет ФОТ 2007 МСК от Ганиева_Книга1_Форма к защите 77_БДР формат СД (2)" xfId="6268"/>
    <cellStyle name="_расчет ФОТ 2007 МСК от Ганиева_Книга1_Форма к защите 78" xfId="6269"/>
    <cellStyle name="_расчет ФОТ 2007 МСК от Ганиева_Книга1_Форма к защите 78_БДР формат СД (2)" xfId="6270"/>
    <cellStyle name="_расчет ФОТ 2007 МСК от Ганиева_Книга1_Форма к защите 79" xfId="6271"/>
    <cellStyle name="_расчет ФОТ 2007 МСК от Ганиева_Книга1_Форма к защите 79_БДР формат СД (2)" xfId="6272"/>
    <cellStyle name="_расчет ФОТ 2007 МСК от Ганиева_Книга1_Форма к защите 8" xfId="6273"/>
    <cellStyle name="_расчет ФОТ 2007 МСК от Ганиева_Книга1_Форма к защите 8_БДР формат СД (2)" xfId="6274"/>
    <cellStyle name="_расчет ФОТ 2007 МСК от Ганиева_Книга1_Форма к защите 80" xfId="6275"/>
    <cellStyle name="_расчет ФОТ 2007 МСК от Ганиева_Книга1_Форма к защите 80_БДР формат СД (2)" xfId="6276"/>
    <cellStyle name="_расчет ФОТ 2007 МСК от Ганиева_Книга1_Форма к защите 81" xfId="6277"/>
    <cellStyle name="_расчет ФОТ 2007 МСК от Ганиева_Книга1_Форма к защите 81_БДР формат СД (2)" xfId="6278"/>
    <cellStyle name="_расчет ФОТ 2007 МСК от Ганиева_Книга1_Форма к защите 82" xfId="6279"/>
    <cellStyle name="_расчет ФОТ 2007 МСК от Ганиева_Книга1_Форма к защите 82_БДР формат СД (2)" xfId="6280"/>
    <cellStyle name="_расчет ФОТ 2007 МСК от Ганиева_Книга1_Форма к защите 83" xfId="6281"/>
    <cellStyle name="_расчет ФОТ 2007 МСК от Ганиева_Книга1_Форма к защите 83_БДР формат СД (2)" xfId="6282"/>
    <cellStyle name="_расчет ФОТ 2007 МСК от Ганиева_Книга1_Форма к защите 84" xfId="6283"/>
    <cellStyle name="_расчет ФОТ 2007 МСК от Ганиева_Книга1_Форма к защите 84_БДР формат СД (2)" xfId="6284"/>
    <cellStyle name="_расчет ФОТ 2007 МСК от Ганиева_Книга1_Форма к защите 85" xfId="6285"/>
    <cellStyle name="_расчет ФОТ 2007 МСК от Ганиева_Книга1_Форма к защите 85_БДР формат СД (2)" xfId="6286"/>
    <cellStyle name="_расчет ФОТ 2007 МСК от Ганиева_Книга1_Форма к защите 86" xfId="6287"/>
    <cellStyle name="_расчет ФОТ 2007 МСК от Ганиева_Книга1_Форма к защите 86_БДР формат СД (2)" xfId="6288"/>
    <cellStyle name="_расчет ФОТ 2007 МСК от Ганиева_Книга1_Форма к защите 87" xfId="6289"/>
    <cellStyle name="_расчет ФОТ 2007 МСК от Ганиева_Книга1_Форма к защите 87_БДР формат СД (2)" xfId="6290"/>
    <cellStyle name="_расчет ФОТ 2007 МСК от Ганиева_Книга1_Форма к защите 88" xfId="6291"/>
    <cellStyle name="_расчет ФОТ 2007 МСК от Ганиева_Книга1_Форма к защите 88_БДР формат СД (2)" xfId="6292"/>
    <cellStyle name="_расчет ФОТ 2007 МСК от Ганиева_Книга1_Форма к защите 89" xfId="6293"/>
    <cellStyle name="_расчет ФОТ 2007 МСК от Ганиева_Книга1_Форма к защите 89_БДР формат СД (2)" xfId="6294"/>
    <cellStyle name="_расчет ФОТ 2007 МСК от Ганиева_Книга1_Форма к защите 9" xfId="6295"/>
    <cellStyle name="_расчет ФОТ 2007 МСК от Ганиева_Книга1_Форма к защите 9_БДР формат СД (2)" xfId="6296"/>
    <cellStyle name="_расчет ФОТ 2007 МСК от Ганиева_Книга1_Форма к защите 90" xfId="6297"/>
    <cellStyle name="_расчет ФОТ 2007 МСК от Ганиева_Книга1_Форма к защите 90_БДР формат СД (2)" xfId="6298"/>
    <cellStyle name="_расчет ФОТ 2007 МСК от Ганиева_Книга1_Форма к защите ДЭБ" xfId="6299"/>
    <cellStyle name="_расчет ФОТ 2007 МСК от Ганиева_Книга1_Форма к защите ДЭБ 2" xfId="6300"/>
    <cellStyle name="_расчет ФОТ 2007 МСК от Ганиева_Книга1_Форма к защите ДЭБ 2_БДР формат СД (2)" xfId="6301"/>
    <cellStyle name="_расчет ФОТ 2007 МСК от Ганиева_Книга1_Форма к защите ДЭБ_БДР формат СД (2)" xfId="6302"/>
    <cellStyle name="_расчет ФОТ 2007 МСК от Ганиева_Книга1_Форма к защите_БДР формат СД (2)" xfId="6303"/>
    <cellStyle name="_расчет ФОТ 2007 МСК от Ганиева_Книга1_Форма к защите_ДСП" xfId="6304"/>
    <cellStyle name="_расчет ФОТ 2007 МСК от Ганиева_Книга1_Форма к защите_ДСП 2" xfId="6305"/>
    <cellStyle name="_расчет ФОТ 2007 МСК от Ганиева_Книга1_Форма к защите_ДСП 2_БДР формат СД (2)" xfId="6306"/>
    <cellStyle name="_расчет ФОТ 2007 МСК от Ганиева_Книга1_Форма к защите_ДСП_БДР формат СД (2)" xfId="6307"/>
    <cellStyle name="_расчет ФОТ 2007 МСК от Ганиева_Книга1_Форма к защите_ДУпиоп" xfId="6308"/>
    <cellStyle name="_расчет ФОТ 2007 МСК от Ганиева_Книга1_Форма к защите_ДУпиоп 2" xfId="6309"/>
    <cellStyle name="_расчет ФОТ 2007 МСК от Ганиева_Книга1_Форма к защите_ДУпиоп 2_БДР формат СД (2)" xfId="6310"/>
    <cellStyle name="_расчет ФОТ 2007 МСК от Ганиева_Книга1_Форма к защите_ДУпиоп_БДР формат СД (2)" xfId="6311"/>
    <cellStyle name="_расчет ФОТ 2007 МСК от Ганиева_Книга1_Форма к защите_окончательная версия" xfId="6312"/>
    <cellStyle name="_расчет ФОТ 2007 МСК от Ганиева_Книга1_Форма к защите_окончательная версия 2" xfId="6313"/>
    <cellStyle name="_расчет ФОТ 2007 МСК от Ганиева_Книга1_Форма к защите_окончательная версия 2_БДР формат СД (2)" xfId="6314"/>
    <cellStyle name="_расчет ФОТ 2007 МСК от Ганиева_Книга1_Форма к защите_окончательная версия_БДР формат СД (2)" xfId="6315"/>
    <cellStyle name="_расчет ФОТ 2007 МСК от Ганиева_Корректировка №3 ФОТ 2010" xfId="6316"/>
    <cellStyle name="_расчет ФОТ 2007 МСК от Ганиева_Корректировка №3 ФОТ 2010_БДР формат СД (2)" xfId="6317"/>
    <cellStyle name="_расчет ФОТ 2007 МСК от Ганиева_Корректировка по ТОиР (проект)(поправл.)" xfId="6318"/>
    <cellStyle name="_расчет ФОТ 2007 МСК от Ганиева_Корректировка по ТОиР (проект)(поправл.)_БДР формат СД (2)" xfId="6319"/>
    <cellStyle name="_расчет ФОТ 2007 МСК от Ганиева_Корректировка ФОТ по ТОиР " xfId="6320"/>
    <cellStyle name="_расчет ФОТ 2007 МСК от Ганиева_Корректировка ФОТ по ТОиР _БДР формат СД (2)" xfId="6321"/>
    <cellStyle name="_расчет ФОТ 2007 МСК от Ганиева_Московское" xfId="6322"/>
    <cellStyle name="_расчет ФОТ 2007 МСК от Ганиева_Московское_БДР формат СД (2)" xfId="6323"/>
    <cellStyle name="_расчет ФОТ 2007 МСК от Ганиева_План по видам деят.(09.11.2009)" xfId="6324"/>
    <cellStyle name="_расчет ФОТ 2007 МСК от Ганиева_План по видам деят.(09.11.2009) 2" xfId="6325"/>
    <cellStyle name="_расчет ФОТ 2007 МСК от Ганиева_План по видам деят.(09.11.2009) 2 2" xfId="6326"/>
    <cellStyle name="_расчет ФОТ 2007 МСК от Ганиева_План по видам деят.(09.11.2009) 2 2_БДР формат СД (2)" xfId="6327"/>
    <cellStyle name="_расчет ФОТ 2007 МСК от Ганиева_План по видам деят.(09.11.2009) 2_БДР формат СД (2)" xfId="6328"/>
    <cellStyle name="_расчет ФОТ 2007 МСК от Ганиева_План по видам деят.(09.11.2009) 3" xfId="6329"/>
    <cellStyle name="_расчет ФОТ 2007 МСК от Ганиева_План по видам деят.(09.11.2009) 3_БДР формат СД (2)" xfId="6330"/>
    <cellStyle name="_расчет ФОТ 2007 МСК от Ганиева_План по видам деят.(09.11.2009)_БДР формат СД (2)" xfId="6331"/>
    <cellStyle name="_расчет ФОТ 2007 МСК от Ганиева_План по видам деят.(09.11.2009)_ДУС (3)" xfId="6332"/>
    <cellStyle name="_расчет ФОТ 2007 МСК от Ганиева_План по видам деят.(09.11.2009)_ДУС (3) 2" xfId="6333"/>
    <cellStyle name="_расчет ФОТ 2007 МСК от Ганиева_План по видам деят.(09.11.2009)_ДУС (3) 2_БДР формат СД (2)" xfId="6334"/>
    <cellStyle name="_расчет ФОТ 2007 МСК от Ганиева_План по видам деят.(09.11.2009)_ДУС (3)_БДР формат СД (2)" xfId="6335"/>
    <cellStyle name="_расчет ФОТ 2007 МСК от Ганиева_План по видам деят.(09.11.2009)_Источники_лимиты_Бизнес-план" xfId="6336"/>
    <cellStyle name="_расчет ФОТ 2007 МСК от Ганиева_План по видам деят.(09.11.2009)_Источники_лимиты_Бизнес-план 2" xfId="6337"/>
    <cellStyle name="_расчет ФОТ 2007 МСК от Ганиева_План по видам деят.(09.11.2009)_Источники_лимиты_Бизнес-план 2 2" xfId="6338"/>
    <cellStyle name="_расчет ФОТ 2007 МСК от Ганиева_План по видам деят.(09.11.2009)_Источники_лимиты_Бизнес-план 2 2_БДР формат СД (2)" xfId="6339"/>
    <cellStyle name="_расчет ФОТ 2007 МСК от Ганиева_План по видам деят.(09.11.2009)_Источники_лимиты_Бизнес-план 2_БДР формат СД (2)" xfId="6340"/>
    <cellStyle name="_расчет ФОТ 2007 МСК от Ганиева_План по видам деят.(09.11.2009)_Источники_лимиты_Бизнес-план 3" xfId="6341"/>
    <cellStyle name="_расчет ФОТ 2007 МСК от Ганиева_План по видам деят.(09.11.2009)_Источники_лимиты_Бизнес-план 3_БДР формат СД (2)" xfId="6342"/>
    <cellStyle name="_расчет ФОТ 2007 МСК от Ганиева_План по видам деят.(09.11.2009)_Источники_лимиты_Бизнес-план_БДР формат СД (2)" xfId="6343"/>
    <cellStyle name="_расчет ФОТ 2007 МСК от Ганиева_План по видам деят.(09.11.2009)_Копия форма к защите" xfId="6344"/>
    <cellStyle name="_расчет ФОТ 2007 МСК от Ганиева_План по видам деят.(09.11.2009)_Копия форма к защите 2" xfId="6345"/>
    <cellStyle name="_расчет ФОТ 2007 МСК от Ганиева_План по видам деят.(09.11.2009)_Копия форма к защите 2_БДР формат СД (2)" xfId="6346"/>
    <cellStyle name="_расчет ФОТ 2007 МСК от Ганиева_План по видам деят.(09.11.2009)_Копия форма к защите_БДР формат СД (2)" xfId="6347"/>
    <cellStyle name="_расчет ФОТ 2007 МСК от Ганиева_План по видам деят.(09.11.2009)_Свод бюджет на 2012" xfId="6348"/>
    <cellStyle name="_расчет ФОТ 2007 МСК от Ганиева_План по видам деят.(09.11.2009)_Свод бюджет на 2012 2" xfId="6349"/>
    <cellStyle name="_расчет ФОТ 2007 МСК от Ганиева_План по видам деят.(09.11.2009)_Свод бюджет на 2012 2_БДР формат СД (2)" xfId="6350"/>
    <cellStyle name="_расчет ФОТ 2007 МСК от Ганиева_План по видам деят.(09.11.2009)_Свод бюджет на 2012_БДР формат СД (2)" xfId="6351"/>
    <cellStyle name="_расчет ФОТ 2007 МСК от Ганиева_План по видам деят.(09.11.2009)_Форма к защите" xfId="6352"/>
    <cellStyle name="_расчет ФОТ 2007 МСК от Ганиева_План по видам деят.(09.11.2009)_форма к защите - ДКУ" xfId="6353"/>
    <cellStyle name="_расчет ФОТ 2007 МСК от Ганиева_План по видам деят.(09.11.2009)_форма к защите - ДКУ 2" xfId="6354"/>
    <cellStyle name="_расчет ФОТ 2007 МСК от Ганиева_План по видам деят.(09.11.2009)_форма к защите - ДКУ 2_БДР формат СД (2)" xfId="6355"/>
    <cellStyle name="_расчет ФОТ 2007 МСК от Ганиева_План по видам деят.(09.11.2009)_форма к защите - ДКУ_БДР формат СД (2)" xfId="6356"/>
    <cellStyle name="_расчет ФОТ 2007 МСК от Ганиева_План по видам деят.(09.11.2009)_Форма к защите 10" xfId="6357"/>
    <cellStyle name="_расчет ФОТ 2007 МСК от Ганиева_План по видам деят.(09.11.2009)_Форма к защите 10_БДР формат СД (2)" xfId="6358"/>
    <cellStyle name="_расчет ФОТ 2007 МСК от Ганиева_План по видам деят.(09.11.2009)_Форма к защите 11" xfId="6359"/>
    <cellStyle name="_расчет ФОТ 2007 МСК от Ганиева_План по видам деят.(09.11.2009)_Форма к защите 11_БДР формат СД (2)" xfId="6360"/>
    <cellStyle name="_расчет ФОТ 2007 МСК от Ганиева_План по видам деят.(09.11.2009)_Форма к защите 12" xfId="6361"/>
    <cellStyle name="_расчет ФОТ 2007 МСК от Ганиева_План по видам деят.(09.11.2009)_Форма к защите 12_БДР формат СД (2)" xfId="6362"/>
    <cellStyle name="_расчет ФОТ 2007 МСК от Ганиева_План по видам деят.(09.11.2009)_Форма к защите 13" xfId="6363"/>
    <cellStyle name="_расчет ФОТ 2007 МСК от Ганиева_План по видам деят.(09.11.2009)_Форма к защите 13_БДР формат СД (2)" xfId="6364"/>
    <cellStyle name="_расчет ФОТ 2007 МСК от Ганиева_План по видам деят.(09.11.2009)_Форма к защите 14" xfId="6365"/>
    <cellStyle name="_расчет ФОТ 2007 МСК от Ганиева_План по видам деят.(09.11.2009)_Форма к защите 14_БДР формат СД (2)" xfId="6366"/>
    <cellStyle name="_расчет ФОТ 2007 МСК от Ганиева_План по видам деят.(09.11.2009)_Форма к защите 15" xfId="6367"/>
    <cellStyle name="_расчет ФОТ 2007 МСК от Ганиева_План по видам деят.(09.11.2009)_Форма к защите 15_БДР формат СД (2)" xfId="6368"/>
    <cellStyle name="_расчет ФОТ 2007 МСК от Ганиева_План по видам деят.(09.11.2009)_Форма к защите 16" xfId="6369"/>
    <cellStyle name="_расчет ФОТ 2007 МСК от Ганиева_План по видам деят.(09.11.2009)_Форма к защите 16_БДР формат СД (2)" xfId="6370"/>
    <cellStyle name="_расчет ФОТ 2007 МСК от Ганиева_План по видам деят.(09.11.2009)_Форма к защите 17" xfId="6371"/>
    <cellStyle name="_расчет ФОТ 2007 МСК от Ганиева_План по видам деят.(09.11.2009)_Форма к защите 17_БДР формат СД (2)" xfId="6372"/>
    <cellStyle name="_расчет ФОТ 2007 МСК от Ганиева_План по видам деят.(09.11.2009)_Форма к защите 18" xfId="6373"/>
    <cellStyle name="_расчет ФОТ 2007 МСК от Ганиева_План по видам деят.(09.11.2009)_Форма к защите 18_БДР формат СД (2)" xfId="6374"/>
    <cellStyle name="_расчет ФОТ 2007 МСК от Ганиева_План по видам деят.(09.11.2009)_Форма к защите 19" xfId="6375"/>
    <cellStyle name="_расчет ФОТ 2007 МСК от Ганиева_План по видам деят.(09.11.2009)_Форма к защите 19_БДР формат СД (2)" xfId="6376"/>
    <cellStyle name="_расчет ФОТ 2007 МСК от Ганиева_План по видам деят.(09.11.2009)_Форма к защите 2" xfId="6377"/>
    <cellStyle name="_расчет ФОТ 2007 МСК от Ганиева_План по видам деят.(09.11.2009)_Форма к защите 2_БДР формат СД (2)" xfId="6378"/>
    <cellStyle name="_расчет ФОТ 2007 МСК от Ганиева_План по видам деят.(09.11.2009)_Форма к защите 20" xfId="6379"/>
    <cellStyle name="_расчет ФОТ 2007 МСК от Ганиева_План по видам деят.(09.11.2009)_Форма к защите 20_БДР формат СД (2)" xfId="6380"/>
    <cellStyle name="_расчет ФОТ 2007 МСК от Ганиева_План по видам деят.(09.11.2009)_Форма к защите 21" xfId="6381"/>
    <cellStyle name="_расчет ФОТ 2007 МСК от Ганиева_План по видам деят.(09.11.2009)_Форма к защите 21_БДР формат СД (2)" xfId="6382"/>
    <cellStyle name="_расчет ФОТ 2007 МСК от Ганиева_План по видам деят.(09.11.2009)_Форма к защите 22" xfId="6383"/>
    <cellStyle name="_расчет ФОТ 2007 МСК от Ганиева_План по видам деят.(09.11.2009)_Форма к защите 22_БДР формат СД (2)" xfId="6384"/>
    <cellStyle name="_расчет ФОТ 2007 МСК от Ганиева_План по видам деят.(09.11.2009)_Форма к защите 23" xfId="6385"/>
    <cellStyle name="_расчет ФОТ 2007 МСК от Ганиева_План по видам деят.(09.11.2009)_Форма к защите 23_БДР формат СД (2)" xfId="6386"/>
    <cellStyle name="_расчет ФОТ 2007 МСК от Ганиева_План по видам деят.(09.11.2009)_Форма к защите 24" xfId="6387"/>
    <cellStyle name="_расчет ФОТ 2007 МСК от Ганиева_План по видам деят.(09.11.2009)_Форма к защите 24_БДР формат СД (2)" xfId="6388"/>
    <cellStyle name="_расчет ФОТ 2007 МСК от Ганиева_План по видам деят.(09.11.2009)_Форма к защите 25" xfId="6389"/>
    <cellStyle name="_расчет ФОТ 2007 МСК от Ганиева_План по видам деят.(09.11.2009)_Форма к защите 25_БДР формат СД (2)" xfId="6390"/>
    <cellStyle name="_расчет ФОТ 2007 МСК от Ганиева_План по видам деят.(09.11.2009)_Форма к защите 26" xfId="6391"/>
    <cellStyle name="_расчет ФОТ 2007 МСК от Ганиева_План по видам деят.(09.11.2009)_Форма к защите 26_БДР формат СД (2)" xfId="6392"/>
    <cellStyle name="_расчет ФОТ 2007 МСК от Ганиева_План по видам деят.(09.11.2009)_Форма к защите 27" xfId="6393"/>
    <cellStyle name="_расчет ФОТ 2007 МСК от Ганиева_План по видам деят.(09.11.2009)_Форма к защите 27_БДР формат СД (2)" xfId="6394"/>
    <cellStyle name="_расчет ФОТ 2007 МСК от Ганиева_План по видам деят.(09.11.2009)_Форма к защите 28" xfId="6395"/>
    <cellStyle name="_расчет ФОТ 2007 МСК от Ганиева_План по видам деят.(09.11.2009)_Форма к защите 28_БДР формат СД (2)" xfId="6396"/>
    <cellStyle name="_расчет ФОТ 2007 МСК от Ганиева_План по видам деят.(09.11.2009)_Форма к защите 29" xfId="6397"/>
    <cellStyle name="_расчет ФОТ 2007 МСК от Ганиева_План по видам деят.(09.11.2009)_Форма к защите 29_БДР формат СД (2)" xfId="6398"/>
    <cellStyle name="_расчет ФОТ 2007 МСК от Ганиева_План по видам деят.(09.11.2009)_Форма к защите 3" xfId="6399"/>
    <cellStyle name="_расчет ФОТ 2007 МСК от Ганиева_План по видам деят.(09.11.2009)_Форма к защите 3_БДР формат СД (2)" xfId="6400"/>
    <cellStyle name="_расчет ФОТ 2007 МСК от Ганиева_План по видам деят.(09.11.2009)_Форма к защите 30" xfId="6401"/>
    <cellStyle name="_расчет ФОТ 2007 МСК от Ганиева_План по видам деят.(09.11.2009)_Форма к защите 30_БДР формат СД (2)" xfId="6402"/>
    <cellStyle name="_расчет ФОТ 2007 МСК от Ганиева_План по видам деят.(09.11.2009)_Форма к защите 31" xfId="6403"/>
    <cellStyle name="_расчет ФОТ 2007 МСК от Ганиева_План по видам деят.(09.11.2009)_Форма к защите 31_БДР формат СД (2)" xfId="6404"/>
    <cellStyle name="_расчет ФОТ 2007 МСК от Ганиева_План по видам деят.(09.11.2009)_Форма к защите 32" xfId="6405"/>
    <cellStyle name="_расчет ФОТ 2007 МСК от Ганиева_План по видам деят.(09.11.2009)_Форма к защите 32_БДР формат СД (2)" xfId="6406"/>
    <cellStyle name="_расчет ФОТ 2007 МСК от Ганиева_План по видам деят.(09.11.2009)_Форма к защите 33" xfId="6407"/>
    <cellStyle name="_расчет ФОТ 2007 МСК от Ганиева_План по видам деят.(09.11.2009)_Форма к защите 33_БДР формат СД (2)" xfId="6408"/>
    <cellStyle name="_расчет ФОТ 2007 МСК от Ганиева_План по видам деят.(09.11.2009)_Форма к защите 34" xfId="6409"/>
    <cellStyle name="_расчет ФОТ 2007 МСК от Ганиева_План по видам деят.(09.11.2009)_Форма к защите 34_БДР формат СД (2)" xfId="6410"/>
    <cellStyle name="_расчет ФОТ 2007 МСК от Ганиева_План по видам деят.(09.11.2009)_Форма к защите 35" xfId="6411"/>
    <cellStyle name="_расчет ФОТ 2007 МСК от Ганиева_План по видам деят.(09.11.2009)_Форма к защите 35_БДР формат СД (2)" xfId="6412"/>
    <cellStyle name="_расчет ФОТ 2007 МСК от Ганиева_План по видам деят.(09.11.2009)_Форма к защите 36" xfId="6413"/>
    <cellStyle name="_расчет ФОТ 2007 МСК от Ганиева_План по видам деят.(09.11.2009)_Форма к защите 36_БДР формат СД (2)" xfId="6414"/>
    <cellStyle name="_расчет ФОТ 2007 МСК от Ганиева_План по видам деят.(09.11.2009)_Форма к защите 37" xfId="6415"/>
    <cellStyle name="_расчет ФОТ 2007 МСК от Ганиева_План по видам деят.(09.11.2009)_Форма к защите 37_БДР формат СД (2)" xfId="6416"/>
    <cellStyle name="_расчет ФОТ 2007 МСК от Ганиева_План по видам деят.(09.11.2009)_Форма к защите 38" xfId="6417"/>
    <cellStyle name="_расчет ФОТ 2007 МСК от Ганиева_План по видам деят.(09.11.2009)_Форма к защите 38_БДР формат СД (2)" xfId="6418"/>
    <cellStyle name="_расчет ФОТ 2007 МСК от Ганиева_План по видам деят.(09.11.2009)_Форма к защите 39" xfId="6419"/>
    <cellStyle name="_расчет ФОТ 2007 МСК от Ганиева_План по видам деят.(09.11.2009)_Форма к защите 39_БДР формат СД (2)" xfId="6420"/>
    <cellStyle name="_расчет ФОТ 2007 МСК от Ганиева_План по видам деят.(09.11.2009)_Форма к защите 4" xfId="6421"/>
    <cellStyle name="_расчет ФОТ 2007 МСК от Ганиева_План по видам деят.(09.11.2009)_Форма к защите 4_БДР формат СД (2)" xfId="6422"/>
    <cellStyle name="_расчет ФОТ 2007 МСК от Ганиева_План по видам деят.(09.11.2009)_Форма к защите 40" xfId="6423"/>
    <cellStyle name="_расчет ФОТ 2007 МСК от Ганиева_План по видам деят.(09.11.2009)_Форма к защите 40_БДР формат СД (2)" xfId="6424"/>
    <cellStyle name="_расчет ФОТ 2007 МСК от Ганиева_План по видам деят.(09.11.2009)_Форма к защите 41" xfId="6425"/>
    <cellStyle name="_расчет ФОТ 2007 МСК от Ганиева_План по видам деят.(09.11.2009)_Форма к защите 41_БДР формат СД (2)" xfId="6426"/>
    <cellStyle name="_расчет ФОТ 2007 МСК от Ганиева_План по видам деят.(09.11.2009)_Форма к защите 42" xfId="6427"/>
    <cellStyle name="_расчет ФОТ 2007 МСК от Ганиева_План по видам деят.(09.11.2009)_Форма к защите 42_БДР формат СД (2)" xfId="6428"/>
    <cellStyle name="_расчет ФОТ 2007 МСК от Ганиева_План по видам деят.(09.11.2009)_Форма к защите 43" xfId="6429"/>
    <cellStyle name="_расчет ФОТ 2007 МСК от Ганиева_План по видам деят.(09.11.2009)_Форма к защите 43_БДР формат СД (2)" xfId="6430"/>
    <cellStyle name="_расчет ФОТ 2007 МСК от Ганиева_План по видам деят.(09.11.2009)_Форма к защите 44" xfId="6431"/>
    <cellStyle name="_расчет ФОТ 2007 МСК от Ганиева_План по видам деят.(09.11.2009)_Форма к защите 44_БДР формат СД (2)" xfId="6432"/>
    <cellStyle name="_расчет ФОТ 2007 МСК от Ганиева_План по видам деят.(09.11.2009)_Форма к защите 45" xfId="6433"/>
    <cellStyle name="_расчет ФОТ 2007 МСК от Ганиева_План по видам деят.(09.11.2009)_Форма к защите 45_БДР формат СД (2)" xfId="6434"/>
    <cellStyle name="_расчет ФОТ 2007 МСК от Ганиева_План по видам деят.(09.11.2009)_Форма к защите 46" xfId="6435"/>
    <cellStyle name="_расчет ФОТ 2007 МСК от Ганиева_План по видам деят.(09.11.2009)_Форма к защите 46_БДР формат СД (2)" xfId="6436"/>
    <cellStyle name="_расчет ФОТ 2007 МСК от Ганиева_План по видам деят.(09.11.2009)_Форма к защите 47" xfId="6437"/>
    <cellStyle name="_расчет ФОТ 2007 МСК от Ганиева_План по видам деят.(09.11.2009)_Форма к защите 47_БДР формат СД (2)" xfId="6438"/>
    <cellStyle name="_расчет ФОТ 2007 МСК от Ганиева_План по видам деят.(09.11.2009)_Форма к защите 48" xfId="6439"/>
    <cellStyle name="_расчет ФОТ 2007 МСК от Ганиева_План по видам деят.(09.11.2009)_Форма к защите 48_БДР формат СД (2)" xfId="6440"/>
    <cellStyle name="_расчет ФОТ 2007 МСК от Ганиева_План по видам деят.(09.11.2009)_Форма к защите 49" xfId="6441"/>
    <cellStyle name="_расчет ФОТ 2007 МСК от Ганиева_План по видам деят.(09.11.2009)_Форма к защите 49_БДР формат СД (2)" xfId="6442"/>
    <cellStyle name="_расчет ФОТ 2007 МСК от Ганиева_План по видам деят.(09.11.2009)_Форма к защите 5" xfId="6443"/>
    <cellStyle name="_расчет ФОТ 2007 МСК от Ганиева_План по видам деят.(09.11.2009)_Форма к защите 5_БДР формат СД (2)" xfId="6444"/>
    <cellStyle name="_расчет ФОТ 2007 МСК от Ганиева_План по видам деят.(09.11.2009)_Форма к защите 50" xfId="6445"/>
    <cellStyle name="_расчет ФОТ 2007 МСК от Ганиева_План по видам деят.(09.11.2009)_Форма к защите 50_БДР формат СД (2)" xfId="6446"/>
    <cellStyle name="_расчет ФОТ 2007 МСК от Ганиева_План по видам деят.(09.11.2009)_Форма к защите 51" xfId="6447"/>
    <cellStyle name="_расчет ФОТ 2007 МСК от Ганиева_План по видам деят.(09.11.2009)_Форма к защите 51_БДР формат СД (2)" xfId="6448"/>
    <cellStyle name="_расчет ФОТ 2007 МСК от Ганиева_План по видам деят.(09.11.2009)_Форма к защите 52" xfId="6449"/>
    <cellStyle name="_расчет ФОТ 2007 МСК от Ганиева_План по видам деят.(09.11.2009)_Форма к защите 52_БДР формат СД (2)" xfId="6450"/>
    <cellStyle name="_расчет ФОТ 2007 МСК от Ганиева_План по видам деят.(09.11.2009)_Форма к защите 53" xfId="6451"/>
    <cellStyle name="_расчет ФОТ 2007 МСК от Ганиева_План по видам деят.(09.11.2009)_Форма к защите 53_БДР формат СД (2)" xfId="6452"/>
    <cellStyle name="_расчет ФОТ 2007 МСК от Ганиева_План по видам деят.(09.11.2009)_Форма к защите 54" xfId="6453"/>
    <cellStyle name="_расчет ФОТ 2007 МСК от Ганиева_План по видам деят.(09.11.2009)_Форма к защите 54_БДР формат СД (2)" xfId="6454"/>
    <cellStyle name="_расчет ФОТ 2007 МСК от Ганиева_План по видам деят.(09.11.2009)_Форма к защите 55" xfId="6455"/>
    <cellStyle name="_расчет ФОТ 2007 МСК от Ганиева_План по видам деят.(09.11.2009)_Форма к защите 55_БДР формат СД (2)" xfId="6456"/>
    <cellStyle name="_расчет ФОТ 2007 МСК от Ганиева_План по видам деят.(09.11.2009)_Форма к защите 56" xfId="6457"/>
    <cellStyle name="_расчет ФОТ 2007 МСК от Ганиева_План по видам деят.(09.11.2009)_Форма к защите 56_БДР формат СД (2)" xfId="6458"/>
    <cellStyle name="_расчет ФОТ 2007 МСК от Ганиева_План по видам деят.(09.11.2009)_Форма к защите 57" xfId="6459"/>
    <cellStyle name="_расчет ФОТ 2007 МСК от Ганиева_План по видам деят.(09.11.2009)_Форма к защите 57_БДР формат СД (2)" xfId="6460"/>
    <cellStyle name="_расчет ФОТ 2007 МСК от Ганиева_План по видам деят.(09.11.2009)_Форма к защите 58" xfId="6461"/>
    <cellStyle name="_расчет ФОТ 2007 МСК от Ганиева_План по видам деят.(09.11.2009)_Форма к защите 58_БДР формат СД (2)" xfId="6462"/>
    <cellStyle name="_расчет ФОТ 2007 МСК от Ганиева_План по видам деят.(09.11.2009)_Форма к защите 59" xfId="6463"/>
    <cellStyle name="_расчет ФОТ 2007 МСК от Ганиева_План по видам деят.(09.11.2009)_Форма к защите 59_БДР формат СД (2)" xfId="6464"/>
    <cellStyle name="_расчет ФОТ 2007 МСК от Ганиева_План по видам деят.(09.11.2009)_Форма к защите 6" xfId="6465"/>
    <cellStyle name="_расчет ФОТ 2007 МСК от Ганиева_План по видам деят.(09.11.2009)_Форма к защите 6_БДР формат СД (2)" xfId="6466"/>
    <cellStyle name="_расчет ФОТ 2007 МСК от Ганиева_План по видам деят.(09.11.2009)_Форма к защите 60" xfId="6467"/>
    <cellStyle name="_расчет ФОТ 2007 МСК от Ганиева_План по видам деят.(09.11.2009)_Форма к защите 60_БДР формат СД (2)" xfId="6468"/>
    <cellStyle name="_расчет ФОТ 2007 МСК от Ганиева_План по видам деят.(09.11.2009)_Форма к защите 61" xfId="6469"/>
    <cellStyle name="_расчет ФОТ 2007 МСК от Ганиева_План по видам деят.(09.11.2009)_Форма к защите 61_БДР формат СД (2)" xfId="6470"/>
    <cellStyle name="_расчет ФОТ 2007 МСК от Ганиева_План по видам деят.(09.11.2009)_Форма к защите 62" xfId="6471"/>
    <cellStyle name="_расчет ФОТ 2007 МСК от Ганиева_План по видам деят.(09.11.2009)_Форма к защите 62_БДР формат СД (2)" xfId="6472"/>
    <cellStyle name="_расчет ФОТ 2007 МСК от Ганиева_План по видам деят.(09.11.2009)_Форма к защите 63" xfId="6473"/>
    <cellStyle name="_расчет ФОТ 2007 МСК от Ганиева_План по видам деят.(09.11.2009)_Форма к защите 63_БДР формат СД (2)" xfId="6474"/>
    <cellStyle name="_расчет ФОТ 2007 МСК от Ганиева_План по видам деят.(09.11.2009)_Форма к защите 64" xfId="6475"/>
    <cellStyle name="_расчет ФОТ 2007 МСК от Ганиева_План по видам деят.(09.11.2009)_Форма к защите 64_БДР формат СД (2)" xfId="6476"/>
    <cellStyle name="_расчет ФОТ 2007 МСК от Ганиева_План по видам деят.(09.11.2009)_Форма к защите 65" xfId="6477"/>
    <cellStyle name="_расчет ФОТ 2007 МСК от Ганиева_План по видам деят.(09.11.2009)_Форма к защите 65_БДР формат СД (2)" xfId="6478"/>
    <cellStyle name="_расчет ФОТ 2007 МСК от Ганиева_План по видам деят.(09.11.2009)_Форма к защите 66" xfId="6479"/>
    <cellStyle name="_расчет ФОТ 2007 МСК от Ганиева_План по видам деят.(09.11.2009)_Форма к защите 66_БДР формат СД (2)" xfId="6480"/>
    <cellStyle name="_расчет ФОТ 2007 МСК от Ганиева_План по видам деят.(09.11.2009)_Форма к защите 67" xfId="6481"/>
    <cellStyle name="_расчет ФОТ 2007 МСК от Ганиева_План по видам деят.(09.11.2009)_Форма к защите 67_БДР формат СД (2)" xfId="6482"/>
    <cellStyle name="_расчет ФОТ 2007 МСК от Ганиева_План по видам деят.(09.11.2009)_Форма к защите 68" xfId="6483"/>
    <cellStyle name="_расчет ФОТ 2007 МСК от Ганиева_План по видам деят.(09.11.2009)_Форма к защите 68_БДР формат СД (2)" xfId="6484"/>
    <cellStyle name="_расчет ФОТ 2007 МСК от Ганиева_План по видам деят.(09.11.2009)_Форма к защите 69" xfId="6485"/>
    <cellStyle name="_расчет ФОТ 2007 МСК от Ганиева_План по видам деят.(09.11.2009)_Форма к защите 69_БДР формат СД (2)" xfId="6486"/>
    <cellStyle name="_расчет ФОТ 2007 МСК от Ганиева_План по видам деят.(09.11.2009)_Форма к защите 7" xfId="6487"/>
    <cellStyle name="_расчет ФОТ 2007 МСК от Ганиева_План по видам деят.(09.11.2009)_Форма к защите 7_БДР формат СД (2)" xfId="6488"/>
    <cellStyle name="_расчет ФОТ 2007 МСК от Ганиева_План по видам деят.(09.11.2009)_Форма к защите 70" xfId="6489"/>
    <cellStyle name="_расчет ФОТ 2007 МСК от Ганиева_План по видам деят.(09.11.2009)_Форма к защите 70_БДР формат СД (2)" xfId="6490"/>
    <cellStyle name="_расчет ФОТ 2007 МСК от Ганиева_План по видам деят.(09.11.2009)_Форма к защите 71" xfId="6491"/>
    <cellStyle name="_расчет ФОТ 2007 МСК от Ганиева_План по видам деят.(09.11.2009)_Форма к защите 71_БДР формат СД (2)" xfId="6492"/>
    <cellStyle name="_расчет ФОТ 2007 МСК от Ганиева_План по видам деят.(09.11.2009)_Форма к защите 72" xfId="6493"/>
    <cellStyle name="_расчет ФОТ 2007 МСК от Ганиева_План по видам деят.(09.11.2009)_Форма к защите 72_БДР формат СД (2)" xfId="6494"/>
    <cellStyle name="_расчет ФОТ 2007 МСК от Ганиева_План по видам деят.(09.11.2009)_Форма к защите 73" xfId="6495"/>
    <cellStyle name="_расчет ФОТ 2007 МСК от Ганиева_План по видам деят.(09.11.2009)_Форма к защите 73_БДР формат СД (2)" xfId="6496"/>
    <cellStyle name="_расчет ФОТ 2007 МСК от Ганиева_План по видам деят.(09.11.2009)_Форма к защите 74" xfId="6497"/>
    <cellStyle name="_расчет ФОТ 2007 МСК от Ганиева_План по видам деят.(09.11.2009)_Форма к защите 74_БДР формат СД (2)" xfId="6498"/>
    <cellStyle name="_расчет ФОТ 2007 МСК от Ганиева_План по видам деят.(09.11.2009)_Форма к защите 75" xfId="6499"/>
    <cellStyle name="_расчет ФОТ 2007 МСК от Ганиева_План по видам деят.(09.11.2009)_Форма к защите 75_БДР формат СД (2)" xfId="6500"/>
    <cellStyle name="_расчет ФОТ 2007 МСК от Ганиева_План по видам деят.(09.11.2009)_Форма к защите 76" xfId="6501"/>
    <cellStyle name="_расчет ФОТ 2007 МСК от Ганиева_План по видам деят.(09.11.2009)_Форма к защите 76_БДР формат СД (2)" xfId="6502"/>
    <cellStyle name="_расчет ФОТ 2007 МСК от Ганиева_План по видам деят.(09.11.2009)_Форма к защите 77" xfId="6503"/>
    <cellStyle name="_расчет ФОТ 2007 МСК от Ганиева_План по видам деят.(09.11.2009)_Форма к защите 77_БДР формат СД (2)" xfId="6504"/>
    <cellStyle name="_расчет ФОТ 2007 МСК от Ганиева_План по видам деят.(09.11.2009)_Форма к защите 78" xfId="6505"/>
    <cellStyle name="_расчет ФОТ 2007 МСК от Ганиева_План по видам деят.(09.11.2009)_Форма к защите 78_БДР формат СД (2)" xfId="6506"/>
    <cellStyle name="_расчет ФОТ 2007 МСК от Ганиева_План по видам деят.(09.11.2009)_Форма к защите 79" xfId="6507"/>
    <cellStyle name="_расчет ФОТ 2007 МСК от Ганиева_План по видам деят.(09.11.2009)_Форма к защите 79_БДР формат СД (2)" xfId="6508"/>
    <cellStyle name="_расчет ФОТ 2007 МСК от Ганиева_План по видам деят.(09.11.2009)_Форма к защите 8" xfId="6509"/>
    <cellStyle name="_расчет ФОТ 2007 МСК от Ганиева_План по видам деят.(09.11.2009)_Форма к защите 8_БДР формат СД (2)" xfId="6510"/>
    <cellStyle name="_расчет ФОТ 2007 МСК от Ганиева_План по видам деят.(09.11.2009)_Форма к защите 80" xfId="6511"/>
    <cellStyle name="_расчет ФОТ 2007 МСК от Ганиева_План по видам деят.(09.11.2009)_Форма к защите 80_БДР формат СД (2)" xfId="6512"/>
    <cellStyle name="_расчет ФОТ 2007 МСК от Ганиева_План по видам деят.(09.11.2009)_Форма к защите 81" xfId="6513"/>
    <cellStyle name="_расчет ФОТ 2007 МСК от Ганиева_План по видам деят.(09.11.2009)_Форма к защите 81_БДР формат СД (2)" xfId="6514"/>
    <cellStyle name="_расчет ФОТ 2007 МСК от Ганиева_План по видам деят.(09.11.2009)_Форма к защите 82" xfId="6515"/>
    <cellStyle name="_расчет ФОТ 2007 МСК от Ганиева_План по видам деят.(09.11.2009)_Форма к защите 82_БДР формат СД (2)" xfId="6516"/>
    <cellStyle name="_расчет ФОТ 2007 МСК от Ганиева_План по видам деят.(09.11.2009)_Форма к защите 83" xfId="6517"/>
    <cellStyle name="_расчет ФОТ 2007 МСК от Ганиева_План по видам деят.(09.11.2009)_Форма к защите 83_БДР формат СД (2)" xfId="6518"/>
    <cellStyle name="_расчет ФОТ 2007 МСК от Ганиева_План по видам деят.(09.11.2009)_Форма к защите 84" xfId="6519"/>
    <cellStyle name="_расчет ФОТ 2007 МСК от Ганиева_План по видам деят.(09.11.2009)_Форма к защите 84_БДР формат СД (2)" xfId="6520"/>
    <cellStyle name="_расчет ФОТ 2007 МСК от Ганиева_План по видам деят.(09.11.2009)_Форма к защите 85" xfId="6521"/>
    <cellStyle name="_расчет ФОТ 2007 МСК от Ганиева_План по видам деят.(09.11.2009)_Форма к защите 85_БДР формат СД (2)" xfId="6522"/>
    <cellStyle name="_расчет ФОТ 2007 МСК от Ганиева_План по видам деят.(09.11.2009)_Форма к защите 86" xfId="6523"/>
    <cellStyle name="_расчет ФОТ 2007 МСК от Ганиева_План по видам деят.(09.11.2009)_Форма к защите 86_БДР формат СД (2)" xfId="6524"/>
    <cellStyle name="_расчет ФОТ 2007 МСК от Ганиева_План по видам деят.(09.11.2009)_Форма к защите 87" xfId="6525"/>
    <cellStyle name="_расчет ФОТ 2007 МСК от Ганиева_План по видам деят.(09.11.2009)_Форма к защите 87_БДР формат СД (2)" xfId="6526"/>
    <cellStyle name="_расчет ФОТ 2007 МСК от Ганиева_План по видам деят.(09.11.2009)_Форма к защите 88" xfId="6527"/>
    <cellStyle name="_расчет ФОТ 2007 МСК от Ганиева_План по видам деят.(09.11.2009)_Форма к защите 88_БДР формат СД (2)" xfId="6528"/>
    <cellStyle name="_расчет ФОТ 2007 МСК от Ганиева_План по видам деят.(09.11.2009)_Форма к защите 89" xfId="6529"/>
    <cellStyle name="_расчет ФОТ 2007 МСК от Ганиева_План по видам деят.(09.11.2009)_Форма к защите 89_БДР формат СД (2)" xfId="6530"/>
    <cellStyle name="_расчет ФОТ 2007 МСК от Ганиева_План по видам деят.(09.11.2009)_Форма к защите 9" xfId="6531"/>
    <cellStyle name="_расчет ФОТ 2007 МСК от Ганиева_План по видам деят.(09.11.2009)_Форма к защите 9_БДР формат СД (2)" xfId="6532"/>
    <cellStyle name="_расчет ФОТ 2007 МСК от Ганиева_План по видам деят.(09.11.2009)_Форма к защите 90" xfId="6533"/>
    <cellStyle name="_расчет ФОТ 2007 МСК от Ганиева_План по видам деят.(09.11.2009)_Форма к защите 90_БДР формат СД (2)" xfId="6534"/>
    <cellStyle name="_расчет ФОТ 2007 МСК от Ганиева_План по видам деят.(09.11.2009)_Форма к защите ДЭБ" xfId="6535"/>
    <cellStyle name="_расчет ФОТ 2007 МСК от Ганиева_План по видам деят.(09.11.2009)_Форма к защите ДЭБ 2" xfId="6536"/>
    <cellStyle name="_расчет ФОТ 2007 МСК от Ганиева_План по видам деят.(09.11.2009)_Форма к защите ДЭБ 2_БДР формат СД (2)" xfId="6537"/>
    <cellStyle name="_расчет ФОТ 2007 МСК от Ганиева_План по видам деят.(09.11.2009)_Форма к защите ДЭБ_БДР формат СД (2)" xfId="6538"/>
    <cellStyle name="_расчет ФОТ 2007 МСК от Ганиева_План по видам деят.(09.11.2009)_Форма к защите_БДР формат СД (2)" xfId="6539"/>
    <cellStyle name="_расчет ФОТ 2007 МСК от Ганиева_План по видам деят.(09.11.2009)_Форма к защите_ДСП" xfId="6540"/>
    <cellStyle name="_расчет ФОТ 2007 МСК от Ганиева_План по видам деят.(09.11.2009)_Форма к защите_ДСП 2" xfId="6541"/>
    <cellStyle name="_расчет ФОТ 2007 МСК от Ганиева_План по видам деят.(09.11.2009)_Форма к защите_ДСП 2_БДР формат СД (2)" xfId="6542"/>
    <cellStyle name="_расчет ФОТ 2007 МСК от Ганиева_План по видам деят.(09.11.2009)_Форма к защите_ДСП_БДР формат СД (2)" xfId="6543"/>
    <cellStyle name="_расчет ФОТ 2007 МСК от Ганиева_План по видам деят.(09.11.2009)_Форма к защите_ДУпиоп" xfId="6544"/>
    <cellStyle name="_расчет ФОТ 2007 МСК от Ганиева_План по видам деят.(09.11.2009)_Форма к защите_ДУпиоп 2" xfId="6545"/>
    <cellStyle name="_расчет ФОТ 2007 МСК от Ганиева_План по видам деят.(09.11.2009)_Форма к защите_ДУпиоп 2_БДР формат СД (2)" xfId="6546"/>
    <cellStyle name="_расчет ФОТ 2007 МСК от Ганиева_План по видам деят.(09.11.2009)_Форма к защите_ДУпиоп_БДР формат СД (2)" xfId="6547"/>
    <cellStyle name="_расчет ФОТ 2007 МСК от Ганиева_План по видам деят.(09.11.2009)_Форма к защите_окончательная версия" xfId="6548"/>
    <cellStyle name="_расчет ФОТ 2007 МСК от Ганиева_План по видам деят.(09.11.2009)_Форма к защите_окончательная версия 2" xfId="6549"/>
    <cellStyle name="_расчет ФОТ 2007 МСК от Ганиева_План по видам деят.(09.11.2009)_Форма к защите_окончательная версия 2_БДР формат СД (2)" xfId="6550"/>
    <cellStyle name="_расчет ФОТ 2007 МСК от Ганиева_План по видам деят.(09.11.2009)_Форма к защите_окончательная версия_БДР формат СД (2)" xfId="6551"/>
    <cellStyle name="_расчет ФОТ 2007 МСК от Ганиева_По видам деятельности(09.11.2009)" xfId="6552"/>
    <cellStyle name="_расчет ФОТ 2007 МСК от Ганиева_По видам деятельности(09.11.2009) 2" xfId="6553"/>
    <cellStyle name="_расчет ФОТ 2007 МСК от Ганиева_По видам деятельности(09.11.2009) 2 2" xfId="6554"/>
    <cellStyle name="_расчет ФОТ 2007 МСК от Ганиева_По видам деятельности(09.11.2009) 2 2_БДР формат СД (2)" xfId="6555"/>
    <cellStyle name="_расчет ФОТ 2007 МСК от Ганиева_По видам деятельности(09.11.2009) 2_БДР формат СД (2)" xfId="6556"/>
    <cellStyle name="_расчет ФОТ 2007 МСК от Ганиева_По видам деятельности(09.11.2009) 3" xfId="6557"/>
    <cellStyle name="_расчет ФОТ 2007 МСК от Ганиева_По видам деятельности(09.11.2009) 3_БДР формат СД (2)" xfId="6558"/>
    <cellStyle name="_расчет ФОТ 2007 МСК от Ганиева_По видам деятельности(09.11.2009)_БДР формат СД (2)" xfId="6559"/>
    <cellStyle name="_расчет ФОТ 2007 МСК от Ганиева_По видам деятельности(09.11.2009)_ДУС (3)" xfId="6560"/>
    <cellStyle name="_расчет ФОТ 2007 МСК от Ганиева_По видам деятельности(09.11.2009)_ДУС (3) 2" xfId="6561"/>
    <cellStyle name="_расчет ФОТ 2007 МСК от Ганиева_По видам деятельности(09.11.2009)_ДУС (3) 2_БДР формат СД (2)" xfId="6562"/>
    <cellStyle name="_расчет ФОТ 2007 МСК от Ганиева_По видам деятельности(09.11.2009)_ДУС (3)_БДР формат СД (2)" xfId="6563"/>
    <cellStyle name="_расчет ФОТ 2007 МСК от Ганиева_По видам деятельности(09.11.2009)_Источники_лимиты_Бизнес-план" xfId="6564"/>
    <cellStyle name="_расчет ФОТ 2007 МСК от Ганиева_По видам деятельности(09.11.2009)_Источники_лимиты_Бизнес-план 2" xfId="6565"/>
    <cellStyle name="_расчет ФОТ 2007 МСК от Ганиева_По видам деятельности(09.11.2009)_Источники_лимиты_Бизнес-план 2 2" xfId="6566"/>
    <cellStyle name="_расчет ФОТ 2007 МСК от Ганиева_По видам деятельности(09.11.2009)_Источники_лимиты_Бизнес-план 2 2_БДР формат СД (2)" xfId="6567"/>
    <cellStyle name="_расчет ФОТ 2007 МСК от Ганиева_По видам деятельности(09.11.2009)_Источники_лимиты_Бизнес-план 2_БДР формат СД (2)" xfId="6568"/>
    <cellStyle name="_расчет ФОТ 2007 МСК от Ганиева_По видам деятельности(09.11.2009)_Источники_лимиты_Бизнес-план 3" xfId="6569"/>
    <cellStyle name="_расчет ФОТ 2007 МСК от Ганиева_По видам деятельности(09.11.2009)_Источники_лимиты_Бизнес-план 3_БДР формат СД (2)" xfId="6570"/>
    <cellStyle name="_расчет ФОТ 2007 МСК от Ганиева_По видам деятельности(09.11.2009)_Источники_лимиты_Бизнес-план_БДР формат СД (2)" xfId="6571"/>
    <cellStyle name="_расчет ФОТ 2007 МСК от Ганиева_По видам деятельности(09.11.2009)_Копия форма к защите" xfId="6572"/>
    <cellStyle name="_расчет ФОТ 2007 МСК от Ганиева_По видам деятельности(09.11.2009)_Копия форма к защите 2" xfId="6573"/>
    <cellStyle name="_расчет ФОТ 2007 МСК от Ганиева_По видам деятельности(09.11.2009)_Копия форма к защите 2_БДР формат СД (2)" xfId="6574"/>
    <cellStyle name="_расчет ФОТ 2007 МСК от Ганиева_По видам деятельности(09.11.2009)_Копия форма к защите_БДР формат СД (2)" xfId="6575"/>
    <cellStyle name="_расчет ФОТ 2007 МСК от Ганиева_По видам деятельности(09.11.2009)_Свод бюджет на 2012" xfId="6576"/>
    <cellStyle name="_расчет ФОТ 2007 МСК от Ганиева_По видам деятельности(09.11.2009)_Свод бюджет на 2012 2" xfId="6577"/>
    <cellStyle name="_расчет ФОТ 2007 МСК от Ганиева_По видам деятельности(09.11.2009)_Свод бюджет на 2012 2_БДР формат СД (2)" xfId="6578"/>
    <cellStyle name="_расчет ФОТ 2007 МСК от Ганиева_По видам деятельности(09.11.2009)_Свод бюджет на 2012_БДР формат СД (2)" xfId="6579"/>
    <cellStyle name="_расчет ФОТ 2007 МСК от Ганиева_По видам деятельности(09.11.2009)_Форма к защите" xfId="6580"/>
    <cellStyle name="_расчет ФОТ 2007 МСК от Ганиева_По видам деятельности(09.11.2009)_форма к защите - ДКУ" xfId="6581"/>
    <cellStyle name="_расчет ФОТ 2007 МСК от Ганиева_По видам деятельности(09.11.2009)_форма к защите - ДКУ 2" xfId="6582"/>
    <cellStyle name="_расчет ФОТ 2007 МСК от Ганиева_По видам деятельности(09.11.2009)_форма к защите - ДКУ 2_БДР формат СД (2)" xfId="6583"/>
    <cellStyle name="_расчет ФОТ 2007 МСК от Ганиева_По видам деятельности(09.11.2009)_форма к защите - ДКУ_БДР формат СД (2)" xfId="6584"/>
    <cellStyle name="_расчет ФОТ 2007 МСК от Ганиева_По видам деятельности(09.11.2009)_Форма к защите 10" xfId="6585"/>
    <cellStyle name="_расчет ФОТ 2007 МСК от Ганиева_По видам деятельности(09.11.2009)_Форма к защите 10_БДР формат СД (2)" xfId="6586"/>
    <cellStyle name="_расчет ФОТ 2007 МСК от Ганиева_По видам деятельности(09.11.2009)_Форма к защите 11" xfId="6587"/>
    <cellStyle name="_расчет ФОТ 2007 МСК от Ганиева_По видам деятельности(09.11.2009)_Форма к защите 11_БДР формат СД (2)" xfId="6588"/>
    <cellStyle name="_расчет ФОТ 2007 МСК от Ганиева_По видам деятельности(09.11.2009)_Форма к защите 12" xfId="6589"/>
    <cellStyle name="_расчет ФОТ 2007 МСК от Ганиева_По видам деятельности(09.11.2009)_Форма к защите 12_БДР формат СД (2)" xfId="6590"/>
    <cellStyle name="_расчет ФОТ 2007 МСК от Ганиева_По видам деятельности(09.11.2009)_Форма к защите 13" xfId="6591"/>
    <cellStyle name="_расчет ФОТ 2007 МСК от Ганиева_По видам деятельности(09.11.2009)_Форма к защите 13_БДР формат СД (2)" xfId="6592"/>
    <cellStyle name="_расчет ФОТ 2007 МСК от Ганиева_По видам деятельности(09.11.2009)_Форма к защите 14" xfId="6593"/>
    <cellStyle name="_расчет ФОТ 2007 МСК от Ганиева_По видам деятельности(09.11.2009)_Форма к защите 14_БДР формат СД (2)" xfId="6594"/>
    <cellStyle name="_расчет ФОТ 2007 МСК от Ганиева_По видам деятельности(09.11.2009)_Форма к защите 15" xfId="6595"/>
    <cellStyle name="_расчет ФОТ 2007 МСК от Ганиева_По видам деятельности(09.11.2009)_Форма к защите 15_БДР формат СД (2)" xfId="6596"/>
    <cellStyle name="_расчет ФОТ 2007 МСК от Ганиева_По видам деятельности(09.11.2009)_Форма к защите 16" xfId="6597"/>
    <cellStyle name="_расчет ФОТ 2007 МСК от Ганиева_По видам деятельности(09.11.2009)_Форма к защите 16_БДР формат СД (2)" xfId="6598"/>
    <cellStyle name="_расчет ФОТ 2007 МСК от Ганиева_По видам деятельности(09.11.2009)_Форма к защите 17" xfId="6599"/>
    <cellStyle name="_расчет ФОТ 2007 МСК от Ганиева_По видам деятельности(09.11.2009)_Форма к защите 17_БДР формат СД (2)" xfId="6600"/>
    <cellStyle name="_расчет ФОТ 2007 МСК от Ганиева_По видам деятельности(09.11.2009)_Форма к защите 18" xfId="6601"/>
    <cellStyle name="_расчет ФОТ 2007 МСК от Ганиева_По видам деятельности(09.11.2009)_Форма к защите 18_БДР формат СД (2)" xfId="6602"/>
    <cellStyle name="_расчет ФОТ 2007 МСК от Ганиева_По видам деятельности(09.11.2009)_Форма к защите 19" xfId="6603"/>
    <cellStyle name="_расчет ФОТ 2007 МСК от Ганиева_По видам деятельности(09.11.2009)_Форма к защите 19_БДР формат СД (2)" xfId="6604"/>
    <cellStyle name="_расчет ФОТ 2007 МСК от Ганиева_По видам деятельности(09.11.2009)_Форма к защите 2" xfId="6605"/>
    <cellStyle name="_расчет ФОТ 2007 МСК от Ганиева_По видам деятельности(09.11.2009)_Форма к защите 2_БДР формат СД (2)" xfId="6606"/>
    <cellStyle name="_расчет ФОТ 2007 МСК от Ганиева_По видам деятельности(09.11.2009)_Форма к защите 20" xfId="6607"/>
    <cellStyle name="_расчет ФОТ 2007 МСК от Ганиева_По видам деятельности(09.11.2009)_Форма к защите 20_БДР формат СД (2)" xfId="6608"/>
    <cellStyle name="_расчет ФОТ 2007 МСК от Ганиева_По видам деятельности(09.11.2009)_Форма к защите 21" xfId="6609"/>
    <cellStyle name="_расчет ФОТ 2007 МСК от Ганиева_По видам деятельности(09.11.2009)_Форма к защите 21_БДР формат СД (2)" xfId="6610"/>
    <cellStyle name="_расчет ФОТ 2007 МСК от Ганиева_По видам деятельности(09.11.2009)_Форма к защите 22" xfId="6611"/>
    <cellStyle name="_расчет ФОТ 2007 МСК от Ганиева_По видам деятельности(09.11.2009)_Форма к защите 22_БДР формат СД (2)" xfId="6612"/>
    <cellStyle name="_расчет ФОТ 2007 МСК от Ганиева_По видам деятельности(09.11.2009)_Форма к защите 23" xfId="6613"/>
    <cellStyle name="_расчет ФОТ 2007 МСК от Ганиева_По видам деятельности(09.11.2009)_Форма к защите 23_БДР формат СД (2)" xfId="6614"/>
    <cellStyle name="_расчет ФОТ 2007 МСК от Ганиева_По видам деятельности(09.11.2009)_Форма к защите 24" xfId="6615"/>
    <cellStyle name="_расчет ФОТ 2007 МСК от Ганиева_По видам деятельности(09.11.2009)_Форма к защите 24_БДР формат СД (2)" xfId="6616"/>
    <cellStyle name="_расчет ФОТ 2007 МСК от Ганиева_По видам деятельности(09.11.2009)_Форма к защите 25" xfId="6617"/>
    <cellStyle name="_расчет ФОТ 2007 МСК от Ганиева_По видам деятельности(09.11.2009)_Форма к защите 25_БДР формат СД (2)" xfId="6618"/>
    <cellStyle name="_расчет ФОТ 2007 МСК от Ганиева_По видам деятельности(09.11.2009)_Форма к защите 26" xfId="6619"/>
    <cellStyle name="_расчет ФОТ 2007 МСК от Ганиева_По видам деятельности(09.11.2009)_Форма к защите 26_БДР формат СД (2)" xfId="6620"/>
    <cellStyle name="_расчет ФОТ 2007 МСК от Ганиева_По видам деятельности(09.11.2009)_Форма к защите 27" xfId="6621"/>
    <cellStyle name="_расчет ФОТ 2007 МСК от Ганиева_По видам деятельности(09.11.2009)_Форма к защите 27_БДР формат СД (2)" xfId="6622"/>
    <cellStyle name="_расчет ФОТ 2007 МСК от Ганиева_По видам деятельности(09.11.2009)_Форма к защите 28" xfId="6623"/>
    <cellStyle name="_расчет ФОТ 2007 МСК от Ганиева_По видам деятельности(09.11.2009)_Форма к защите 28_БДР формат СД (2)" xfId="6624"/>
    <cellStyle name="_расчет ФОТ 2007 МСК от Ганиева_По видам деятельности(09.11.2009)_Форма к защите 29" xfId="6625"/>
    <cellStyle name="_расчет ФОТ 2007 МСК от Ганиева_По видам деятельности(09.11.2009)_Форма к защите 29_БДР формат СД (2)" xfId="6626"/>
    <cellStyle name="_расчет ФОТ 2007 МСК от Ганиева_По видам деятельности(09.11.2009)_Форма к защите 3" xfId="6627"/>
    <cellStyle name="_расчет ФОТ 2007 МСК от Ганиева_По видам деятельности(09.11.2009)_Форма к защите 3_БДР формат СД (2)" xfId="6628"/>
    <cellStyle name="_расчет ФОТ 2007 МСК от Ганиева_По видам деятельности(09.11.2009)_Форма к защите 30" xfId="6629"/>
    <cellStyle name="_расчет ФОТ 2007 МСК от Ганиева_По видам деятельности(09.11.2009)_Форма к защите 30_БДР формат СД (2)" xfId="6630"/>
    <cellStyle name="_расчет ФОТ 2007 МСК от Ганиева_По видам деятельности(09.11.2009)_Форма к защите 31" xfId="6631"/>
    <cellStyle name="_расчет ФОТ 2007 МСК от Ганиева_По видам деятельности(09.11.2009)_Форма к защите 31_БДР формат СД (2)" xfId="6632"/>
    <cellStyle name="_расчет ФОТ 2007 МСК от Ганиева_По видам деятельности(09.11.2009)_Форма к защите 32" xfId="6633"/>
    <cellStyle name="_расчет ФОТ 2007 МСК от Ганиева_По видам деятельности(09.11.2009)_Форма к защите 32_БДР формат СД (2)" xfId="6634"/>
    <cellStyle name="_расчет ФОТ 2007 МСК от Ганиева_По видам деятельности(09.11.2009)_Форма к защите 33" xfId="6635"/>
    <cellStyle name="_расчет ФОТ 2007 МСК от Ганиева_По видам деятельности(09.11.2009)_Форма к защите 33_БДР формат СД (2)" xfId="6636"/>
    <cellStyle name="_расчет ФОТ 2007 МСК от Ганиева_По видам деятельности(09.11.2009)_Форма к защите 34" xfId="6637"/>
    <cellStyle name="_расчет ФОТ 2007 МСК от Ганиева_По видам деятельности(09.11.2009)_Форма к защите 34_БДР формат СД (2)" xfId="6638"/>
    <cellStyle name="_расчет ФОТ 2007 МСК от Ганиева_По видам деятельности(09.11.2009)_Форма к защите 35" xfId="6639"/>
    <cellStyle name="_расчет ФОТ 2007 МСК от Ганиева_По видам деятельности(09.11.2009)_Форма к защите 35_БДР формат СД (2)" xfId="6640"/>
    <cellStyle name="_расчет ФОТ 2007 МСК от Ганиева_По видам деятельности(09.11.2009)_Форма к защите 36" xfId="6641"/>
    <cellStyle name="_расчет ФОТ 2007 МСК от Ганиева_По видам деятельности(09.11.2009)_Форма к защите 36_БДР формат СД (2)" xfId="6642"/>
    <cellStyle name="_расчет ФОТ 2007 МСК от Ганиева_По видам деятельности(09.11.2009)_Форма к защите 37" xfId="6643"/>
    <cellStyle name="_расчет ФОТ 2007 МСК от Ганиева_По видам деятельности(09.11.2009)_Форма к защите 37_БДР формат СД (2)" xfId="6644"/>
    <cellStyle name="_расчет ФОТ 2007 МСК от Ганиева_По видам деятельности(09.11.2009)_Форма к защите 38" xfId="6645"/>
    <cellStyle name="_расчет ФОТ 2007 МСК от Ганиева_По видам деятельности(09.11.2009)_Форма к защите 38_БДР формат СД (2)" xfId="6646"/>
    <cellStyle name="_расчет ФОТ 2007 МСК от Ганиева_По видам деятельности(09.11.2009)_Форма к защите 39" xfId="6647"/>
    <cellStyle name="_расчет ФОТ 2007 МСК от Ганиева_По видам деятельности(09.11.2009)_Форма к защите 39_БДР формат СД (2)" xfId="6648"/>
    <cellStyle name="_расчет ФОТ 2007 МСК от Ганиева_По видам деятельности(09.11.2009)_Форма к защите 4" xfId="6649"/>
    <cellStyle name="_расчет ФОТ 2007 МСК от Ганиева_По видам деятельности(09.11.2009)_Форма к защите 4_БДР формат СД (2)" xfId="6650"/>
    <cellStyle name="_расчет ФОТ 2007 МСК от Ганиева_По видам деятельности(09.11.2009)_Форма к защите 40" xfId="6651"/>
    <cellStyle name="_расчет ФОТ 2007 МСК от Ганиева_По видам деятельности(09.11.2009)_Форма к защите 40_БДР формат СД (2)" xfId="6652"/>
    <cellStyle name="_расчет ФОТ 2007 МСК от Ганиева_По видам деятельности(09.11.2009)_Форма к защите 41" xfId="6653"/>
    <cellStyle name="_расчет ФОТ 2007 МСК от Ганиева_По видам деятельности(09.11.2009)_Форма к защите 41_БДР формат СД (2)" xfId="6654"/>
    <cellStyle name="_расчет ФОТ 2007 МСК от Ганиева_По видам деятельности(09.11.2009)_Форма к защите 42" xfId="6655"/>
    <cellStyle name="_расчет ФОТ 2007 МСК от Ганиева_По видам деятельности(09.11.2009)_Форма к защите 42_БДР формат СД (2)" xfId="6656"/>
    <cellStyle name="_расчет ФОТ 2007 МСК от Ганиева_По видам деятельности(09.11.2009)_Форма к защите 43" xfId="6657"/>
    <cellStyle name="_расчет ФОТ 2007 МСК от Ганиева_По видам деятельности(09.11.2009)_Форма к защите 43_БДР формат СД (2)" xfId="6658"/>
    <cellStyle name="_расчет ФОТ 2007 МСК от Ганиева_По видам деятельности(09.11.2009)_Форма к защите 44" xfId="6659"/>
    <cellStyle name="_расчет ФОТ 2007 МСК от Ганиева_По видам деятельности(09.11.2009)_Форма к защите 44_БДР формат СД (2)" xfId="6660"/>
    <cellStyle name="_расчет ФОТ 2007 МСК от Ганиева_По видам деятельности(09.11.2009)_Форма к защите 45" xfId="6661"/>
    <cellStyle name="_расчет ФОТ 2007 МСК от Ганиева_По видам деятельности(09.11.2009)_Форма к защите 45_БДР формат СД (2)" xfId="6662"/>
    <cellStyle name="_расчет ФОТ 2007 МСК от Ганиева_По видам деятельности(09.11.2009)_Форма к защите 46" xfId="6663"/>
    <cellStyle name="_расчет ФОТ 2007 МСК от Ганиева_По видам деятельности(09.11.2009)_Форма к защите 46_БДР формат СД (2)" xfId="6664"/>
    <cellStyle name="_расчет ФОТ 2007 МСК от Ганиева_По видам деятельности(09.11.2009)_Форма к защите 47" xfId="6665"/>
    <cellStyle name="_расчет ФОТ 2007 МСК от Ганиева_По видам деятельности(09.11.2009)_Форма к защите 47_БДР формат СД (2)" xfId="6666"/>
    <cellStyle name="_расчет ФОТ 2007 МСК от Ганиева_По видам деятельности(09.11.2009)_Форма к защите 48" xfId="6667"/>
    <cellStyle name="_расчет ФОТ 2007 МСК от Ганиева_По видам деятельности(09.11.2009)_Форма к защите 48_БДР формат СД (2)" xfId="6668"/>
    <cellStyle name="_расчет ФОТ 2007 МСК от Ганиева_По видам деятельности(09.11.2009)_Форма к защите 49" xfId="6669"/>
    <cellStyle name="_расчет ФОТ 2007 МСК от Ганиева_По видам деятельности(09.11.2009)_Форма к защите 49_БДР формат СД (2)" xfId="6670"/>
    <cellStyle name="_расчет ФОТ 2007 МСК от Ганиева_По видам деятельности(09.11.2009)_Форма к защите 5" xfId="6671"/>
    <cellStyle name="_расчет ФОТ 2007 МСК от Ганиева_По видам деятельности(09.11.2009)_Форма к защите 5_БДР формат СД (2)" xfId="6672"/>
    <cellStyle name="_расчет ФОТ 2007 МСК от Ганиева_По видам деятельности(09.11.2009)_Форма к защите 50" xfId="6673"/>
    <cellStyle name="_расчет ФОТ 2007 МСК от Ганиева_По видам деятельности(09.11.2009)_Форма к защите 50_БДР формат СД (2)" xfId="6674"/>
    <cellStyle name="_расчет ФОТ 2007 МСК от Ганиева_По видам деятельности(09.11.2009)_Форма к защите 51" xfId="6675"/>
    <cellStyle name="_расчет ФОТ 2007 МСК от Ганиева_По видам деятельности(09.11.2009)_Форма к защите 51_БДР формат СД (2)" xfId="6676"/>
    <cellStyle name="_расчет ФОТ 2007 МСК от Ганиева_По видам деятельности(09.11.2009)_Форма к защите 52" xfId="6677"/>
    <cellStyle name="_расчет ФОТ 2007 МСК от Ганиева_По видам деятельности(09.11.2009)_Форма к защите 52_БДР формат СД (2)" xfId="6678"/>
    <cellStyle name="_расчет ФОТ 2007 МСК от Ганиева_По видам деятельности(09.11.2009)_Форма к защите 53" xfId="6679"/>
    <cellStyle name="_расчет ФОТ 2007 МСК от Ганиева_По видам деятельности(09.11.2009)_Форма к защите 53_БДР формат СД (2)" xfId="6680"/>
    <cellStyle name="_расчет ФОТ 2007 МСК от Ганиева_По видам деятельности(09.11.2009)_Форма к защите 54" xfId="6681"/>
    <cellStyle name="_расчет ФОТ 2007 МСК от Ганиева_По видам деятельности(09.11.2009)_Форма к защите 54_БДР формат СД (2)" xfId="6682"/>
    <cellStyle name="_расчет ФОТ 2007 МСК от Ганиева_По видам деятельности(09.11.2009)_Форма к защите 55" xfId="6683"/>
    <cellStyle name="_расчет ФОТ 2007 МСК от Ганиева_По видам деятельности(09.11.2009)_Форма к защите 55_БДР формат СД (2)" xfId="6684"/>
    <cellStyle name="_расчет ФОТ 2007 МСК от Ганиева_По видам деятельности(09.11.2009)_Форма к защите 56" xfId="6685"/>
    <cellStyle name="_расчет ФОТ 2007 МСК от Ганиева_По видам деятельности(09.11.2009)_Форма к защите 56_БДР формат СД (2)" xfId="6686"/>
    <cellStyle name="_расчет ФОТ 2007 МСК от Ганиева_По видам деятельности(09.11.2009)_Форма к защите 57" xfId="6687"/>
    <cellStyle name="_расчет ФОТ 2007 МСК от Ганиева_По видам деятельности(09.11.2009)_Форма к защите 57_БДР формат СД (2)" xfId="6688"/>
    <cellStyle name="_расчет ФОТ 2007 МСК от Ганиева_По видам деятельности(09.11.2009)_Форма к защите 58" xfId="6689"/>
    <cellStyle name="_расчет ФОТ 2007 МСК от Ганиева_По видам деятельности(09.11.2009)_Форма к защите 58_БДР формат СД (2)" xfId="6690"/>
    <cellStyle name="_расчет ФОТ 2007 МСК от Ганиева_По видам деятельности(09.11.2009)_Форма к защите 59" xfId="6691"/>
    <cellStyle name="_расчет ФОТ 2007 МСК от Ганиева_По видам деятельности(09.11.2009)_Форма к защите 59_БДР формат СД (2)" xfId="6692"/>
    <cellStyle name="_расчет ФОТ 2007 МСК от Ганиева_По видам деятельности(09.11.2009)_Форма к защите 6" xfId="6693"/>
    <cellStyle name="_расчет ФОТ 2007 МСК от Ганиева_По видам деятельности(09.11.2009)_Форма к защите 6_БДР формат СД (2)" xfId="6694"/>
    <cellStyle name="_расчет ФОТ 2007 МСК от Ганиева_По видам деятельности(09.11.2009)_Форма к защите 60" xfId="6695"/>
    <cellStyle name="_расчет ФОТ 2007 МСК от Ганиева_По видам деятельности(09.11.2009)_Форма к защите 60_БДР формат СД (2)" xfId="6696"/>
    <cellStyle name="_расчет ФОТ 2007 МСК от Ганиева_По видам деятельности(09.11.2009)_Форма к защите 61" xfId="6697"/>
    <cellStyle name="_расчет ФОТ 2007 МСК от Ганиева_По видам деятельности(09.11.2009)_Форма к защите 61_БДР формат СД (2)" xfId="6698"/>
    <cellStyle name="_расчет ФОТ 2007 МСК от Ганиева_По видам деятельности(09.11.2009)_Форма к защите 62" xfId="6699"/>
    <cellStyle name="_расчет ФОТ 2007 МСК от Ганиева_По видам деятельности(09.11.2009)_Форма к защите 62_БДР формат СД (2)" xfId="6700"/>
    <cellStyle name="_расчет ФОТ 2007 МСК от Ганиева_По видам деятельности(09.11.2009)_Форма к защите 63" xfId="6701"/>
    <cellStyle name="_расчет ФОТ 2007 МСК от Ганиева_По видам деятельности(09.11.2009)_Форма к защите 63_БДР формат СД (2)" xfId="6702"/>
    <cellStyle name="_расчет ФОТ 2007 МСК от Ганиева_По видам деятельности(09.11.2009)_Форма к защите 64" xfId="6703"/>
    <cellStyle name="_расчет ФОТ 2007 МСК от Ганиева_По видам деятельности(09.11.2009)_Форма к защите 64_БДР формат СД (2)" xfId="6704"/>
    <cellStyle name="_расчет ФОТ 2007 МСК от Ганиева_По видам деятельности(09.11.2009)_Форма к защите 65" xfId="6705"/>
    <cellStyle name="_расчет ФОТ 2007 МСК от Ганиева_По видам деятельности(09.11.2009)_Форма к защите 65_БДР формат СД (2)" xfId="6706"/>
    <cellStyle name="_расчет ФОТ 2007 МСК от Ганиева_По видам деятельности(09.11.2009)_Форма к защите 66" xfId="6707"/>
    <cellStyle name="_расчет ФОТ 2007 МСК от Ганиева_По видам деятельности(09.11.2009)_Форма к защите 66_БДР формат СД (2)" xfId="6708"/>
    <cellStyle name="_расчет ФОТ 2007 МСК от Ганиева_По видам деятельности(09.11.2009)_Форма к защите 67" xfId="6709"/>
    <cellStyle name="_расчет ФОТ 2007 МСК от Ганиева_По видам деятельности(09.11.2009)_Форма к защите 67_БДР формат СД (2)" xfId="6710"/>
    <cellStyle name="_расчет ФОТ 2007 МСК от Ганиева_По видам деятельности(09.11.2009)_Форма к защите 68" xfId="6711"/>
    <cellStyle name="_расчет ФОТ 2007 МСК от Ганиева_По видам деятельности(09.11.2009)_Форма к защите 68_БДР формат СД (2)" xfId="6712"/>
    <cellStyle name="_расчет ФОТ 2007 МСК от Ганиева_По видам деятельности(09.11.2009)_Форма к защите 69" xfId="6713"/>
    <cellStyle name="_расчет ФОТ 2007 МСК от Ганиева_По видам деятельности(09.11.2009)_Форма к защите 69_БДР формат СД (2)" xfId="6714"/>
    <cellStyle name="_расчет ФОТ 2007 МСК от Ганиева_По видам деятельности(09.11.2009)_Форма к защите 7" xfId="6715"/>
    <cellStyle name="_расчет ФОТ 2007 МСК от Ганиева_По видам деятельности(09.11.2009)_Форма к защите 7_БДР формат СД (2)" xfId="6716"/>
    <cellStyle name="_расчет ФОТ 2007 МСК от Ганиева_По видам деятельности(09.11.2009)_Форма к защите 70" xfId="6717"/>
    <cellStyle name="_расчет ФОТ 2007 МСК от Ганиева_По видам деятельности(09.11.2009)_Форма к защите 70_БДР формат СД (2)" xfId="6718"/>
    <cellStyle name="_расчет ФОТ 2007 МСК от Ганиева_По видам деятельности(09.11.2009)_Форма к защите 71" xfId="6719"/>
    <cellStyle name="_расчет ФОТ 2007 МСК от Ганиева_По видам деятельности(09.11.2009)_Форма к защите 71_БДР формат СД (2)" xfId="6720"/>
    <cellStyle name="_расчет ФОТ 2007 МСК от Ганиева_По видам деятельности(09.11.2009)_Форма к защите 72" xfId="6721"/>
    <cellStyle name="_расчет ФОТ 2007 МСК от Ганиева_По видам деятельности(09.11.2009)_Форма к защите 72_БДР формат СД (2)" xfId="6722"/>
    <cellStyle name="_расчет ФОТ 2007 МСК от Ганиева_По видам деятельности(09.11.2009)_Форма к защите 73" xfId="6723"/>
    <cellStyle name="_расчет ФОТ 2007 МСК от Ганиева_По видам деятельности(09.11.2009)_Форма к защите 73_БДР формат СД (2)" xfId="6724"/>
    <cellStyle name="_расчет ФОТ 2007 МСК от Ганиева_По видам деятельности(09.11.2009)_Форма к защите 74" xfId="6725"/>
    <cellStyle name="_расчет ФОТ 2007 МСК от Ганиева_По видам деятельности(09.11.2009)_Форма к защите 74_БДР формат СД (2)" xfId="6726"/>
    <cellStyle name="_расчет ФОТ 2007 МСК от Ганиева_По видам деятельности(09.11.2009)_Форма к защите 75" xfId="6727"/>
    <cellStyle name="_расчет ФОТ 2007 МСК от Ганиева_По видам деятельности(09.11.2009)_Форма к защите 75_БДР формат СД (2)" xfId="6728"/>
    <cellStyle name="_расчет ФОТ 2007 МСК от Ганиева_По видам деятельности(09.11.2009)_Форма к защите 76" xfId="6729"/>
    <cellStyle name="_расчет ФОТ 2007 МСК от Ганиева_По видам деятельности(09.11.2009)_Форма к защите 76_БДР формат СД (2)" xfId="6730"/>
    <cellStyle name="_расчет ФОТ 2007 МСК от Ганиева_По видам деятельности(09.11.2009)_Форма к защите 77" xfId="6731"/>
    <cellStyle name="_расчет ФОТ 2007 МСК от Ганиева_По видам деятельности(09.11.2009)_Форма к защите 77_БДР формат СД (2)" xfId="6732"/>
    <cellStyle name="_расчет ФОТ 2007 МСК от Ганиева_По видам деятельности(09.11.2009)_Форма к защите 78" xfId="6733"/>
    <cellStyle name="_расчет ФОТ 2007 МСК от Ганиева_По видам деятельности(09.11.2009)_Форма к защите 78_БДР формат СД (2)" xfId="6734"/>
    <cellStyle name="_расчет ФОТ 2007 МСК от Ганиева_По видам деятельности(09.11.2009)_Форма к защите 79" xfId="6735"/>
    <cellStyle name="_расчет ФОТ 2007 МСК от Ганиева_По видам деятельности(09.11.2009)_Форма к защите 79_БДР формат СД (2)" xfId="6736"/>
    <cellStyle name="_расчет ФОТ 2007 МСК от Ганиева_По видам деятельности(09.11.2009)_Форма к защите 8" xfId="6737"/>
    <cellStyle name="_расчет ФОТ 2007 МСК от Ганиева_По видам деятельности(09.11.2009)_Форма к защите 8_БДР формат СД (2)" xfId="6738"/>
    <cellStyle name="_расчет ФОТ 2007 МСК от Ганиева_По видам деятельности(09.11.2009)_Форма к защите 80" xfId="6739"/>
    <cellStyle name="_расчет ФОТ 2007 МСК от Ганиева_По видам деятельности(09.11.2009)_Форма к защите 80_БДР формат СД (2)" xfId="6740"/>
    <cellStyle name="_расчет ФОТ 2007 МСК от Ганиева_По видам деятельности(09.11.2009)_Форма к защите 81" xfId="6741"/>
    <cellStyle name="_расчет ФОТ 2007 МСК от Ганиева_По видам деятельности(09.11.2009)_Форма к защите 81_БДР формат СД (2)" xfId="6742"/>
    <cellStyle name="_расчет ФОТ 2007 МСК от Ганиева_По видам деятельности(09.11.2009)_Форма к защите 82" xfId="6743"/>
    <cellStyle name="_расчет ФОТ 2007 МСК от Ганиева_По видам деятельности(09.11.2009)_Форма к защите 82_БДР формат СД (2)" xfId="6744"/>
    <cellStyle name="_расчет ФОТ 2007 МСК от Ганиева_По видам деятельности(09.11.2009)_Форма к защите 83" xfId="6745"/>
    <cellStyle name="_расчет ФОТ 2007 МСК от Ганиева_По видам деятельности(09.11.2009)_Форма к защите 83_БДР формат СД (2)" xfId="6746"/>
    <cellStyle name="_расчет ФОТ 2007 МСК от Ганиева_По видам деятельности(09.11.2009)_Форма к защите 84" xfId="6747"/>
    <cellStyle name="_расчет ФОТ 2007 МСК от Ганиева_По видам деятельности(09.11.2009)_Форма к защите 84_БДР формат СД (2)" xfId="6748"/>
    <cellStyle name="_расчет ФОТ 2007 МСК от Ганиева_По видам деятельности(09.11.2009)_Форма к защите 85" xfId="6749"/>
    <cellStyle name="_расчет ФОТ 2007 МСК от Ганиева_По видам деятельности(09.11.2009)_Форма к защите 85_БДР формат СД (2)" xfId="6750"/>
    <cellStyle name="_расчет ФОТ 2007 МСК от Ганиева_По видам деятельности(09.11.2009)_Форма к защите 86" xfId="6751"/>
    <cellStyle name="_расчет ФОТ 2007 МСК от Ганиева_По видам деятельности(09.11.2009)_Форма к защите 86_БДР формат СД (2)" xfId="6752"/>
    <cellStyle name="_расчет ФОТ 2007 МСК от Ганиева_По видам деятельности(09.11.2009)_Форма к защите 87" xfId="6753"/>
    <cellStyle name="_расчет ФОТ 2007 МСК от Ганиева_По видам деятельности(09.11.2009)_Форма к защите 87_БДР формат СД (2)" xfId="6754"/>
    <cellStyle name="_расчет ФОТ 2007 МСК от Ганиева_По видам деятельности(09.11.2009)_Форма к защите 88" xfId="6755"/>
    <cellStyle name="_расчет ФОТ 2007 МСК от Ганиева_По видам деятельности(09.11.2009)_Форма к защите 88_БДР формат СД (2)" xfId="6756"/>
    <cellStyle name="_расчет ФОТ 2007 МСК от Ганиева_По видам деятельности(09.11.2009)_Форма к защите 89" xfId="6757"/>
    <cellStyle name="_расчет ФОТ 2007 МСК от Ганиева_По видам деятельности(09.11.2009)_Форма к защите 89_БДР формат СД (2)" xfId="6758"/>
    <cellStyle name="_расчет ФОТ 2007 МСК от Ганиева_По видам деятельности(09.11.2009)_Форма к защите 9" xfId="6759"/>
    <cellStyle name="_расчет ФОТ 2007 МСК от Ганиева_По видам деятельности(09.11.2009)_Форма к защите 9_БДР формат СД (2)" xfId="6760"/>
    <cellStyle name="_расчет ФОТ 2007 МСК от Ганиева_По видам деятельности(09.11.2009)_Форма к защите 90" xfId="6761"/>
    <cellStyle name="_расчет ФОТ 2007 МСК от Ганиева_По видам деятельности(09.11.2009)_Форма к защите 90_БДР формат СД (2)" xfId="6762"/>
    <cellStyle name="_расчет ФОТ 2007 МСК от Ганиева_По видам деятельности(09.11.2009)_Форма к защите ДЭБ" xfId="6763"/>
    <cellStyle name="_расчет ФОТ 2007 МСК от Ганиева_По видам деятельности(09.11.2009)_Форма к защите ДЭБ 2" xfId="6764"/>
    <cellStyle name="_расчет ФОТ 2007 МСК от Ганиева_По видам деятельности(09.11.2009)_Форма к защите ДЭБ 2_БДР формат СД (2)" xfId="6765"/>
    <cellStyle name="_расчет ФОТ 2007 МСК от Ганиева_По видам деятельности(09.11.2009)_Форма к защите ДЭБ_БДР формат СД (2)" xfId="6766"/>
    <cellStyle name="_расчет ФОТ 2007 МСК от Ганиева_По видам деятельности(09.11.2009)_Форма к защите_БДР формат СД (2)" xfId="6767"/>
    <cellStyle name="_расчет ФОТ 2007 МСК от Ганиева_По видам деятельности(09.11.2009)_Форма к защите_ДСП" xfId="6768"/>
    <cellStyle name="_расчет ФОТ 2007 МСК от Ганиева_По видам деятельности(09.11.2009)_Форма к защите_ДСП 2" xfId="6769"/>
    <cellStyle name="_расчет ФОТ 2007 МСК от Ганиева_По видам деятельности(09.11.2009)_Форма к защите_ДСП 2_БДР формат СД (2)" xfId="6770"/>
    <cellStyle name="_расчет ФОТ 2007 МСК от Ганиева_По видам деятельности(09.11.2009)_Форма к защите_ДСП_БДР формат СД (2)" xfId="6771"/>
    <cellStyle name="_расчет ФОТ 2007 МСК от Ганиева_По видам деятельности(09.11.2009)_Форма к защите_ДУпиоп" xfId="6772"/>
    <cellStyle name="_расчет ФОТ 2007 МСК от Ганиева_По видам деятельности(09.11.2009)_Форма к защите_ДУпиоп 2" xfId="6773"/>
    <cellStyle name="_расчет ФОТ 2007 МСК от Ганиева_По видам деятельности(09.11.2009)_Форма к защите_ДУпиоп 2_БДР формат СД (2)" xfId="6774"/>
    <cellStyle name="_расчет ФОТ 2007 МСК от Ганиева_По видам деятельности(09.11.2009)_Форма к защите_ДУпиоп_БДР формат СД (2)" xfId="6775"/>
    <cellStyle name="_расчет ФОТ 2007 МСК от Ганиева_По видам деятельности(09.11.2009)_Форма к защите_окончательная версия" xfId="6776"/>
    <cellStyle name="_расчет ФОТ 2007 МСК от Ганиева_По видам деятельности(09.11.2009)_Форма к защите_окончательная версия 2" xfId="6777"/>
    <cellStyle name="_расчет ФОТ 2007 МСК от Ганиева_По видам деятельности(09.11.2009)_Форма к защите_окончательная версия 2_БДР формат СД (2)" xfId="6778"/>
    <cellStyle name="_расчет ФОТ 2007 МСК от Ганиева_По видам деятельности(09.11.2009)_Форма к защите_окончательная версия_БДР формат СД (2)" xfId="6779"/>
    <cellStyle name="_расчет ФОТ 2007 МСК от Ганиева_Состав ФОТ и ВСХ ( - 3 кв-л 9мес.)xls" xfId="6780"/>
    <cellStyle name="_расчет ФОТ 2007 МСК от Ганиева_Состав ФОТ и ВСХ ( - 3 кв-л 9мес.)xls_БДР формат СД (2)" xfId="6781"/>
    <cellStyle name="_расчет ФОТ 2007 МСК от Ганиева_ТОИР СВОД 2010_форма1(испр.управление30.10.2009.)" xfId="6782"/>
    <cellStyle name="_расчет ФОТ 2007 МСК от Ганиева_ТОИР СВОД 2010_форма1(испр.управление30.10.2009.) 2" xfId="6783"/>
    <cellStyle name="_расчет ФОТ 2007 МСК от Ганиева_ТОИР СВОД 2010_форма1(испр.управление30.10.2009.) 2 2" xfId="6784"/>
    <cellStyle name="_расчет ФОТ 2007 МСК от Ганиева_ТОИР СВОД 2010_форма1(испр.управление30.10.2009.) 2 2_БДР формат СД (2)" xfId="6785"/>
    <cellStyle name="_расчет ФОТ 2007 МСК от Ганиева_ТОИР СВОД 2010_форма1(испр.управление30.10.2009.) 2_БДР формат СД (2)" xfId="6786"/>
    <cellStyle name="_расчет ФОТ 2007 МСК от Ганиева_ТОИР СВОД 2010_форма1(испр.управление30.10.2009.) 3" xfId="6787"/>
    <cellStyle name="_расчет ФОТ 2007 МСК от Ганиева_ТОИР СВОД 2010_форма1(испр.управление30.10.2009.) 3_БДР формат СД (2)" xfId="6788"/>
    <cellStyle name="_расчет ФОТ 2007 МСК от Ганиева_ТОИР СВОД 2010_форма1(испр.управление30.10.2009.)_БДР формат СД (2)" xfId="6789"/>
    <cellStyle name="_расчет ФОТ 2007 МСК от Ганиева_ТОИР СВОД 2010_форма1(испр.управление30.10.2009.)_ДУС (3)" xfId="6790"/>
    <cellStyle name="_расчет ФОТ 2007 МСК от Ганиева_ТОИР СВОД 2010_форма1(испр.управление30.10.2009.)_ДУС (3) 2" xfId="6791"/>
    <cellStyle name="_расчет ФОТ 2007 МСК от Ганиева_ТОИР СВОД 2010_форма1(испр.управление30.10.2009.)_ДУС (3) 2_БДР формат СД (2)" xfId="6792"/>
    <cellStyle name="_расчет ФОТ 2007 МСК от Ганиева_ТОИР СВОД 2010_форма1(испр.управление30.10.2009.)_ДУС (3)_БДР формат СД (2)" xfId="6793"/>
    <cellStyle name="_расчет ФОТ 2007 МСК от Ганиева_ТОИР СВОД 2010_форма1(испр.управление30.10.2009.)_Источники_лимиты_Бизнес-план" xfId="6794"/>
    <cellStyle name="_расчет ФОТ 2007 МСК от Ганиева_ТОИР СВОД 2010_форма1(испр.управление30.10.2009.)_Источники_лимиты_Бизнес-план 2" xfId="6795"/>
    <cellStyle name="_расчет ФОТ 2007 МСК от Ганиева_ТОИР СВОД 2010_форма1(испр.управление30.10.2009.)_Источники_лимиты_Бизнес-план 2 2" xfId="6796"/>
    <cellStyle name="_расчет ФОТ 2007 МСК от Ганиева_ТОИР СВОД 2010_форма1(испр.управление30.10.2009.)_Источники_лимиты_Бизнес-план 2 2_БДР формат СД (2)" xfId="6797"/>
    <cellStyle name="_расчет ФОТ 2007 МСК от Ганиева_ТОИР СВОД 2010_форма1(испр.управление30.10.2009.)_Источники_лимиты_Бизнес-план 2_БДР формат СД (2)" xfId="6798"/>
    <cellStyle name="_расчет ФОТ 2007 МСК от Ганиева_ТОИР СВОД 2010_форма1(испр.управление30.10.2009.)_Источники_лимиты_Бизнес-план 3" xfId="6799"/>
    <cellStyle name="_расчет ФОТ 2007 МСК от Ганиева_ТОИР СВОД 2010_форма1(испр.управление30.10.2009.)_Источники_лимиты_Бизнес-план 3_БДР формат СД (2)" xfId="6800"/>
    <cellStyle name="_расчет ФОТ 2007 МСК от Ганиева_ТОИР СВОД 2010_форма1(испр.управление30.10.2009.)_Источники_лимиты_Бизнес-план_БДР формат СД (2)" xfId="6801"/>
    <cellStyle name="_расчет ФОТ 2007 МСК от Ганиева_ТОИР СВОД 2010_форма1(испр.управление30.10.2009.)_Копия форма к защите" xfId="6802"/>
    <cellStyle name="_расчет ФОТ 2007 МСК от Ганиева_ТОИР СВОД 2010_форма1(испр.управление30.10.2009.)_Копия форма к защите 2" xfId="6803"/>
    <cellStyle name="_расчет ФОТ 2007 МСК от Ганиева_ТОИР СВОД 2010_форма1(испр.управление30.10.2009.)_Копия форма к защите 2_БДР формат СД (2)" xfId="6804"/>
    <cellStyle name="_расчет ФОТ 2007 МСК от Ганиева_ТОИР СВОД 2010_форма1(испр.управление30.10.2009.)_Копия форма к защите_БДР формат СД (2)" xfId="6805"/>
    <cellStyle name="_расчет ФОТ 2007 МСК от Ганиева_ТОИР СВОД 2010_форма1(испр.управление30.10.2009.)_Свод бюджет на 2012" xfId="6806"/>
    <cellStyle name="_расчет ФОТ 2007 МСК от Ганиева_ТОИР СВОД 2010_форма1(испр.управление30.10.2009.)_Свод бюджет на 2012 2" xfId="6807"/>
    <cellStyle name="_расчет ФОТ 2007 МСК от Ганиева_ТОИР СВОД 2010_форма1(испр.управление30.10.2009.)_Свод бюджет на 2012 2_БДР формат СД (2)" xfId="6808"/>
    <cellStyle name="_расчет ФОТ 2007 МСК от Ганиева_ТОИР СВОД 2010_форма1(испр.управление30.10.2009.)_Свод бюджет на 2012_БДР формат СД (2)" xfId="6809"/>
    <cellStyle name="_расчет ФОТ 2007 МСК от Ганиева_ТОИР СВОД 2010_форма1(испр.управление30.10.2009.)_Форма к защите" xfId="6810"/>
    <cellStyle name="_расчет ФОТ 2007 МСК от Ганиева_ТОИР СВОД 2010_форма1(испр.управление30.10.2009.)_форма к защите - ДКУ" xfId="6811"/>
    <cellStyle name="_расчет ФОТ 2007 МСК от Ганиева_ТОИР СВОД 2010_форма1(испр.управление30.10.2009.)_форма к защите - ДКУ 2" xfId="6812"/>
    <cellStyle name="_расчет ФОТ 2007 МСК от Ганиева_ТОИР СВОД 2010_форма1(испр.управление30.10.2009.)_форма к защите - ДКУ 2_БДР формат СД (2)" xfId="6813"/>
    <cellStyle name="_расчет ФОТ 2007 МСК от Ганиева_ТОИР СВОД 2010_форма1(испр.управление30.10.2009.)_форма к защите - ДКУ_БДР формат СД (2)" xfId="6814"/>
    <cellStyle name="_расчет ФОТ 2007 МСК от Ганиева_ТОИР СВОД 2010_форма1(испр.управление30.10.2009.)_Форма к защите 10" xfId="6815"/>
    <cellStyle name="_расчет ФОТ 2007 МСК от Ганиева_ТОИР СВОД 2010_форма1(испр.управление30.10.2009.)_Форма к защите 10_БДР формат СД (2)" xfId="6816"/>
    <cellStyle name="_расчет ФОТ 2007 МСК от Ганиева_ТОИР СВОД 2010_форма1(испр.управление30.10.2009.)_Форма к защите 11" xfId="6817"/>
    <cellStyle name="_расчет ФОТ 2007 МСК от Ганиева_ТОИР СВОД 2010_форма1(испр.управление30.10.2009.)_Форма к защите 11_БДР формат СД (2)" xfId="6818"/>
    <cellStyle name="_расчет ФОТ 2007 МСК от Ганиева_ТОИР СВОД 2010_форма1(испр.управление30.10.2009.)_Форма к защите 12" xfId="6819"/>
    <cellStyle name="_расчет ФОТ 2007 МСК от Ганиева_ТОИР СВОД 2010_форма1(испр.управление30.10.2009.)_Форма к защите 12_БДР формат СД (2)" xfId="6820"/>
    <cellStyle name="_расчет ФОТ 2007 МСК от Ганиева_ТОИР СВОД 2010_форма1(испр.управление30.10.2009.)_Форма к защите 13" xfId="6821"/>
    <cellStyle name="_расчет ФОТ 2007 МСК от Ганиева_ТОИР СВОД 2010_форма1(испр.управление30.10.2009.)_Форма к защите 13_БДР формат СД (2)" xfId="6822"/>
    <cellStyle name="_расчет ФОТ 2007 МСК от Ганиева_ТОИР СВОД 2010_форма1(испр.управление30.10.2009.)_Форма к защите 14" xfId="6823"/>
    <cellStyle name="_расчет ФОТ 2007 МСК от Ганиева_ТОИР СВОД 2010_форма1(испр.управление30.10.2009.)_Форма к защите 14_БДР формат СД (2)" xfId="6824"/>
    <cellStyle name="_расчет ФОТ 2007 МСК от Ганиева_ТОИР СВОД 2010_форма1(испр.управление30.10.2009.)_Форма к защите 15" xfId="6825"/>
    <cellStyle name="_расчет ФОТ 2007 МСК от Ганиева_ТОИР СВОД 2010_форма1(испр.управление30.10.2009.)_Форма к защите 15_БДР формат СД (2)" xfId="6826"/>
    <cellStyle name="_расчет ФОТ 2007 МСК от Ганиева_ТОИР СВОД 2010_форма1(испр.управление30.10.2009.)_Форма к защите 16" xfId="6827"/>
    <cellStyle name="_расчет ФОТ 2007 МСК от Ганиева_ТОИР СВОД 2010_форма1(испр.управление30.10.2009.)_Форма к защите 16_БДР формат СД (2)" xfId="6828"/>
    <cellStyle name="_расчет ФОТ 2007 МСК от Ганиева_ТОИР СВОД 2010_форма1(испр.управление30.10.2009.)_Форма к защите 17" xfId="6829"/>
    <cellStyle name="_расчет ФОТ 2007 МСК от Ганиева_ТОИР СВОД 2010_форма1(испр.управление30.10.2009.)_Форма к защите 17_БДР формат СД (2)" xfId="6830"/>
    <cellStyle name="_расчет ФОТ 2007 МСК от Ганиева_ТОИР СВОД 2010_форма1(испр.управление30.10.2009.)_Форма к защите 18" xfId="6831"/>
    <cellStyle name="_расчет ФОТ 2007 МСК от Ганиева_ТОИР СВОД 2010_форма1(испр.управление30.10.2009.)_Форма к защите 18_БДР формат СД (2)" xfId="6832"/>
    <cellStyle name="_расчет ФОТ 2007 МСК от Ганиева_ТОИР СВОД 2010_форма1(испр.управление30.10.2009.)_Форма к защите 19" xfId="6833"/>
    <cellStyle name="_расчет ФОТ 2007 МСК от Ганиева_ТОИР СВОД 2010_форма1(испр.управление30.10.2009.)_Форма к защите 19_БДР формат СД (2)" xfId="6834"/>
    <cellStyle name="_расчет ФОТ 2007 МСК от Ганиева_ТОИР СВОД 2010_форма1(испр.управление30.10.2009.)_Форма к защите 2" xfId="6835"/>
    <cellStyle name="_расчет ФОТ 2007 МСК от Ганиева_ТОИР СВОД 2010_форма1(испр.управление30.10.2009.)_Форма к защите 2_БДР формат СД (2)" xfId="6836"/>
    <cellStyle name="_расчет ФОТ 2007 МСК от Ганиева_ТОИР СВОД 2010_форма1(испр.управление30.10.2009.)_Форма к защите 20" xfId="6837"/>
    <cellStyle name="_расчет ФОТ 2007 МСК от Ганиева_ТОИР СВОД 2010_форма1(испр.управление30.10.2009.)_Форма к защите 20_БДР формат СД (2)" xfId="6838"/>
    <cellStyle name="_расчет ФОТ 2007 МСК от Ганиева_ТОИР СВОД 2010_форма1(испр.управление30.10.2009.)_Форма к защите 21" xfId="6839"/>
    <cellStyle name="_расчет ФОТ 2007 МСК от Ганиева_ТОИР СВОД 2010_форма1(испр.управление30.10.2009.)_Форма к защите 21_БДР формат СД (2)" xfId="6840"/>
    <cellStyle name="_расчет ФОТ 2007 МСК от Ганиева_ТОИР СВОД 2010_форма1(испр.управление30.10.2009.)_Форма к защите 22" xfId="6841"/>
    <cellStyle name="_расчет ФОТ 2007 МСК от Ганиева_ТОИР СВОД 2010_форма1(испр.управление30.10.2009.)_Форма к защите 22_БДР формат СД (2)" xfId="6842"/>
    <cellStyle name="_расчет ФОТ 2007 МСК от Ганиева_ТОИР СВОД 2010_форма1(испр.управление30.10.2009.)_Форма к защите 23" xfId="6843"/>
    <cellStyle name="_расчет ФОТ 2007 МСК от Ганиева_ТОИР СВОД 2010_форма1(испр.управление30.10.2009.)_Форма к защите 23_БДР формат СД (2)" xfId="6844"/>
    <cellStyle name="_расчет ФОТ 2007 МСК от Ганиева_ТОИР СВОД 2010_форма1(испр.управление30.10.2009.)_Форма к защите 24" xfId="6845"/>
    <cellStyle name="_расчет ФОТ 2007 МСК от Ганиева_ТОИР СВОД 2010_форма1(испр.управление30.10.2009.)_Форма к защите 24_БДР формат СД (2)" xfId="6846"/>
    <cellStyle name="_расчет ФОТ 2007 МСК от Ганиева_ТОИР СВОД 2010_форма1(испр.управление30.10.2009.)_Форма к защите 25" xfId="6847"/>
    <cellStyle name="_расчет ФОТ 2007 МСК от Ганиева_ТОИР СВОД 2010_форма1(испр.управление30.10.2009.)_Форма к защите 25_БДР формат СД (2)" xfId="6848"/>
    <cellStyle name="_расчет ФОТ 2007 МСК от Ганиева_ТОИР СВОД 2010_форма1(испр.управление30.10.2009.)_Форма к защите 26" xfId="6849"/>
    <cellStyle name="_расчет ФОТ 2007 МСК от Ганиева_ТОИР СВОД 2010_форма1(испр.управление30.10.2009.)_Форма к защите 26_БДР формат СД (2)" xfId="6850"/>
    <cellStyle name="_расчет ФОТ 2007 МСК от Ганиева_ТОИР СВОД 2010_форма1(испр.управление30.10.2009.)_Форма к защите 27" xfId="6851"/>
    <cellStyle name="_расчет ФОТ 2007 МСК от Ганиева_ТОИР СВОД 2010_форма1(испр.управление30.10.2009.)_Форма к защите 27_БДР формат СД (2)" xfId="6852"/>
    <cellStyle name="_расчет ФОТ 2007 МСК от Ганиева_ТОИР СВОД 2010_форма1(испр.управление30.10.2009.)_Форма к защите 28" xfId="6853"/>
    <cellStyle name="_расчет ФОТ 2007 МСК от Ганиева_ТОИР СВОД 2010_форма1(испр.управление30.10.2009.)_Форма к защите 28_БДР формат СД (2)" xfId="6854"/>
    <cellStyle name="_расчет ФОТ 2007 МСК от Ганиева_ТОИР СВОД 2010_форма1(испр.управление30.10.2009.)_Форма к защите 29" xfId="6855"/>
    <cellStyle name="_расчет ФОТ 2007 МСК от Ганиева_ТОИР СВОД 2010_форма1(испр.управление30.10.2009.)_Форма к защите 29_БДР формат СД (2)" xfId="6856"/>
    <cellStyle name="_расчет ФОТ 2007 МСК от Ганиева_ТОИР СВОД 2010_форма1(испр.управление30.10.2009.)_Форма к защите 3" xfId="6857"/>
    <cellStyle name="_расчет ФОТ 2007 МСК от Ганиева_ТОИР СВОД 2010_форма1(испр.управление30.10.2009.)_Форма к защите 3_БДР формат СД (2)" xfId="6858"/>
    <cellStyle name="_расчет ФОТ 2007 МСК от Ганиева_ТОИР СВОД 2010_форма1(испр.управление30.10.2009.)_Форма к защите 30" xfId="6859"/>
    <cellStyle name="_расчет ФОТ 2007 МСК от Ганиева_ТОИР СВОД 2010_форма1(испр.управление30.10.2009.)_Форма к защите 30_БДР формат СД (2)" xfId="6860"/>
    <cellStyle name="_расчет ФОТ 2007 МСК от Ганиева_ТОИР СВОД 2010_форма1(испр.управление30.10.2009.)_Форма к защите 31" xfId="6861"/>
    <cellStyle name="_расчет ФОТ 2007 МСК от Ганиева_ТОИР СВОД 2010_форма1(испр.управление30.10.2009.)_Форма к защите 31_БДР формат СД (2)" xfId="6862"/>
    <cellStyle name="_расчет ФОТ 2007 МСК от Ганиева_ТОИР СВОД 2010_форма1(испр.управление30.10.2009.)_Форма к защите 32" xfId="6863"/>
    <cellStyle name="_расчет ФОТ 2007 МСК от Ганиева_ТОИР СВОД 2010_форма1(испр.управление30.10.2009.)_Форма к защите 32_БДР формат СД (2)" xfId="6864"/>
    <cellStyle name="_расчет ФОТ 2007 МСК от Ганиева_ТОИР СВОД 2010_форма1(испр.управление30.10.2009.)_Форма к защите 33" xfId="6865"/>
    <cellStyle name="_расчет ФОТ 2007 МСК от Ганиева_ТОИР СВОД 2010_форма1(испр.управление30.10.2009.)_Форма к защите 33_БДР формат СД (2)" xfId="6866"/>
    <cellStyle name="_расчет ФОТ 2007 МСК от Ганиева_ТОИР СВОД 2010_форма1(испр.управление30.10.2009.)_Форма к защите 34" xfId="6867"/>
    <cellStyle name="_расчет ФОТ 2007 МСК от Ганиева_ТОИР СВОД 2010_форма1(испр.управление30.10.2009.)_Форма к защите 34_БДР формат СД (2)" xfId="6868"/>
    <cellStyle name="_расчет ФОТ 2007 МСК от Ганиева_ТОИР СВОД 2010_форма1(испр.управление30.10.2009.)_Форма к защите 35" xfId="6869"/>
    <cellStyle name="_расчет ФОТ 2007 МСК от Ганиева_ТОИР СВОД 2010_форма1(испр.управление30.10.2009.)_Форма к защите 35_БДР формат СД (2)" xfId="6870"/>
    <cellStyle name="_расчет ФОТ 2007 МСК от Ганиева_ТОИР СВОД 2010_форма1(испр.управление30.10.2009.)_Форма к защите 36" xfId="6871"/>
    <cellStyle name="_расчет ФОТ 2007 МСК от Ганиева_ТОИР СВОД 2010_форма1(испр.управление30.10.2009.)_Форма к защите 36_БДР формат СД (2)" xfId="6872"/>
    <cellStyle name="_расчет ФОТ 2007 МСК от Ганиева_ТОИР СВОД 2010_форма1(испр.управление30.10.2009.)_Форма к защите 37" xfId="6873"/>
    <cellStyle name="_расчет ФОТ 2007 МСК от Ганиева_ТОИР СВОД 2010_форма1(испр.управление30.10.2009.)_Форма к защите 37_БДР формат СД (2)" xfId="6874"/>
    <cellStyle name="_расчет ФОТ 2007 МСК от Ганиева_ТОИР СВОД 2010_форма1(испр.управление30.10.2009.)_Форма к защите 38" xfId="6875"/>
    <cellStyle name="_расчет ФОТ 2007 МСК от Ганиева_ТОИР СВОД 2010_форма1(испр.управление30.10.2009.)_Форма к защите 38_БДР формат СД (2)" xfId="6876"/>
    <cellStyle name="_расчет ФОТ 2007 МСК от Ганиева_ТОИР СВОД 2010_форма1(испр.управление30.10.2009.)_Форма к защите 39" xfId="6877"/>
    <cellStyle name="_расчет ФОТ 2007 МСК от Ганиева_ТОИР СВОД 2010_форма1(испр.управление30.10.2009.)_Форма к защите 39_БДР формат СД (2)" xfId="6878"/>
    <cellStyle name="_расчет ФОТ 2007 МСК от Ганиева_ТОИР СВОД 2010_форма1(испр.управление30.10.2009.)_Форма к защите 4" xfId="6879"/>
    <cellStyle name="_расчет ФОТ 2007 МСК от Ганиева_ТОИР СВОД 2010_форма1(испр.управление30.10.2009.)_Форма к защите 4_БДР формат СД (2)" xfId="6880"/>
    <cellStyle name="_расчет ФОТ 2007 МСК от Ганиева_ТОИР СВОД 2010_форма1(испр.управление30.10.2009.)_Форма к защите 40" xfId="6881"/>
    <cellStyle name="_расчет ФОТ 2007 МСК от Ганиева_ТОИР СВОД 2010_форма1(испр.управление30.10.2009.)_Форма к защите 40_БДР формат СД (2)" xfId="6882"/>
    <cellStyle name="_расчет ФОТ 2007 МСК от Ганиева_ТОИР СВОД 2010_форма1(испр.управление30.10.2009.)_Форма к защите 41" xfId="6883"/>
    <cellStyle name="_расчет ФОТ 2007 МСК от Ганиева_ТОИР СВОД 2010_форма1(испр.управление30.10.2009.)_Форма к защите 41_БДР формат СД (2)" xfId="6884"/>
    <cellStyle name="_расчет ФОТ 2007 МСК от Ганиева_ТОИР СВОД 2010_форма1(испр.управление30.10.2009.)_Форма к защите 42" xfId="6885"/>
    <cellStyle name="_расчет ФОТ 2007 МСК от Ганиева_ТОИР СВОД 2010_форма1(испр.управление30.10.2009.)_Форма к защите 42_БДР формат СД (2)" xfId="6886"/>
    <cellStyle name="_расчет ФОТ 2007 МСК от Ганиева_ТОИР СВОД 2010_форма1(испр.управление30.10.2009.)_Форма к защите 43" xfId="6887"/>
    <cellStyle name="_расчет ФОТ 2007 МСК от Ганиева_ТОИР СВОД 2010_форма1(испр.управление30.10.2009.)_Форма к защите 43_БДР формат СД (2)" xfId="6888"/>
    <cellStyle name="_расчет ФОТ 2007 МСК от Ганиева_ТОИР СВОД 2010_форма1(испр.управление30.10.2009.)_Форма к защите 44" xfId="6889"/>
    <cellStyle name="_расчет ФОТ 2007 МСК от Ганиева_ТОИР СВОД 2010_форма1(испр.управление30.10.2009.)_Форма к защите 44_БДР формат СД (2)" xfId="6890"/>
    <cellStyle name="_расчет ФОТ 2007 МСК от Ганиева_ТОИР СВОД 2010_форма1(испр.управление30.10.2009.)_Форма к защите 45" xfId="6891"/>
    <cellStyle name="_расчет ФОТ 2007 МСК от Ганиева_ТОИР СВОД 2010_форма1(испр.управление30.10.2009.)_Форма к защите 45_БДР формат СД (2)" xfId="6892"/>
    <cellStyle name="_расчет ФОТ 2007 МСК от Ганиева_ТОИР СВОД 2010_форма1(испр.управление30.10.2009.)_Форма к защите 46" xfId="6893"/>
    <cellStyle name="_расчет ФОТ 2007 МСК от Ганиева_ТОИР СВОД 2010_форма1(испр.управление30.10.2009.)_Форма к защите 46_БДР формат СД (2)" xfId="6894"/>
    <cellStyle name="_расчет ФОТ 2007 МСК от Ганиева_ТОИР СВОД 2010_форма1(испр.управление30.10.2009.)_Форма к защите 47" xfId="6895"/>
    <cellStyle name="_расчет ФОТ 2007 МСК от Ганиева_ТОИР СВОД 2010_форма1(испр.управление30.10.2009.)_Форма к защите 47_БДР формат СД (2)" xfId="6896"/>
    <cellStyle name="_расчет ФОТ 2007 МСК от Ганиева_ТОИР СВОД 2010_форма1(испр.управление30.10.2009.)_Форма к защите 48" xfId="6897"/>
    <cellStyle name="_расчет ФОТ 2007 МСК от Ганиева_ТОИР СВОД 2010_форма1(испр.управление30.10.2009.)_Форма к защите 48_БДР формат СД (2)" xfId="6898"/>
    <cellStyle name="_расчет ФОТ 2007 МСК от Ганиева_ТОИР СВОД 2010_форма1(испр.управление30.10.2009.)_Форма к защите 49" xfId="6899"/>
    <cellStyle name="_расчет ФОТ 2007 МСК от Ганиева_ТОИР СВОД 2010_форма1(испр.управление30.10.2009.)_Форма к защите 49_БДР формат СД (2)" xfId="6900"/>
    <cellStyle name="_расчет ФОТ 2007 МСК от Ганиева_ТОИР СВОД 2010_форма1(испр.управление30.10.2009.)_Форма к защите 5" xfId="6901"/>
    <cellStyle name="_расчет ФОТ 2007 МСК от Ганиева_ТОИР СВОД 2010_форма1(испр.управление30.10.2009.)_Форма к защите 5_БДР формат СД (2)" xfId="6902"/>
    <cellStyle name="_расчет ФОТ 2007 МСК от Ганиева_ТОИР СВОД 2010_форма1(испр.управление30.10.2009.)_Форма к защите 50" xfId="6903"/>
    <cellStyle name="_расчет ФОТ 2007 МСК от Ганиева_ТОИР СВОД 2010_форма1(испр.управление30.10.2009.)_Форма к защите 50_БДР формат СД (2)" xfId="6904"/>
    <cellStyle name="_расчет ФОТ 2007 МСК от Ганиева_ТОИР СВОД 2010_форма1(испр.управление30.10.2009.)_Форма к защите 51" xfId="6905"/>
    <cellStyle name="_расчет ФОТ 2007 МСК от Ганиева_ТОИР СВОД 2010_форма1(испр.управление30.10.2009.)_Форма к защите 51_БДР формат СД (2)" xfId="6906"/>
    <cellStyle name="_расчет ФОТ 2007 МСК от Ганиева_ТОИР СВОД 2010_форма1(испр.управление30.10.2009.)_Форма к защите 52" xfId="6907"/>
    <cellStyle name="_расчет ФОТ 2007 МСК от Ганиева_ТОИР СВОД 2010_форма1(испр.управление30.10.2009.)_Форма к защите 52_БДР формат СД (2)" xfId="6908"/>
    <cellStyle name="_расчет ФОТ 2007 МСК от Ганиева_ТОИР СВОД 2010_форма1(испр.управление30.10.2009.)_Форма к защите 53" xfId="6909"/>
    <cellStyle name="_расчет ФОТ 2007 МСК от Ганиева_ТОИР СВОД 2010_форма1(испр.управление30.10.2009.)_Форма к защите 53_БДР формат СД (2)" xfId="6910"/>
    <cellStyle name="_расчет ФОТ 2007 МСК от Ганиева_ТОИР СВОД 2010_форма1(испр.управление30.10.2009.)_Форма к защите 54" xfId="6911"/>
    <cellStyle name="_расчет ФОТ 2007 МСК от Ганиева_ТОИР СВОД 2010_форма1(испр.управление30.10.2009.)_Форма к защите 54_БДР формат СД (2)" xfId="6912"/>
    <cellStyle name="_расчет ФОТ 2007 МСК от Ганиева_ТОИР СВОД 2010_форма1(испр.управление30.10.2009.)_Форма к защите 55" xfId="6913"/>
    <cellStyle name="_расчет ФОТ 2007 МСК от Ганиева_ТОИР СВОД 2010_форма1(испр.управление30.10.2009.)_Форма к защите 55_БДР формат СД (2)" xfId="6914"/>
    <cellStyle name="_расчет ФОТ 2007 МСК от Ганиева_ТОИР СВОД 2010_форма1(испр.управление30.10.2009.)_Форма к защите 56" xfId="6915"/>
    <cellStyle name="_расчет ФОТ 2007 МСК от Ганиева_ТОИР СВОД 2010_форма1(испр.управление30.10.2009.)_Форма к защите 56_БДР формат СД (2)" xfId="6916"/>
    <cellStyle name="_расчет ФОТ 2007 МСК от Ганиева_ТОИР СВОД 2010_форма1(испр.управление30.10.2009.)_Форма к защите 57" xfId="6917"/>
    <cellStyle name="_расчет ФОТ 2007 МСК от Ганиева_ТОИР СВОД 2010_форма1(испр.управление30.10.2009.)_Форма к защите 57_БДР формат СД (2)" xfId="6918"/>
    <cellStyle name="_расчет ФОТ 2007 МСК от Ганиева_ТОИР СВОД 2010_форма1(испр.управление30.10.2009.)_Форма к защите 58" xfId="6919"/>
    <cellStyle name="_расчет ФОТ 2007 МСК от Ганиева_ТОИР СВОД 2010_форма1(испр.управление30.10.2009.)_Форма к защите 58_БДР формат СД (2)" xfId="6920"/>
    <cellStyle name="_расчет ФОТ 2007 МСК от Ганиева_ТОИР СВОД 2010_форма1(испр.управление30.10.2009.)_Форма к защите 59" xfId="6921"/>
    <cellStyle name="_расчет ФОТ 2007 МСК от Ганиева_ТОИР СВОД 2010_форма1(испр.управление30.10.2009.)_Форма к защите 59_БДР формат СД (2)" xfId="6922"/>
    <cellStyle name="_расчет ФОТ 2007 МСК от Ганиева_ТОИР СВОД 2010_форма1(испр.управление30.10.2009.)_Форма к защите 6" xfId="6923"/>
    <cellStyle name="_расчет ФОТ 2007 МСК от Ганиева_ТОИР СВОД 2010_форма1(испр.управление30.10.2009.)_Форма к защите 6_БДР формат СД (2)" xfId="6924"/>
    <cellStyle name="_расчет ФОТ 2007 МСК от Ганиева_ТОИР СВОД 2010_форма1(испр.управление30.10.2009.)_Форма к защите 60" xfId="6925"/>
    <cellStyle name="_расчет ФОТ 2007 МСК от Ганиева_ТОИР СВОД 2010_форма1(испр.управление30.10.2009.)_Форма к защите 60_БДР формат СД (2)" xfId="6926"/>
    <cellStyle name="_расчет ФОТ 2007 МСК от Ганиева_ТОИР СВОД 2010_форма1(испр.управление30.10.2009.)_Форма к защите 61" xfId="6927"/>
    <cellStyle name="_расчет ФОТ 2007 МСК от Ганиева_ТОИР СВОД 2010_форма1(испр.управление30.10.2009.)_Форма к защите 61_БДР формат СД (2)" xfId="6928"/>
    <cellStyle name="_расчет ФОТ 2007 МСК от Ганиева_ТОИР СВОД 2010_форма1(испр.управление30.10.2009.)_Форма к защите 62" xfId="6929"/>
    <cellStyle name="_расчет ФОТ 2007 МСК от Ганиева_ТОИР СВОД 2010_форма1(испр.управление30.10.2009.)_Форма к защите 62_БДР формат СД (2)" xfId="6930"/>
    <cellStyle name="_расчет ФОТ 2007 МСК от Ганиева_ТОИР СВОД 2010_форма1(испр.управление30.10.2009.)_Форма к защите 63" xfId="6931"/>
    <cellStyle name="_расчет ФОТ 2007 МСК от Ганиева_ТОИР СВОД 2010_форма1(испр.управление30.10.2009.)_Форма к защите 63_БДР формат СД (2)" xfId="6932"/>
    <cellStyle name="_расчет ФОТ 2007 МСК от Ганиева_ТОИР СВОД 2010_форма1(испр.управление30.10.2009.)_Форма к защите 64" xfId="6933"/>
    <cellStyle name="_расчет ФОТ 2007 МСК от Ганиева_ТОИР СВОД 2010_форма1(испр.управление30.10.2009.)_Форма к защите 64_БДР формат СД (2)" xfId="6934"/>
    <cellStyle name="_расчет ФОТ 2007 МСК от Ганиева_ТОИР СВОД 2010_форма1(испр.управление30.10.2009.)_Форма к защите 65" xfId="6935"/>
    <cellStyle name="_расчет ФОТ 2007 МСК от Ганиева_ТОИР СВОД 2010_форма1(испр.управление30.10.2009.)_Форма к защите 65_БДР формат СД (2)" xfId="6936"/>
    <cellStyle name="_расчет ФОТ 2007 МСК от Ганиева_ТОИР СВОД 2010_форма1(испр.управление30.10.2009.)_Форма к защите 66" xfId="6937"/>
    <cellStyle name="_расчет ФОТ 2007 МСК от Ганиева_ТОИР СВОД 2010_форма1(испр.управление30.10.2009.)_Форма к защите 66_БДР формат СД (2)" xfId="6938"/>
    <cellStyle name="_расчет ФОТ 2007 МСК от Ганиева_ТОИР СВОД 2010_форма1(испр.управление30.10.2009.)_Форма к защите 67" xfId="6939"/>
    <cellStyle name="_расчет ФОТ 2007 МСК от Ганиева_ТОИР СВОД 2010_форма1(испр.управление30.10.2009.)_Форма к защите 67_БДР формат СД (2)" xfId="6940"/>
    <cellStyle name="_расчет ФОТ 2007 МСК от Ганиева_ТОИР СВОД 2010_форма1(испр.управление30.10.2009.)_Форма к защите 68" xfId="6941"/>
    <cellStyle name="_расчет ФОТ 2007 МСК от Ганиева_ТОИР СВОД 2010_форма1(испр.управление30.10.2009.)_Форма к защите 68_БДР формат СД (2)" xfId="6942"/>
    <cellStyle name="_расчет ФОТ 2007 МСК от Ганиева_ТОИР СВОД 2010_форма1(испр.управление30.10.2009.)_Форма к защите 69" xfId="6943"/>
    <cellStyle name="_расчет ФОТ 2007 МСК от Ганиева_ТОИР СВОД 2010_форма1(испр.управление30.10.2009.)_Форма к защите 69_БДР формат СД (2)" xfId="6944"/>
    <cellStyle name="_расчет ФОТ 2007 МСК от Ганиева_ТОИР СВОД 2010_форма1(испр.управление30.10.2009.)_Форма к защите 7" xfId="6945"/>
    <cellStyle name="_расчет ФОТ 2007 МСК от Ганиева_ТОИР СВОД 2010_форма1(испр.управление30.10.2009.)_Форма к защите 7_БДР формат СД (2)" xfId="6946"/>
    <cellStyle name="_расчет ФОТ 2007 МСК от Ганиева_ТОИР СВОД 2010_форма1(испр.управление30.10.2009.)_Форма к защите 70" xfId="6947"/>
    <cellStyle name="_расчет ФОТ 2007 МСК от Ганиева_ТОИР СВОД 2010_форма1(испр.управление30.10.2009.)_Форма к защите 70_БДР формат СД (2)" xfId="6948"/>
    <cellStyle name="_расчет ФОТ 2007 МСК от Ганиева_ТОИР СВОД 2010_форма1(испр.управление30.10.2009.)_Форма к защите 71" xfId="6949"/>
    <cellStyle name="_расчет ФОТ 2007 МСК от Ганиева_ТОИР СВОД 2010_форма1(испр.управление30.10.2009.)_Форма к защите 71_БДР формат СД (2)" xfId="6950"/>
    <cellStyle name="_расчет ФОТ 2007 МСК от Ганиева_ТОИР СВОД 2010_форма1(испр.управление30.10.2009.)_Форма к защите 72" xfId="6951"/>
    <cellStyle name="_расчет ФОТ 2007 МСК от Ганиева_ТОИР СВОД 2010_форма1(испр.управление30.10.2009.)_Форма к защите 72_БДР формат СД (2)" xfId="6952"/>
    <cellStyle name="_расчет ФОТ 2007 МСК от Ганиева_ТОИР СВОД 2010_форма1(испр.управление30.10.2009.)_Форма к защите 73" xfId="6953"/>
    <cellStyle name="_расчет ФОТ 2007 МСК от Ганиева_ТОИР СВОД 2010_форма1(испр.управление30.10.2009.)_Форма к защите 73_БДР формат СД (2)" xfId="6954"/>
    <cellStyle name="_расчет ФОТ 2007 МСК от Ганиева_ТОИР СВОД 2010_форма1(испр.управление30.10.2009.)_Форма к защите 74" xfId="6955"/>
    <cellStyle name="_расчет ФОТ 2007 МСК от Ганиева_ТОИР СВОД 2010_форма1(испр.управление30.10.2009.)_Форма к защите 74_БДР формат СД (2)" xfId="6956"/>
    <cellStyle name="_расчет ФОТ 2007 МСК от Ганиева_ТОИР СВОД 2010_форма1(испр.управление30.10.2009.)_Форма к защите 75" xfId="6957"/>
    <cellStyle name="_расчет ФОТ 2007 МСК от Ганиева_ТОИР СВОД 2010_форма1(испр.управление30.10.2009.)_Форма к защите 75_БДР формат СД (2)" xfId="6958"/>
    <cellStyle name="_расчет ФОТ 2007 МСК от Ганиева_ТОИР СВОД 2010_форма1(испр.управление30.10.2009.)_Форма к защите 76" xfId="6959"/>
    <cellStyle name="_расчет ФОТ 2007 МСК от Ганиева_ТОИР СВОД 2010_форма1(испр.управление30.10.2009.)_Форма к защите 76_БДР формат СД (2)" xfId="6960"/>
    <cellStyle name="_расчет ФОТ 2007 МСК от Ганиева_ТОИР СВОД 2010_форма1(испр.управление30.10.2009.)_Форма к защите 77" xfId="6961"/>
    <cellStyle name="_расчет ФОТ 2007 МСК от Ганиева_ТОИР СВОД 2010_форма1(испр.управление30.10.2009.)_Форма к защите 77_БДР формат СД (2)" xfId="6962"/>
    <cellStyle name="_расчет ФОТ 2007 МСК от Ганиева_ТОИР СВОД 2010_форма1(испр.управление30.10.2009.)_Форма к защите 78" xfId="6963"/>
    <cellStyle name="_расчет ФОТ 2007 МСК от Ганиева_ТОИР СВОД 2010_форма1(испр.управление30.10.2009.)_Форма к защите 78_БДР формат СД (2)" xfId="6964"/>
    <cellStyle name="_расчет ФОТ 2007 МСК от Ганиева_ТОИР СВОД 2010_форма1(испр.управление30.10.2009.)_Форма к защите 79" xfId="6965"/>
    <cellStyle name="_расчет ФОТ 2007 МСК от Ганиева_ТОИР СВОД 2010_форма1(испр.управление30.10.2009.)_Форма к защите 79_БДР формат СД (2)" xfId="6966"/>
    <cellStyle name="_расчет ФОТ 2007 МСК от Ганиева_ТОИР СВОД 2010_форма1(испр.управление30.10.2009.)_Форма к защите 8" xfId="6967"/>
    <cellStyle name="_расчет ФОТ 2007 МСК от Ганиева_ТОИР СВОД 2010_форма1(испр.управление30.10.2009.)_Форма к защите 8_БДР формат СД (2)" xfId="6968"/>
    <cellStyle name="_расчет ФОТ 2007 МСК от Ганиева_ТОИР СВОД 2010_форма1(испр.управление30.10.2009.)_Форма к защите 80" xfId="6969"/>
    <cellStyle name="_расчет ФОТ 2007 МСК от Ганиева_ТОИР СВОД 2010_форма1(испр.управление30.10.2009.)_Форма к защите 80_БДР формат СД (2)" xfId="6970"/>
    <cellStyle name="_расчет ФОТ 2007 МСК от Ганиева_ТОИР СВОД 2010_форма1(испр.управление30.10.2009.)_Форма к защите 81" xfId="6971"/>
    <cellStyle name="_расчет ФОТ 2007 МСК от Ганиева_ТОИР СВОД 2010_форма1(испр.управление30.10.2009.)_Форма к защите 81_БДР формат СД (2)" xfId="6972"/>
    <cellStyle name="_расчет ФОТ 2007 МСК от Ганиева_ТОИР СВОД 2010_форма1(испр.управление30.10.2009.)_Форма к защите 82" xfId="6973"/>
    <cellStyle name="_расчет ФОТ 2007 МСК от Ганиева_ТОИР СВОД 2010_форма1(испр.управление30.10.2009.)_Форма к защите 82_БДР формат СД (2)" xfId="6974"/>
    <cellStyle name="_расчет ФОТ 2007 МСК от Ганиева_ТОИР СВОД 2010_форма1(испр.управление30.10.2009.)_Форма к защите 83" xfId="6975"/>
    <cellStyle name="_расчет ФОТ 2007 МСК от Ганиева_ТОИР СВОД 2010_форма1(испр.управление30.10.2009.)_Форма к защите 83_БДР формат СД (2)" xfId="6976"/>
    <cellStyle name="_расчет ФОТ 2007 МСК от Ганиева_ТОИР СВОД 2010_форма1(испр.управление30.10.2009.)_Форма к защите 84" xfId="6977"/>
    <cellStyle name="_расчет ФОТ 2007 МСК от Ганиева_ТОИР СВОД 2010_форма1(испр.управление30.10.2009.)_Форма к защите 84_БДР формат СД (2)" xfId="6978"/>
    <cellStyle name="_расчет ФОТ 2007 МСК от Ганиева_ТОИР СВОД 2010_форма1(испр.управление30.10.2009.)_Форма к защите 85" xfId="6979"/>
    <cellStyle name="_расчет ФОТ 2007 МСК от Ганиева_ТОИР СВОД 2010_форма1(испр.управление30.10.2009.)_Форма к защите 85_БДР формат СД (2)" xfId="6980"/>
    <cellStyle name="_расчет ФОТ 2007 МСК от Ганиева_ТОИР СВОД 2010_форма1(испр.управление30.10.2009.)_Форма к защите 86" xfId="6981"/>
    <cellStyle name="_расчет ФОТ 2007 МСК от Ганиева_ТОИР СВОД 2010_форма1(испр.управление30.10.2009.)_Форма к защите 86_БДР формат СД (2)" xfId="6982"/>
    <cellStyle name="_расчет ФОТ 2007 МСК от Ганиева_ТОИР СВОД 2010_форма1(испр.управление30.10.2009.)_Форма к защите 87" xfId="6983"/>
    <cellStyle name="_расчет ФОТ 2007 МСК от Ганиева_ТОИР СВОД 2010_форма1(испр.управление30.10.2009.)_Форма к защите 87_БДР формат СД (2)" xfId="6984"/>
    <cellStyle name="_расчет ФОТ 2007 МСК от Ганиева_ТОИР СВОД 2010_форма1(испр.управление30.10.2009.)_Форма к защите 88" xfId="6985"/>
    <cellStyle name="_расчет ФОТ 2007 МСК от Ганиева_ТОИР СВОД 2010_форма1(испр.управление30.10.2009.)_Форма к защите 88_БДР формат СД (2)" xfId="6986"/>
    <cellStyle name="_расчет ФОТ 2007 МСК от Ганиева_ТОИР СВОД 2010_форма1(испр.управление30.10.2009.)_Форма к защите 89" xfId="6987"/>
    <cellStyle name="_расчет ФОТ 2007 МСК от Ганиева_ТОИР СВОД 2010_форма1(испр.управление30.10.2009.)_Форма к защите 89_БДР формат СД (2)" xfId="6988"/>
    <cellStyle name="_расчет ФОТ 2007 МСК от Ганиева_ТОИР СВОД 2010_форма1(испр.управление30.10.2009.)_Форма к защите 9" xfId="6989"/>
    <cellStyle name="_расчет ФОТ 2007 МСК от Ганиева_ТОИР СВОД 2010_форма1(испр.управление30.10.2009.)_Форма к защите 9_БДР формат СД (2)" xfId="6990"/>
    <cellStyle name="_расчет ФОТ 2007 МСК от Ганиева_ТОИР СВОД 2010_форма1(испр.управление30.10.2009.)_Форма к защите 90" xfId="6991"/>
    <cellStyle name="_расчет ФОТ 2007 МСК от Ганиева_ТОИР СВОД 2010_форма1(испр.управление30.10.2009.)_Форма к защите 90_БДР формат СД (2)" xfId="6992"/>
    <cellStyle name="_расчет ФОТ 2007 МСК от Ганиева_ТОИР СВОД 2010_форма1(испр.управление30.10.2009.)_Форма к защите ДЭБ" xfId="6993"/>
    <cellStyle name="_расчет ФОТ 2007 МСК от Ганиева_ТОИР СВОД 2010_форма1(испр.управление30.10.2009.)_Форма к защите ДЭБ 2" xfId="6994"/>
    <cellStyle name="_расчет ФОТ 2007 МСК от Ганиева_ТОИР СВОД 2010_форма1(испр.управление30.10.2009.)_Форма к защите ДЭБ 2_БДР формат СД (2)" xfId="6995"/>
    <cellStyle name="_расчет ФОТ 2007 МСК от Ганиева_ТОИР СВОД 2010_форма1(испр.управление30.10.2009.)_Форма к защите ДЭБ_БДР формат СД (2)" xfId="6996"/>
    <cellStyle name="_расчет ФОТ 2007 МСК от Ганиева_ТОИР СВОД 2010_форма1(испр.управление30.10.2009.)_Форма к защите_БДР формат СД (2)" xfId="6997"/>
    <cellStyle name="_расчет ФОТ 2007 МСК от Ганиева_ТОИР СВОД 2010_форма1(испр.управление30.10.2009.)_Форма к защите_ДСП" xfId="6998"/>
    <cellStyle name="_расчет ФОТ 2007 МСК от Ганиева_ТОИР СВОД 2010_форма1(испр.управление30.10.2009.)_Форма к защите_ДСП 2" xfId="6999"/>
    <cellStyle name="_расчет ФОТ 2007 МСК от Ганиева_ТОИР СВОД 2010_форма1(испр.управление30.10.2009.)_Форма к защите_ДСП 2_БДР формат СД (2)" xfId="7000"/>
    <cellStyle name="_расчет ФОТ 2007 МСК от Ганиева_ТОИР СВОД 2010_форма1(испр.управление30.10.2009.)_Форма к защите_ДСП_БДР формат СД (2)" xfId="7001"/>
    <cellStyle name="_расчет ФОТ 2007 МСК от Ганиева_ТОИР СВОД 2010_форма1(испр.управление30.10.2009.)_Форма к защите_ДУпиоп" xfId="7002"/>
    <cellStyle name="_расчет ФОТ 2007 МСК от Ганиева_ТОИР СВОД 2010_форма1(испр.управление30.10.2009.)_Форма к защите_ДУпиоп 2" xfId="7003"/>
    <cellStyle name="_расчет ФОТ 2007 МСК от Ганиева_ТОИР СВОД 2010_форма1(испр.управление30.10.2009.)_Форма к защите_ДУпиоп 2_БДР формат СД (2)" xfId="7004"/>
    <cellStyle name="_расчет ФОТ 2007 МСК от Ганиева_ТОИР СВОД 2010_форма1(испр.управление30.10.2009.)_Форма к защите_ДУпиоп_БДР формат СД (2)" xfId="7005"/>
    <cellStyle name="_расчет ФОТ 2007 МСК от Ганиева_ТОИР СВОД 2010_форма1(испр.управление30.10.2009.)_Форма к защите_окончательная версия" xfId="7006"/>
    <cellStyle name="_расчет ФОТ 2007 МСК от Ганиева_ТОИР СВОД 2010_форма1(испр.управление30.10.2009.)_Форма к защите_окончательная версия 2" xfId="7007"/>
    <cellStyle name="_расчет ФОТ 2007 МСК от Ганиева_ТОИР СВОД 2010_форма1(испр.управление30.10.2009.)_Форма к защите_окончательная версия 2_БДР формат СД (2)" xfId="7008"/>
    <cellStyle name="_расчет ФОТ 2007 МСК от Ганиева_ТОИР СВОД 2010_форма1(испр.управление30.10.2009.)_Форма к защите_окончательная версия_БДР формат СД (2)" xfId="7009"/>
    <cellStyle name="_расчет ФОТ 2007 МСК от Ганиева_ФОТ ГСС 2010 (30 10 2009)" xfId="7010"/>
    <cellStyle name="_расчет ФОТ 2007 МСК от Ганиева_ФОТ ГСС 2010 (30 10 2009) 2" xfId="7011"/>
    <cellStyle name="_расчет ФОТ 2007 МСК от Ганиева_ФОТ ГСС 2010 (30 10 2009) 2 2" xfId="7012"/>
    <cellStyle name="_расчет ФОТ 2007 МСК от Ганиева_ФОТ ГСС 2010 (30 10 2009) 2 2_БДР формат СД (2)" xfId="7013"/>
    <cellStyle name="_расчет ФОТ 2007 МСК от Ганиева_ФОТ ГСС 2010 (30 10 2009) 2_БДР формат СД (2)" xfId="7014"/>
    <cellStyle name="_расчет ФОТ 2007 МСК от Ганиева_ФОТ ГСС 2010 (30 10 2009) 3" xfId="7015"/>
    <cellStyle name="_расчет ФОТ 2007 МСК от Ганиева_ФОТ ГСС 2010 (30 10 2009) 3_БДР формат СД (2)" xfId="7016"/>
    <cellStyle name="_расчет ФОТ 2007 МСК от Ганиева_ФОТ ГСС 2010 (30 10 2009)_БДР формат СД (2)" xfId="7017"/>
    <cellStyle name="_расчет ФОТ 2007 МСК от Ганиева_ФОТ ГСС 2010 (30 10 2009)_ДУС (3)" xfId="7018"/>
    <cellStyle name="_расчет ФОТ 2007 МСК от Ганиева_ФОТ ГСС 2010 (30 10 2009)_ДУС (3) 2" xfId="7019"/>
    <cellStyle name="_расчет ФОТ 2007 МСК от Ганиева_ФОТ ГСС 2010 (30 10 2009)_ДУС (3) 2_БДР формат СД (2)" xfId="7020"/>
    <cellStyle name="_расчет ФОТ 2007 МСК от Ганиева_ФОТ ГСС 2010 (30 10 2009)_ДУС (3)_БДР формат СД (2)" xfId="7021"/>
    <cellStyle name="_расчет ФОТ 2007 МСК от Ганиева_ФОТ ГСС 2010 (30 10 2009)_Источники_лимиты_Бизнес-план" xfId="7022"/>
    <cellStyle name="_расчет ФОТ 2007 МСК от Ганиева_ФОТ ГСС 2010 (30 10 2009)_Источники_лимиты_Бизнес-план 2" xfId="7023"/>
    <cellStyle name="_расчет ФОТ 2007 МСК от Ганиева_ФОТ ГСС 2010 (30 10 2009)_Источники_лимиты_Бизнес-план 2 2" xfId="7024"/>
    <cellStyle name="_расчет ФОТ 2007 МСК от Ганиева_ФОТ ГСС 2010 (30 10 2009)_Источники_лимиты_Бизнес-план 2 2_БДР формат СД (2)" xfId="7025"/>
    <cellStyle name="_расчет ФОТ 2007 МСК от Ганиева_ФОТ ГСС 2010 (30 10 2009)_Источники_лимиты_Бизнес-план 2_БДР формат СД (2)" xfId="7026"/>
    <cellStyle name="_расчет ФОТ 2007 МСК от Ганиева_ФОТ ГСС 2010 (30 10 2009)_Источники_лимиты_Бизнес-план 3" xfId="7027"/>
    <cellStyle name="_расчет ФОТ 2007 МСК от Ганиева_ФОТ ГСС 2010 (30 10 2009)_Источники_лимиты_Бизнес-план 3_БДР формат СД (2)" xfId="7028"/>
    <cellStyle name="_расчет ФОТ 2007 МСК от Ганиева_ФОТ ГСС 2010 (30 10 2009)_Источники_лимиты_Бизнес-план_БДР формат СД (2)" xfId="7029"/>
    <cellStyle name="_расчет ФОТ 2007 МСК от Ганиева_ФОТ ГСС 2010 (30 10 2009)_Копия форма к защите" xfId="7030"/>
    <cellStyle name="_расчет ФОТ 2007 МСК от Ганиева_ФОТ ГСС 2010 (30 10 2009)_Копия форма к защите 2" xfId="7031"/>
    <cellStyle name="_расчет ФОТ 2007 МСК от Ганиева_ФОТ ГСС 2010 (30 10 2009)_Копия форма к защите 2_БДР формат СД (2)" xfId="7032"/>
    <cellStyle name="_расчет ФОТ 2007 МСК от Ганиева_ФОТ ГСС 2010 (30 10 2009)_Копия форма к защите_БДР формат СД (2)" xfId="7033"/>
    <cellStyle name="_расчет ФОТ 2007 МСК от Ганиева_ФОТ ГСС 2010 (30 10 2009)_Свод бюджет на 2012" xfId="7034"/>
    <cellStyle name="_расчет ФОТ 2007 МСК от Ганиева_ФОТ ГСС 2010 (30 10 2009)_Свод бюджет на 2012 2" xfId="7035"/>
    <cellStyle name="_расчет ФОТ 2007 МСК от Ганиева_ФОТ ГСС 2010 (30 10 2009)_Свод бюджет на 2012 2_БДР формат СД (2)" xfId="7036"/>
    <cellStyle name="_расчет ФОТ 2007 МСК от Ганиева_ФОТ ГСС 2010 (30 10 2009)_Свод бюджет на 2012_БДР формат СД (2)" xfId="7037"/>
    <cellStyle name="_расчет ФОТ 2007 МСК от Ганиева_ФОТ ГСС 2010 (30 10 2009)_Форма к защите" xfId="7038"/>
    <cellStyle name="_расчет ФОТ 2007 МСК от Ганиева_ФОТ ГСС 2010 (30 10 2009)_форма к защите - ДКУ" xfId="7039"/>
    <cellStyle name="_расчет ФОТ 2007 МСК от Ганиева_ФОТ ГСС 2010 (30 10 2009)_форма к защите - ДКУ 2" xfId="7040"/>
    <cellStyle name="_расчет ФОТ 2007 МСК от Ганиева_ФОТ ГСС 2010 (30 10 2009)_форма к защите - ДКУ 2_БДР формат СД (2)" xfId="7041"/>
    <cellStyle name="_расчет ФОТ 2007 МСК от Ганиева_ФОТ ГСС 2010 (30 10 2009)_форма к защите - ДКУ_БДР формат СД (2)" xfId="7042"/>
    <cellStyle name="_расчет ФОТ 2007 МСК от Ганиева_ФОТ ГСС 2010 (30 10 2009)_Форма к защите 10" xfId="7043"/>
    <cellStyle name="_расчет ФОТ 2007 МСК от Ганиева_ФОТ ГСС 2010 (30 10 2009)_Форма к защите 10_БДР формат СД (2)" xfId="7044"/>
    <cellStyle name="_расчет ФОТ 2007 МСК от Ганиева_ФОТ ГСС 2010 (30 10 2009)_Форма к защите 11" xfId="7045"/>
    <cellStyle name="_расчет ФОТ 2007 МСК от Ганиева_ФОТ ГСС 2010 (30 10 2009)_Форма к защите 11_БДР формат СД (2)" xfId="7046"/>
    <cellStyle name="_расчет ФОТ 2007 МСК от Ганиева_ФОТ ГСС 2010 (30 10 2009)_Форма к защите 12" xfId="7047"/>
    <cellStyle name="_расчет ФОТ 2007 МСК от Ганиева_ФОТ ГСС 2010 (30 10 2009)_Форма к защите 12_БДР формат СД (2)" xfId="7048"/>
    <cellStyle name="_расчет ФОТ 2007 МСК от Ганиева_ФОТ ГСС 2010 (30 10 2009)_Форма к защите 13" xfId="7049"/>
    <cellStyle name="_расчет ФОТ 2007 МСК от Ганиева_ФОТ ГСС 2010 (30 10 2009)_Форма к защите 13_БДР формат СД (2)" xfId="7050"/>
    <cellStyle name="_расчет ФОТ 2007 МСК от Ганиева_ФОТ ГСС 2010 (30 10 2009)_Форма к защите 14" xfId="7051"/>
    <cellStyle name="_расчет ФОТ 2007 МСК от Ганиева_ФОТ ГСС 2010 (30 10 2009)_Форма к защите 14_БДР формат СД (2)" xfId="7052"/>
    <cellStyle name="_расчет ФОТ 2007 МСК от Ганиева_ФОТ ГСС 2010 (30 10 2009)_Форма к защите 15" xfId="7053"/>
    <cellStyle name="_расчет ФОТ 2007 МСК от Ганиева_ФОТ ГСС 2010 (30 10 2009)_Форма к защите 15_БДР формат СД (2)" xfId="7054"/>
    <cellStyle name="_расчет ФОТ 2007 МСК от Ганиева_ФОТ ГСС 2010 (30 10 2009)_Форма к защите 16" xfId="7055"/>
    <cellStyle name="_расчет ФОТ 2007 МСК от Ганиева_ФОТ ГСС 2010 (30 10 2009)_Форма к защите 16_БДР формат СД (2)" xfId="7056"/>
    <cellStyle name="_расчет ФОТ 2007 МСК от Ганиева_ФОТ ГСС 2010 (30 10 2009)_Форма к защите 17" xfId="7057"/>
    <cellStyle name="_расчет ФОТ 2007 МСК от Ганиева_ФОТ ГСС 2010 (30 10 2009)_Форма к защите 17_БДР формат СД (2)" xfId="7058"/>
    <cellStyle name="_расчет ФОТ 2007 МСК от Ганиева_ФОТ ГСС 2010 (30 10 2009)_Форма к защите 18" xfId="7059"/>
    <cellStyle name="_расчет ФОТ 2007 МСК от Ганиева_ФОТ ГСС 2010 (30 10 2009)_Форма к защите 18_БДР формат СД (2)" xfId="7060"/>
    <cellStyle name="_расчет ФОТ 2007 МСК от Ганиева_ФОТ ГСС 2010 (30 10 2009)_Форма к защите 19" xfId="7061"/>
    <cellStyle name="_расчет ФОТ 2007 МСК от Ганиева_ФОТ ГСС 2010 (30 10 2009)_Форма к защите 19_БДР формат СД (2)" xfId="7062"/>
    <cellStyle name="_расчет ФОТ 2007 МСК от Ганиева_ФОТ ГСС 2010 (30 10 2009)_Форма к защите 2" xfId="7063"/>
    <cellStyle name="_расчет ФОТ 2007 МСК от Ганиева_ФОТ ГСС 2010 (30 10 2009)_Форма к защите 2_БДР формат СД (2)" xfId="7064"/>
    <cellStyle name="_расчет ФОТ 2007 МСК от Ганиева_ФОТ ГСС 2010 (30 10 2009)_Форма к защите 20" xfId="7065"/>
    <cellStyle name="_расчет ФОТ 2007 МСК от Ганиева_ФОТ ГСС 2010 (30 10 2009)_Форма к защите 20_БДР формат СД (2)" xfId="7066"/>
    <cellStyle name="_расчет ФОТ 2007 МСК от Ганиева_ФОТ ГСС 2010 (30 10 2009)_Форма к защите 21" xfId="7067"/>
    <cellStyle name="_расчет ФОТ 2007 МСК от Ганиева_ФОТ ГСС 2010 (30 10 2009)_Форма к защите 21_БДР формат СД (2)" xfId="7068"/>
    <cellStyle name="_расчет ФОТ 2007 МСК от Ганиева_ФОТ ГСС 2010 (30 10 2009)_Форма к защите 22" xfId="7069"/>
    <cellStyle name="_расчет ФОТ 2007 МСК от Ганиева_ФОТ ГСС 2010 (30 10 2009)_Форма к защите 22_БДР формат СД (2)" xfId="7070"/>
    <cellStyle name="_расчет ФОТ 2007 МСК от Ганиева_ФОТ ГСС 2010 (30 10 2009)_Форма к защите 23" xfId="7071"/>
    <cellStyle name="_расчет ФОТ 2007 МСК от Ганиева_ФОТ ГСС 2010 (30 10 2009)_Форма к защите 23_БДР формат СД (2)" xfId="7072"/>
    <cellStyle name="_расчет ФОТ 2007 МСК от Ганиева_ФОТ ГСС 2010 (30 10 2009)_Форма к защите 24" xfId="7073"/>
    <cellStyle name="_расчет ФОТ 2007 МСК от Ганиева_ФОТ ГСС 2010 (30 10 2009)_Форма к защите 24_БДР формат СД (2)" xfId="7074"/>
    <cellStyle name="_расчет ФОТ 2007 МСК от Ганиева_ФОТ ГСС 2010 (30 10 2009)_Форма к защите 25" xfId="7075"/>
    <cellStyle name="_расчет ФОТ 2007 МСК от Ганиева_ФОТ ГСС 2010 (30 10 2009)_Форма к защите 25_БДР формат СД (2)" xfId="7076"/>
    <cellStyle name="_расчет ФОТ 2007 МСК от Ганиева_ФОТ ГСС 2010 (30 10 2009)_Форма к защите 26" xfId="7077"/>
    <cellStyle name="_расчет ФОТ 2007 МСК от Ганиева_ФОТ ГСС 2010 (30 10 2009)_Форма к защите 26_БДР формат СД (2)" xfId="7078"/>
    <cellStyle name="_расчет ФОТ 2007 МСК от Ганиева_ФОТ ГСС 2010 (30 10 2009)_Форма к защите 27" xfId="7079"/>
    <cellStyle name="_расчет ФОТ 2007 МСК от Ганиева_ФОТ ГСС 2010 (30 10 2009)_Форма к защите 27_БДР формат СД (2)" xfId="7080"/>
    <cellStyle name="_расчет ФОТ 2007 МСК от Ганиева_ФОТ ГСС 2010 (30 10 2009)_Форма к защите 28" xfId="7081"/>
    <cellStyle name="_расчет ФОТ 2007 МСК от Ганиева_ФОТ ГСС 2010 (30 10 2009)_Форма к защите 28_БДР формат СД (2)" xfId="7082"/>
    <cellStyle name="_расчет ФОТ 2007 МСК от Ганиева_ФОТ ГСС 2010 (30 10 2009)_Форма к защите 29" xfId="7083"/>
    <cellStyle name="_расчет ФОТ 2007 МСК от Ганиева_ФОТ ГСС 2010 (30 10 2009)_Форма к защите 29_БДР формат СД (2)" xfId="7084"/>
    <cellStyle name="_расчет ФОТ 2007 МСК от Ганиева_ФОТ ГСС 2010 (30 10 2009)_Форма к защите 3" xfId="7085"/>
    <cellStyle name="_расчет ФОТ 2007 МСК от Ганиева_ФОТ ГСС 2010 (30 10 2009)_Форма к защите 3_БДР формат СД (2)" xfId="7086"/>
    <cellStyle name="_расчет ФОТ 2007 МСК от Ганиева_ФОТ ГСС 2010 (30 10 2009)_Форма к защите 30" xfId="7087"/>
    <cellStyle name="_расчет ФОТ 2007 МСК от Ганиева_ФОТ ГСС 2010 (30 10 2009)_Форма к защите 30_БДР формат СД (2)" xfId="7088"/>
    <cellStyle name="_расчет ФОТ 2007 МСК от Ганиева_ФОТ ГСС 2010 (30 10 2009)_Форма к защите 31" xfId="7089"/>
    <cellStyle name="_расчет ФОТ 2007 МСК от Ганиева_ФОТ ГСС 2010 (30 10 2009)_Форма к защите 31_БДР формат СД (2)" xfId="7090"/>
    <cellStyle name="_расчет ФОТ 2007 МСК от Ганиева_ФОТ ГСС 2010 (30 10 2009)_Форма к защите 32" xfId="7091"/>
    <cellStyle name="_расчет ФОТ 2007 МСК от Ганиева_ФОТ ГСС 2010 (30 10 2009)_Форма к защите 32_БДР формат СД (2)" xfId="7092"/>
    <cellStyle name="_расчет ФОТ 2007 МСК от Ганиева_ФОТ ГСС 2010 (30 10 2009)_Форма к защите 33" xfId="7093"/>
    <cellStyle name="_расчет ФОТ 2007 МСК от Ганиева_ФОТ ГСС 2010 (30 10 2009)_Форма к защите 33_БДР формат СД (2)" xfId="7094"/>
    <cellStyle name="_расчет ФОТ 2007 МСК от Ганиева_ФОТ ГСС 2010 (30 10 2009)_Форма к защите 34" xfId="7095"/>
    <cellStyle name="_расчет ФОТ 2007 МСК от Ганиева_ФОТ ГСС 2010 (30 10 2009)_Форма к защите 34_БДР формат СД (2)" xfId="7096"/>
    <cellStyle name="_расчет ФОТ 2007 МСК от Ганиева_ФОТ ГСС 2010 (30 10 2009)_Форма к защите 35" xfId="7097"/>
    <cellStyle name="_расчет ФОТ 2007 МСК от Ганиева_ФОТ ГСС 2010 (30 10 2009)_Форма к защите 35_БДР формат СД (2)" xfId="7098"/>
    <cellStyle name="_расчет ФОТ 2007 МСК от Ганиева_ФОТ ГСС 2010 (30 10 2009)_Форма к защите 36" xfId="7099"/>
    <cellStyle name="_расчет ФОТ 2007 МСК от Ганиева_ФОТ ГСС 2010 (30 10 2009)_Форма к защите 36_БДР формат СД (2)" xfId="7100"/>
    <cellStyle name="_расчет ФОТ 2007 МСК от Ганиева_ФОТ ГСС 2010 (30 10 2009)_Форма к защите 37" xfId="7101"/>
    <cellStyle name="_расчет ФОТ 2007 МСК от Ганиева_ФОТ ГСС 2010 (30 10 2009)_Форма к защите 37_БДР формат СД (2)" xfId="7102"/>
    <cellStyle name="_расчет ФОТ 2007 МСК от Ганиева_ФОТ ГСС 2010 (30 10 2009)_Форма к защите 38" xfId="7103"/>
    <cellStyle name="_расчет ФОТ 2007 МСК от Ганиева_ФОТ ГСС 2010 (30 10 2009)_Форма к защите 38_БДР формат СД (2)" xfId="7104"/>
    <cellStyle name="_расчет ФОТ 2007 МСК от Ганиева_ФОТ ГСС 2010 (30 10 2009)_Форма к защите 39" xfId="7105"/>
    <cellStyle name="_расчет ФОТ 2007 МСК от Ганиева_ФОТ ГСС 2010 (30 10 2009)_Форма к защите 39_БДР формат СД (2)" xfId="7106"/>
    <cellStyle name="_расчет ФОТ 2007 МСК от Ганиева_ФОТ ГСС 2010 (30 10 2009)_Форма к защите 4" xfId="7107"/>
    <cellStyle name="_расчет ФОТ 2007 МСК от Ганиева_ФОТ ГСС 2010 (30 10 2009)_Форма к защите 4_БДР формат СД (2)" xfId="7108"/>
    <cellStyle name="_расчет ФОТ 2007 МСК от Ганиева_ФОТ ГСС 2010 (30 10 2009)_Форма к защите 40" xfId="7109"/>
    <cellStyle name="_расчет ФОТ 2007 МСК от Ганиева_ФОТ ГСС 2010 (30 10 2009)_Форма к защите 40_БДР формат СД (2)" xfId="7110"/>
    <cellStyle name="_расчет ФОТ 2007 МСК от Ганиева_ФОТ ГСС 2010 (30 10 2009)_Форма к защите 41" xfId="7111"/>
    <cellStyle name="_расчет ФОТ 2007 МСК от Ганиева_ФОТ ГСС 2010 (30 10 2009)_Форма к защите 41_БДР формат СД (2)" xfId="7112"/>
    <cellStyle name="_расчет ФОТ 2007 МСК от Ганиева_ФОТ ГСС 2010 (30 10 2009)_Форма к защите 42" xfId="7113"/>
    <cellStyle name="_расчет ФОТ 2007 МСК от Ганиева_ФОТ ГСС 2010 (30 10 2009)_Форма к защите 42_БДР формат СД (2)" xfId="7114"/>
    <cellStyle name="_расчет ФОТ 2007 МСК от Ганиева_ФОТ ГСС 2010 (30 10 2009)_Форма к защите 43" xfId="7115"/>
    <cellStyle name="_расчет ФОТ 2007 МСК от Ганиева_ФОТ ГСС 2010 (30 10 2009)_Форма к защите 43_БДР формат СД (2)" xfId="7116"/>
    <cellStyle name="_расчет ФОТ 2007 МСК от Ганиева_ФОТ ГСС 2010 (30 10 2009)_Форма к защите 44" xfId="7117"/>
    <cellStyle name="_расчет ФОТ 2007 МСК от Ганиева_ФОТ ГСС 2010 (30 10 2009)_Форма к защите 44_БДР формат СД (2)" xfId="7118"/>
    <cellStyle name="_расчет ФОТ 2007 МСК от Ганиева_ФОТ ГСС 2010 (30 10 2009)_Форма к защите 45" xfId="7119"/>
    <cellStyle name="_расчет ФОТ 2007 МСК от Ганиева_ФОТ ГСС 2010 (30 10 2009)_Форма к защите 45_БДР формат СД (2)" xfId="7120"/>
    <cellStyle name="_расчет ФОТ 2007 МСК от Ганиева_ФОТ ГСС 2010 (30 10 2009)_Форма к защите 46" xfId="7121"/>
    <cellStyle name="_расчет ФОТ 2007 МСК от Ганиева_ФОТ ГСС 2010 (30 10 2009)_Форма к защите 46_БДР формат СД (2)" xfId="7122"/>
    <cellStyle name="_расчет ФОТ 2007 МСК от Ганиева_ФОТ ГСС 2010 (30 10 2009)_Форма к защите 47" xfId="7123"/>
    <cellStyle name="_расчет ФОТ 2007 МСК от Ганиева_ФОТ ГСС 2010 (30 10 2009)_Форма к защите 47_БДР формат СД (2)" xfId="7124"/>
    <cellStyle name="_расчет ФОТ 2007 МСК от Ганиева_ФОТ ГСС 2010 (30 10 2009)_Форма к защите 48" xfId="7125"/>
    <cellStyle name="_расчет ФОТ 2007 МСК от Ганиева_ФОТ ГСС 2010 (30 10 2009)_Форма к защите 48_БДР формат СД (2)" xfId="7126"/>
    <cellStyle name="_расчет ФОТ 2007 МСК от Ганиева_ФОТ ГСС 2010 (30 10 2009)_Форма к защите 49" xfId="7127"/>
    <cellStyle name="_расчет ФОТ 2007 МСК от Ганиева_ФОТ ГСС 2010 (30 10 2009)_Форма к защите 49_БДР формат СД (2)" xfId="7128"/>
    <cellStyle name="_расчет ФОТ 2007 МСК от Ганиева_ФОТ ГСС 2010 (30 10 2009)_Форма к защите 5" xfId="7129"/>
    <cellStyle name="_расчет ФОТ 2007 МСК от Ганиева_ФОТ ГСС 2010 (30 10 2009)_Форма к защите 5_БДР формат СД (2)" xfId="7130"/>
    <cellStyle name="_расчет ФОТ 2007 МСК от Ганиева_ФОТ ГСС 2010 (30 10 2009)_Форма к защите 50" xfId="7131"/>
    <cellStyle name="_расчет ФОТ 2007 МСК от Ганиева_ФОТ ГСС 2010 (30 10 2009)_Форма к защите 50_БДР формат СД (2)" xfId="7132"/>
    <cellStyle name="_расчет ФОТ 2007 МСК от Ганиева_ФОТ ГСС 2010 (30 10 2009)_Форма к защите 51" xfId="7133"/>
    <cellStyle name="_расчет ФОТ 2007 МСК от Ганиева_ФОТ ГСС 2010 (30 10 2009)_Форма к защите 51_БДР формат СД (2)" xfId="7134"/>
    <cellStyle name="_расчет ФОТ 2007 МСК от Ганиева_ФОТ ГСС 2010 (30 10 2009)_Форма к защите 52" xfId="7135"/>
    <cellStyle name="_расчет ФОТ 2007 МСК от Ганиева_ФОТ ГСС 2010 (30 10 2009)_Форма к защите 52_БДР формат СД (2)" xfId="7136"/>
    <cellStyle name="_расчет ФОТ 2007 МСК от Ганиева_ФОТ ГСС 2010 (30 10 2009)_Форма к защите 53" xfId="7137"/>
    <cellStyle name="_расчет ФОТ 2007 МСК от Ганиева_ФОТ ГСС 2010 (30 10 2009)_Форма к защите 53_БДР формат СД (2)" xfId="7138"/>
    <cellStyle name="_расчет ФОТ 2007 МСК от Ганиева_ФОТ ГСС 2010 (30 10 2009)_Форма к защите 54" xfId="7139"/>
    <cellStyle name="_расчет ФОТ 2007 МСК от Ганиева_ФОТ ГСС 2010 (30 10 2009)_Форма к защите 54_БДР формат СД (2)" xfId="7140"/>
    <cellStyle name="_расчет ФОТ 2007 МСК от Ганиева_ФОТ ГСС 2010 (30 10 2009)_Форма к защите 55" xfId="7141"/>
    <cellStyle name="_расчет ФОТ 2007 МСК от Ганиева_ФОТ ГСС 2010 (30 10 2009)_Форма к защите 55_БДР формат СД (2)" xfId="7142"/>
    <cellStyle name="_расчет ФОТ 2007 МСК от Ганиева_ФОТ ГСС 2010 (30 10 2009)_Форма к защите 56" xfId="7143"/>
    <cellStyle name="_расчет ФОТ 2007 МСК от Ганиева_ФОТ ГСС 2010 (30 10 2009)_Форма к защите 56_БДР формат СД (2)" xfId="7144"/>
    <cellStyle name="_расчет ФОТ 2007 МСК от Ганиева_ФОТ ГСС 2010 (30 10 2009)_Форма к защите 57" xfId="7145"/>
    <cellStyle name="_расчет ФОТ 2007 МСК от Ганиева_ФОТ ГСС 2010 (30 10 2009)_Форма к защите 57_БДР формат СД (2)" xfId="7146"/>
    <cellStyle name="_расчет ФОТ 2007 МСК от Ганиева_ФОТ ГСС 2010 (30 10 2009)_Форма к защите 58" xfId="7147"/>
    <cellStyle name="_расчет ФОТ 2007 МСК от Ганиева_ФОТ ГСС 2010 (30 10 2009)_Форма к защите 58_БДР формат СД (2)" xfId="7148"/>
    <cellStyle name="_расчет ФОТ 2007 МСК от Ганиева_ФОТ ГСС 2010 (30 10 2009)_Форма к защите 59" xfId="7149"/>
    <cellStyle name="_расчет ФОТ 2007 МСК от Ганиева_ФОТ ГСС 2010 (30 10 2009)_Форма к защите 59_БДР формат СД (2)" xfId="7150"/>
    <cellStyle name="_расчет ФОТ 2007 МСК от Ганиева_ФОТ ГСС 2010 (30 10 2009)_Форма к защите 6" xfId="7151"/>
    <cellStyle name="_расчет ФОТ 2007 МСК от Ганиева_ФОТ ГСС 2010 (30 10 2009)_Форма к защите 6_БДР формат СД (2)" xfId="7152"/>
    <cellStyle name="_расчет ФОТ 2007 МСК от Ганиева_ФОТ ГСС 2010 (30 10 2009)_Форма к защите 60" xfId="7153"/>
    <cellStyle name="_расчет ФОТ 2007 МСК от Ганиева_ФОТ ГСС 2010 (30 10 2009)_Форма к защите 60_БДР формат СД (2)" xfId="7154"/>
    <cellStyle name="_расчет ФОТ 2007 МСК от Ганиева_ФОТ ГСС 2010 (30 10 2009)_Форма к защите 61" xfId="7155"/>
    <cellStyle name="_расчет ФОТ 2007 МСК от Ганиева_ФОТ ГСС 2010 (30 10 2009)_Форма к защите 61_БДР формат СД (2)" xfId="7156"/>
    <cellStyle name="_расчет ФОТ 2007 МСК от Ганиева_ФОТ ГСС 2010 (30 10 2009)_Форма к защите 62" xfId="7157"/>
    <cellStyle name="_расчет ФОТ 2007 МСК от Ганиева_ФОТ ГСС 2010 (30 10 2009)_Форма к защите 62_БДР формат СД (2)" xfId="7158"/>
    <cellStyle name="_расчет ФОТ 2007 МСК от Ганиева_ФОТ ГСС 2010 (30 10 2009)_Форма к защите 63" xfId="7159"/>
    <cellStyle name="_расчет ФОТ 2007 МСК от Ганиева_ФОТ ГСС 2010 (30 10 2009)_Форма к защите 63_БДР формат СД (2)" xfId="7160"/>
    <cellStyle name="_расчет ФОТ 2007 МСК от Ганиева_ФОТ ГСС 2010 (30 10 2009)_Форма к защите 64" xfId="7161"/>
    <cellStyle name="_расчет ФОТ 2007 МСК от Ганиева_ФОТ ГСС 2010 (30 10 2009)_Форма к защите 64_БДР формат СД (2)" xfId="7162"/>
    <cellStyle name="_расчет ФОТ 2007 МСК от Ганиева_ФОТ ГСС 2010 (30 10 2009)_Форма к защите 65" xfId="7163"/>
    <cellStyle name="_расчет ФОТ 2007 МСК от Ганиева_ФОТ ГСС 2010 (30 10 2009)_Форма к защите 65_БДР формат СД (2)" xfId="7164"/>
    <cellStyle name="_расчет ФОТ 2007 МСК от Ганиева_ФОТ ГСС 2010 (30 10 2009)_Форма к защите 66" xfId="7165"/>
    <cellStyle name="_расчет ФОТ 2007 МСК от Ганиева_ФОТ ГСС 2010 (30 10 2009)_Форма к защите 66_БДР формат СД (2)" xfId="7166"/>
    <cellStyle name="_расчет ФОТ 2007 МСК от Ганиева_ФОТ ГСС 2010 (30 10 2009)_Форма к защите 67" xfId="7167"/>
    <cellStyle name="_расчет ФОТ 2007 МСК от Ганиева_ФОТ ГСС 2010 (30 10 2009)_Форма к защите 67_БДР формат СД (2)" xfId="7168"/>
    <cellStyle name="_расчет ФОТ 2007 МСК от Ганиева_ФОТ ГСС 2010 (30 10 2009)_Форма к защите 68" xfId="7169"/>
    <cellStyle name="_расчет ФОТ 2007 МСК от Ганиева_ФОТ ГСС 2010 (30 10 2009)_Форма к защите 68_БДР формат СД (2)" xfId="7170"/>
    <cellStyle name="_расчет ФОТ 2007 МСК от Ганиева_ФОТ ГСС 2010 (30 10 2009)_Форма к защите 69" xfId="7171"/>
    <cellStyle name="_расчет ФОТ 2007 МСК от Ганиева_ФОТ ГСС 2010 (30 10 2009)_Форма к защите 69_БДР формат СД (2)" xfId="7172"/>
    <cellStyle name="_расчет ФОТ 2007 МСК от Ганиева_ФОТ ГСС 2010 (30 10 2009)_Форма к защите 7" xfId="7173"/>
    <cellStyle name="_расчет ФОТ 2007 МСК от Ганиева_ФОТ ГСС 2010 (30 10 2009)_Форма к защите 7_БДР формат СД (2)" xfId="7174"/>
    <cellStyle name="_расчет ФОТ 2007 МСК от Ганиева_ФОТ ГСС 2010 (30 10 2009)_Форма к защите 70" xfId="7175"/>
    <cellStyle name="_расчет ФОТ 2007 МСК от Ганиева_ФОТ ГСС 2010 (30 10 2009)_Форма к защите 70_БДР формат СД (2)" xfId="7176"/>
    <cellStyle name="_расчет ФОТ 2007 МСК от Ганиева_ФОТ ГСС 2010 (30 10 2009)_Форма к защите 71" xfId="7177"/>
    <cellStyle name="_расчет ФОТ 2007 МСК от Ганиева_ФОТ ГСС 2010 (30 10 2009)_Форма к защите 71_БДР формат СД (2)" xfId="7178"/>
    <cellStyle name="_расчет ФОТ 2007 МСК от Ганиева_ФОТ ГСС 2010 (30 10 2009)_Форма к защите 72" xfId="7179"/>
    <cellStyle name="_расчет ФОТ 2007 МСК от Ганиева_ФОТ ГСС 2010 (30 10 2009)_Форма к защите 72_БДР формат СД (2)" xfId="7180"/>
    <cellStyle name="_расчет ФОТ 2007 МСК от Ганиева_ФОТ ГСС 2010 (30 10 2009)_Форма к защите 73" xfId="7181"/>
    <cellStyle name="_расчет ФОТ 2007 МСК от Ганиева_ФОТ ГСС 2010 (30 10 2009)_Форма к защите 73_БДР формат СД (2)" xfId="7182"/>
    <cellStyle name="_расчет ФОТ 2007 МСК от Ганиева_ФОТ ГСС 2010 (30 10 2009)_Форма к защите 74" xfId="7183"/>
    <cellStyle name="_расчет ФОТ 2007 МСК от Ганиева_ФОТ ГСС 2010 (30 10 2009)_Форма к защите 74_БДР формат СД (2)" xfId="7184"/>
    <cellStyle name="_расчет ФОТ 2007 МСК от Ганиева_ФОТ ГСС 2010 (30 10 2009)_Форма к защите 75" xfId="7185"/>
    <cellStyle name="_расчет ФОТ 2007 МСК от Ганиева_ФОТ ГСС 2010 (30 10 2009)_Форма к защите 75_БДР формат СД (2)" xfId="7186"/>
    <cellStyle name="_расчет ФОТ 2007 МСК от Ганиева_ФОТ ГСС 2010 (30 10 2009)_Форма к защите 76" xfId="7187"/>
    <cellStyle name="_расчет ФОТ 2007 МСК от Ганиева_ФОТ ГСС 2010 (30 10 2009)_Форма к защите 76_БДР формат СД (2)" xfId="7188"/>
    <cellStyle name="_расчет ФОТ 2007 МСК от Ганиева_ФОТ ГСС 2010 (30 10 2009)_Форма к защите 77" xfId="7189"/>
    <cellStyle name="_расчет ФОТ 2007 МСК от Ганиева_ФОТ ГСС 2010 (30 10 2009)_Форма к защите 77_БДР формат СД (2)" xfId="7190"/>
    <cellStyle name="_расчет ФОТ 2007 МСК от Ганиева_ФОТ ГСС 2010 (30 10 2009)_Форма к защите 78" xfId="7191"/>
    <cellStyle name="_расчет ФОТ 2007 МСК от Ганиева_ФОТ ГСС 2010 (30 10 2009)_Форма к защите 78_БДР формат СД (2)" xfId="7192"/>
    <cellStyle name="_расчет ФОТ 2007 МСК от Ганиева_ФОТ ГСС 2010 (30 10 2009)_Форма к защите 79" xfId="7193"/>
    <cellStyle name="_расчет ФОТ 2007 МСК от Ганиева_ФОТ ГСС 2010 (30 10 2009)_Форма к защите 79_БДР формат СД (2)" xfId="7194"/>
    <cellStyle name="_расчет ФОТ 2007 МСК от Ганиева_ФОТ ГСС 2010 (30 10 2009)_Форма к защите 8" xfId="7195"/>
    <cellStyle name="_расчет ФОТ 2007 МСК от Ганиева_ФОТ ГСС 2010 (30 10 2009)_Форма к защите 8_БДР формат СД (2)" xfId="7196"/>
    <cellStyle name="_расчет ФОТ 2007 МСК от Ганиева_ФОТ ГСС 2010 (30 10 2009)_Форма к защите 80" xfId="7197"/>
    <cellStyle name="_расчет ФОТ 2007 МСК от Ганиева_ФОТ ГСС 2010 (30 10 2009)_Форма к защите 80_БДР формат СД (2)" xfId="7198"/>
    <cellStyle name="_расчет ФОТ 2007 МСК от Ганиева_ФОТ ГСС 2010 (30 10 2009)_Форма к защите 81" xfId="7199"/>
    <cellStyle name="_расчет ФОТ 2007 МСК от Ганиева_ФОТ ГСС 2010 (30 10 2009)_Форма к защите 81_БДР формат СД (2)" xfId="7200"/>
    <cellStyle name="_расчет ФОТ 2007 МСК от Ганиева_ФОТ ГСС 2010 (30 10 2009)_Форма к защите 82" xfId="7201"/>
    <cellStyle name="_расчет ФОТ 2007 МСК от Ганиева_ФОТ ГСС 2010 (30 10 2009)_Форма к защите 82_БДР формат СД (2)" xfId="7202"/>
    <cellStyle name="_расчет ФОТ 2007 МСК от Ганиева_ФОТ ГСС 2010 (30 10 2009)_Форма к защите 83" xfId="7203"/>
    <cellStyle name="_расчет ФОТ 2007 МСК от Ганиева_ФОТ ГСС 2010 (30 10 2009)_Форма к защите 83_БДР формат СД (2)" xfId="7204"/>
    <cellStyle name="_расчет ФОТ 2007 МСК от Ганиева_ФОТ ГСС 2010 (30 10 2009)_Форма к защите 84" xfId="7205"/>
    <cellStyle name="_расчет ФОТ 2007 МСК от Ганиева_ФОТ ГСС 2010 (30 10 2009)_Форма к защите 84_БДР формат СД (2)" xfId="7206"/>
    <cellStyle name="_расчет ФОТ 2007 МСК от Ганиева_ФОТ ГСС 2010 (30 10 2009)_Форма к защите 85" xfId="7207"/>
    <cellStyle name="_расчет ФОТ 2007 МСК от Ганиева_ФОТ ГСС 2010 (30 10 2009)_Форма к защите 85_БДР формат СД (2)" xfId="7208"/>
    <cellStyle name="_расчет ФОТ 2007 МСК от Ганиева_ФОТ ГСС 2010 (30 10 2009)_Форма к защите 86" xfId="7209"/>
    <cellStyle name="_расчет ФОТ 2007 МСК от Ганиева_ФОТ ГСС 2010 (30 10 2009)_Форма к защите 86_БДР формат СД (2)" xfId="7210"/>
    <cellStyle name="_расчет ФОТ 2007 МСК от Ганиева_ФОТ ГСС 2010 (30 10 2009)_Форма к защите 87" xfId="7211"/>
    <cellStyle name="_расчет ФОТ 2007 МСК от Ганиева_ФОТ ГСС 2010 (30 10 2009)_Форма к защите 87_БДР формат СД (2)" xfId="7212"/>
    <cellStyle name="_расчет ФОТ 2007 МСК от Ганиева_ФОТ ГСС 2010 (30 10 2009)_Форма к защите 88" xfId="7213"/>
    <cellStyle name="_расчет ФОТ 2007 МСК от Ганиева_ФОТ ГСС 2010 (30 10 2009)_Форма к защите 88_БДР формат СД (2)" xfId="7214"/>
    <cellStyle name="_расчет ФОТ 2007 МСК от Ганиева_ФОТ ГСС 2010 (30 10 2009)_Форма к защите 89" xfId="7215"/>
    <cellStyle name="_расчет ФОТ 2007 МСК от Ганиева_ФОТ ГСС 2010 (30 10 2009)_Форма к защите 89_БДР формат СД (2)" xfId="7216"/>
    <cellStyle name="_расчет ФОТ 2007 МСК от Ганиева_ФОТ ГСС 2010 (30 10 2009)_Форма к защите 9" xfId="7217"/>
    <cellStyle name="_расчет ФОТ 2007 МСК от Ганиева_ФОТ ГСС 2010 (30 10 2009)_Форма к защите 9_БДР формат СД (2)" xfId="7218"/>
    <cellStyle name="_расчет ФОТ 2007 МСК от Ганиева_ФОТ ГСС 2010 (30 10 2009)_Форма к защите 90" xfId="7219"/>
    <cellStyle name="_расчет ФОТ 2007 МСК от Ганиева_ФОТ ГСС 2010 (30 10 2009)_Форма к защите 90_БДР формат СД (2)" xfId="7220"/>
    <cellStyle name="_расчет ФОТ 2007 МСК от Ганиева_ФОТ ГСС 2010 (30 10 2009)_Форма к защите ДЭБ" xfId="7221"/>
    <cellStyle name="_расчет ФОТ 2007 МСК от Ганиева_ФОТ ГСС 2010 (30 10 2009)_Форма к защите ДЭБ 2" xfId="7222"/>
    <cellStyle name="_расчет ФОТ 2007 МСК от Ганиева_ФОТ ГСС 2010 (30 10 2009)_Форма к защите ДЭБ 2_БДР формат СД (2)" xfId="7223"/>
    <cellStyle name="_расчет ФОТ 2007 МСК от Ганиева_ФОТ ГСС 2010 (30 10 2009)_Форма к защите ДЭБ_БДР формат СД (2)" xfId="7224"/>
    <cellStyle name="_расчет ФОТ 2007 МСК от Ганиева_ФОТ ГСС 2010 (30 10 2009)_Форма к защите_БДР формат СД (2)" xfId="7225"/>
    <cellStyle name="_расчет ФОТ 2007 МСК от Ганиева_ФОТ ГСС 2010 (30 10 2009)_Форма к защите_ДСП" xfId="7226"/>
    <cellStyle name="_расчет ФОТ 2007 МСК от Ганиева_ФОТ ГСС 2010 (30 10 2009)_Форма к защите_ДСП 2" xfId="7227"/>
    <cellStyle name="_расчет ФОТ 2007 МСК от Ганиева_ФОТ ГСС 2010 (30 10 2009)_Форма к защите_ДСП 2_БДР формат СД (2)" xfId="7228"/>
    <cellStyle name="_расчет ФОТ 2007 МСК от Ганиева_ФОТ ГСС 2010 (30 10 2009)_Форма к защите_ДСП_БДР формат СД (2)" xfId="7229"/>
    <cellStyle name="_расчет ФОТ 2007 МСК от Ганиева_ФОТ ГСС 2010 (30 10 2009)_Форма к защите_ДУпиоп" xfId="7230"/>
    <cellStyle name="_расчет ФОТ 2007 МСК от Ганиева_ФОТ ГСС 2010 (30 10 2009)_Форма к защите_ДУпиоп 2" xfId="7231"/>
    <cellStyle name="_расчет ФОТ 2007 МСК от Ганиева_ФОТ ГСС 2010 (30 10 2009)_Форма к защите_ДУпиоп 2_БДР формат СД (2)" xfId="7232"/>
    <cellStyle name="_расчет ФОТ 2007 МСК от Ганиева_ФОТ ГСС 2010 (30 10 2009)_Форма к защите_ДУпиоп_БДР формат СД (2)" xfId="7233"/>
    <cellStyle name="_расчет ФОТ 2007 МСК от Ганиева_ФОТ ГСС 2010 (30 10 2009)_Форма к защите_окончательная версия" xfId="7234"/>
    <cellStyle name="_расчет ФОТ 2007 МСК от Ганиева_ФОТ ГСС 2010 (30 10 2009)_Форма к защите_окончательная версия 2" xfId="7235"/>
    <cellStyle name="_расчет ФОТ 2007 МСК от Ганиева_ФОТ ГСС 2010 (30 10 2009)_Форма к защите_окончательная версия 2_БДР формат СД (2)" xfId="7236"/>
    <cellStyle name="_расчет ФОТ 2007 МСК от Ганиева_ФОТ ГСС 2010 (30 10 2009)_Форма к защите_окончательная версия_БДР формат СД (2)" xfId="7237"/>
    <cellStyle name="_расчет ФОТ 2007 МСК от Ганиева_ФОТ МЭС+РЗА Центра 2011-2012" xfId="7238"/>
    <cellStyle name="_расчет ФОТ 2007 МСК от Ганиева_ФОТ МЭС+РЗА Центра 2011-2012_БДР формат СД (2)" xfId="7239"/>
    <cellStyle name="_расчет ФОТ 2007 МСК от Ганиева_ФОТ на 2010  РЗА _СВОД по МЭС(после защиты)" xfId="7240"/>
    <cellStyle name="_расчет ФОТ 2007 МСК от Ганиева_ФОТ на 2010  РЗА _СВОД по МЭС(после защиты) 2" xfId="7241"/>
    <cellStyle name="_расчет ФОТ 2007 МСК от Ганиева_ФОТ на 2010  РЗА _СВОД по МЭС(после защиты) 2 2" xfId="7242"/>
    <cellStyle name="_расчет ФОТ 2007 МСК от Ганиева_ФОТ на 2010  РЗА _СВОД по МЭС(после защиты) 2 2_БДР формат СД (2)" xfId="7243"/>
    <cellStyle name="_расчет ФОТ 2007 МСК от Ганиева_ФОТ на 2010  РЗА _СВОД по МЭС(после защиты) 2_БДР формат СД (2)" xfId="7244"/>
    <cellStyle name="_расчет ФОТ 2007 МСК от Ганиева_ФОТ на 2010  РЗА _СВОД по МЭС(после защиты) 3" xfId="7245"/>
    <cellStyle name="_расчет ФОТ 2007 МСК от Ганиева_ФОТ на 2010  РЗА _СВОД по МЭС(после защиты) 3_БДР формат СД (2)" xfId="7246"/>
    <cellStyle name="_расчет ФОТ 2007 МСК от Ганиева_ФОТ на 2010  РЗА _СВОД по МЭС(после защиты)_БДР формат СД (2)" xfId="7247"/>
    <cellStyle name="_расчет ФОТ 2007 МСК от Ганиева_ФОТ на 2010  РЗА _СВОД по МЭС(после защиты)_ДУС (3)" xfId="7248"/>
    <cellStyle name="_расчет ФОТ 2007 МСК от Ганиева_ФОТ на 2010  РЗА _СВОД по МЭС(после защиты)_ДУС (3) 2" xfId="7249"/>
    <cellStyle name="_расчет ФОТ 2007 МСК от Ганиева_ФОТ на 2010  РЗА _СВОД по МЭС(после защиты)_ДУС (3) 2_БДР формат СД (2)" xfId="7250"/>
    <cellStyle name="_расчет ФОТ 2007 МСК от Ганиева_ФОТ на 2010  РЗА _СВОД по МЭС(после защиты)_ДУС (3)_БДР формат СД (2)" xfId="7251"/>
    <cellStyle name="_расчет ФОТ 2007 МСК от Ганиева_ФОТ на 2010  РЗА _СВОД по МЭС(после защиты)_Источники_лимиты_Бизнес-план" xfId="7252"/>
    <cellStyle name="_расчет ФОТ 2007 МСК от Ганиева_ФОТ на 2010  РЗА _СВОД по МЭС(после защиты)_Источники_лимиты_Бизнес-план 2" xfId="7253"/>
    <cellStyle name="_расчет ФОТ 2007 МСК от Ганиева_ФОТ на 2010  РЗА _СВОД по МЭС(после защиты)_Источники_лимиты_Бизнес-план 2 2" xfId="7254"/>
    <cellStyle name="_расчет ФОТ 2007 МСК от Ганиева_ФОТ на 2010  РЗА _СВОД по МЭС(после защиты)_Источники_лимиты_Бизнес-план 2 2_БДР формат СД (2)" xfId="7255"/>
    <cellStyle name="_расчет ФОТ 2007 МСК от Ганиева_ФОТ на 2010  РЗА _СВОД по МЭС(после защиты)_Источники_лимиты_Бизнес-план 2_БДР формат СД (2)" xfId="7256"/>
    <cellStyle name="_расчет ФОТ 2007 МСК от Ганиева_ФОТ на 2010  РЗА _СВОД по МЭС(после защиты)_Источники_лимиты_Бизнес-план 3" xfId="7257"/>
    <cellStyle name="_расчет ФОТ 2007 МСК от Ганиева_ФОТ на 2010  РЗА _СВОД по МЭС(после защиты)_Источники_лимиты_Бизнес-план 3_БДР формат СД (2)" xfId="7258"/>
    <cellStyle name="_расчет ФОТ 2007 МСК от Ганиева_ФОТ на 2010  РЗА _СВОД по МЭС(после защиты)_Источники_лимиты_Бизнес-план_БДР формат СД (2)" xfId="7259"/>
    <cellStyle name="_расчет ФОТ 2007 МСК от Ганиева_ФОТ на 2010  РЗА _СВОД по МЭС(после защиты)_Копия форма к защите" xfId="7260"/>
    <cellStyle name="_расчет ФОТ 2007 МСК от Ганиева_ФОТ на 2010  РЗА _СВОД по МЭС(после защиты)_Копия форма к защите 2" xfId="7261"/>
    <cellStyle name="_расчет ФОТ 2007 МСК от Ганиева_ФОТ на 2010  РЗА _СВОД по МЭС(после защиты)_Копия форма к защите 2_БДР формат СД (2)" xfId="7262"/>
    <cellStyle name="_расчет ФОТ 2007 МСК от Ганиева_ФОТ на 2010  РЗА _СВОД по МЭС(после защиты)_Копия форма к защите_БДР формат СД (2)" xfId="7263"/>
    <cellStyle name="_расчет ФОТ 2007 МСК от Ганиева_ФОТ на 2010  РЗА _СВОД по МЭС(после защиты)_Свод бюджет на 2012" xfId="7264"/>
    <cellStyle name="_расчет ФОТ 2007 МСК от Ганиева_ФОТ на 2010  РЗА _СВОД по МЭС(после защиты)_Свод бюджет на 2012 2" xfId="7265"/>
    <cellStyle name="_расчет ФОТ 2007 МСК от Ганиева_ФОТ на 2010  РЗА _СВОД по МЭС(после защиты)_Свод бюджет на 2012 2_БДР формат СД (2)" xfId="7266"/>
    <cellStyle name="_расчет ФОТ 2007 МСК от Ганиева_ФОТ на 2010  РЗА _СВОД по МЭС(после защиты)_Свод бюджет на 2012_БДР формат СД (2)" xfId="7267"/>
    <cellStyle name="_расчет ФОТ 2007 МСК от Ганиева_ФОТ на 2010  РЗА _СВОД по МЭС(после защиты)_Форма к защите" xfId="7268"/>
    <cellStyle name="_расчет ФОТ 2007 МСК от Ганиева_ФОТ на 2010  РЗА _СВОД по МЭС(после защиты)_форма к защите - ДКУ" xfId="7269"/>
    <cellStyle name="_расчет ФОТ 2007 МСК от Ганиева_ФОТ на 2010  РЗА _СВОД по МЭС(после защиты)_форма к защите - ДКУ 2" xfId="7270"/>
    <cellStyle name="_расчет ФОТ 2007 МСК от Ганиева_ФОТ на 2010  РЗА _СВОД по МЭС(после защиты)_форма к защите - ДКУ 2_БДР формат СД (2)" xfId="7271"/>
    <cellStyle name="_расчет ФОТ 2007 МСК от Ганиева_ФОТ на 2010  РЗА _СВОД по МЭС(после защиты)_форма к защите - ДКУ_БДР формат СД (2)" xfId="7272"/>
    <cellStyle name="_расчет ФОТ 2007 МСК от Ганиева_ФОТ на 2010  РЗА _СВОД по МЭС(после защиты)_Форма к защите 10" xfId="7273"/>
    <cellStyle name="_расчет ФОТ 2007 МСК от Ганиева_ФОТ на 2010  РЗА _СВОД по МЭС(после защиты)_Форма к защите 10_БДР формат СД (2)" xfId="7274"/>
    <cellStyle name="_расчет ФОТ 2007 МСК от Ганиева_ФОТ на 2010  РЗА _СВОД по МЭС(после защиты)_Форма к защите 11" xfId="7275"/>
    <cellStyle name="_расчет ФОТ 2007 МСК от Ганиева_ФОТ на 2010  РЗА _СВОД по МЭС(после защиты)_Форма к защите 11_БДР формат СД (2)" xfId="7276"/>
    <cellStyle name="_расчет ФОТ 2007 МСК от Ганиева_ФОТ на 2010  РЗА _СВОД по МЭС(после защиты)_Форма к защите 12" xfId="7277"/>
    <cellStyle name="_расчет ФОТ 2007 МСК от Ганиева_ФОТ на 2010  РЗА _СВОД по МЭС(после защиты)_Форма к защите 12_БДР формат СД (2)" xfId="7278"/>
    <cellStyle name="_расчет ФОТ 2007 МСК от Ганиева_ФОТ на 2010  РЗА _СВОД по МЭС(после защиты)_Форма к защите 13" xfId="7279"/>
    <cellStyle name="_расчет ФОТ 2007 МСК от Ганиева_ФОТ на 2010  РЗА _СВОД по МЭС(после защиты)_Форма к защите 13_БДР формат СД (2)" xfId="7280"/>
    <cellStyle name="_расчет ФОТ 2007 МСК от Ганиева_ФОТ на 2010  РЗА _СВОД по МЭС(после защиты)_Форма к защите 14" xfId="7281"/>
    <cellStyle name="_расчет ФОТ 2007 МСК от Ганиева_ФОТ на 2010  РЗА _СВОД по МЭС(после защиты)_Форма к защите 14_БДР формат СД (2)" xfId="7282"/>
    <cellStyle name="_расчет ФОТ 2007 МСК от Ганиева_ФОТ на 2010  РЗА _СВОД по МЭС(после защиты)_Форма к защите 15" xfId="7283"/>
    <cellStyle name="_расчет ФОТ 2007 МСК от Ганиева_ФОТ на 2010  РЗА _СВОД по МЭС(после защиты)_Форма к защите 15_БДР формат СД (2)" xfId="7284"/>
    <cellStyle name="_расчет ФОТ 2007 МСК от Ганиева_ФОТ на 2010  РЗА _СВОД по МЭС(после защиты)_Форма к защите 16" xfId="7285"/>
    <cellStyle name="_расчет ФОТ 2007 МСК от Ганиева_ФОТ на 2010  РЗА _СВОД по МЭС(после защиты)_Форма к защите 16_БДР формат СД (2)" xfId="7286"/>
    <cellStyle name="_расчет ФОТ 2007 МСК от Ганиева_ФОТ на 2010  РЗА _СВОД по МЭС(после защиты)_Форма к защите 17" xfId="7287"/>
    <cellStyle name="_расчет ФОТ 2007 МСК от Ганиева_ФОТ на 2010  РЗА _СВОД по МЭС(после защиты)_Форма к защите 17_БДР формат СД (2)" xfId="7288"/>
    <cellStyle name="_расчет ФОТ 2007 МСК от Ганиева_ФОТ на 2010  РЗА _СВОД по МЭС(после защиты)_Форма к защите 18" xfId="7289"/>
    <cellStyle name="_расчет ФОТ 2007 МСК от Ганиева_ФОТ на 2010  РЗА _СВОД по МЭС(после защиты)_Форма к защите 18_БДР формат СД (2)" xfId="7290"/>
    <cellStyle name="_расчет ФОТ 2007 МСК от Ганиева_ФОТ на 2010  РЗА _СВОД по МЭС(после защиты)_Форма к защите 19" xfId="7291"/>
    <cellStyle name="_расчет ФОТ 2007 МСК от Ганиева_ФОТ на 2010  РЗА _СВОД по МЭС(после защиты)_Форма к защите 19_БДР формат СД (2)" xfId="7292"/>
    <cellStyle name="_расчет ФОТ 2007 МСК от Ганиева_ФОТ на 2010  РЗА _СВОД по МЭС(после защиты)_Форма к защите 2" xfId="7293"/>
    <cellStyle name="_расчет ФОТ 2007 МСК от Ганиева_ФОТ на 2010  РЗА _СВОД по МЭС(после защиты)_Форма к защите 2_БДР формат СД (2)" xfId="7294"/>
    <cellStyle name="_расчет ФОТ 2007 МСК от Ганиева_ФОТ на 2010  РЗА _СВОД по МЭС(после защиты)_Форма к защите 20" xfId="7295"/>
    <cellStyle name="_расчет ФОТ 2007 МСК от Ганиева_ФОТ на 2010  РЗА _СВОД по МЭС(после защиты)_Форма к защите 20_БДР формат СД (2)" xfId="7296"/>
    <cellStyle name="_расчет ФОТ 2007 МСК от Ганиева_ФОТ на 2010  РЗА _СВОД по МЭС(после защиты)_Форма к защите 21" xfId="7297"/>
    <cellStyle name="_расчет ФОТ 2007 МСК от Ганиева_ФОТ на 2010  РЗА _СВОД по МЭС(после защиты)_Форма к защите 21_БДР формат СД (2)" xfId="7298"/>
    <cellStyle name="_расчет ФОТ 2007 МСК от Ганиева_ФОТ на 2010  РЗА _СВОД по МЭС(после защиты)_Форма к защите 22" xfId="7299"/>
    <cellStyle name="_расчет ФОТ 2007 МСК от Ганиева_ФОТ на 2010  РЗА _СВОД по МЭС(после защиты)_Форма к защите 22_БДР формат СД (2)" xfId="7300"/>
    <cellStyle name="_расчет ФОТ 2007 МСК от Ганиева_ФОТ на 2010  РЗА _СВОД по МЭС(после защиты)_Форма к защите 23" xfId="7301"/>
    <cellStyle name="_расчет ФОТ 2007 МСК от Ганиева_ФОТ на 2010  РЗА _СВОД по МЭС(после защиты)_Форма к защите 23_БДР формат СД (2)" xfId="7302"/>
    <cellStyle name="_расчет ФОТ 2007 МСК от Ганиева_ФОТ на 2010  РЗА _СВОД по МЭС(после защиты)_Форма к защите 24" xfId="7303"/>
    <cellStyle name="_расчет ФОТ 2007 МСК от Ганиева_ФОТ на 2010  РЗА _СВОД по МЭС(после защиты)_Форма к защите 24_БДР формат СД (2)" xfId="7304"/>
    <cellStyle name="_расчет ФОТ 2007 МСК от Ганиева_ФОТ на 2010  РЗА _СВОД по МЭС(после защиты)_Форма к защите 25" xfId="7305"/>
    <cellStyle name="_расчет ФОТ 2007 МСК от Ганиева_ФОТ на 2010  РЗА _СВОД по МЭС(после защиты)_Форма к защите 25_БДР формат СД (2)" xfId="7306"/>
    <cellStyle name="_расчет ФОТ 2007 МСК от Ганиева_ФОТ на 2010  РЗА _СВОД по МЭС(после защиты)_Форма к защите 26" xfId="7307"/>
    <cellStyle name="_расчет ФОТ 2007 МСК от Ганиева_ФОТ на 2010  РЗА _СВОД по МЭС(после защиты)_Форма к защите 26_БДР формат СД (2)" xfId="7308"/>
    <cellStyle name="_расчет ФОТ 2007 МСК от Ганиева_ФОТ на 2010  РЗА _СВОД по МЭС(после защиты)_Форма к защите 27" xfId="7309"/>
    <cellStyle name="_расчет ФОТ 2007 МСК от Ганиева_ФОТ на 2010  РЗА _СВОД по МЭС(после защиты)_Форма к защите 27_БДР формат СД (2)" xfId="7310"/>
    <cellStyle name="_расчет ФОТ 2007 МСК от Ганиева_ФОТ на 2010  РЗА _СВОД по МЭС(после защиты)_Форма к защите 28" xfId="7311"/>
    <cellStyle name="_расчет ФОТ 2007 МСК от Ганиева_ФОТ на 2010  РЗА _СВОД по МЭС(после защиты)_Форма к защите 28_БДР формат СД (2)" xfId="7312"/>
    <cellStyle name="_расчет ФОТ 2007 МСК от Ганиева_ФОТ на 2010  РЗА _СВОД по МЭС(после защиты)_Форма к защите 29" xfId="7313"/>
    <cellStyle name="_расчет ФОТ 2007 МСК от Ганиева_ФОТ на 2010  РЗА _СВОД по МЭС(после защиты)_Форма к защите 29_БДР формат СД (2)" xfId="7314"/>
    <cellStyle name="_расчет ФОТ 2007 МСК от Ганиева_ФОТ на 2010  РЗА _СВОД по МЭС(после защиты)_Форма к защите 3" xfId="7315"/>
    <cellStyle name="_расчет ФОТ 2007 МСК от Ганиева_ФОТ на 2010  РЗА _СВОД по МЭС(после защиты)_Форма к защите 3_БДР формат СД (2)" xfId="7316"/>
    <cellStyle name="_расчет ФОТ 2007 МСК от Ганиева_ФОТ на 2010  РЗА _СВОД по МЭС(после защиты)_Форма к защите 30" xfId="7317"/>
    <cellStyle name="_расчет ФОТ 2007 МСК от Ганиева_ФОТ на 2010  РЗА _СВОД по МЭС(после защиты)_Форма к защите 30_БДР формат СД (2)" xfId="7318"/>
    <cellStyle name="_расчет ФОТ 2007 МСК от Ганиева_ФОТ на 2010  РЗА _СВОД по МЭС(после защиты)_Форма к защите 31" xfId="7319"/>
    <cellStyle name="_расчет ФОТ 2007 МСК от Ганиева_ФОТ на 2010  РЗА _СВОД по МЭС(после защиты)_Форма к защите 31_БДР формат СД (2)" xfId="7320"/>
    <cellStyle name="_расчет ФОТ 2007 МСК от Ганиева_ФОТ на 2010  РЗА _СВОД по МЭС(после защиты)_Форма к защите 32" xfId="7321"/>
    <cellStyle name="_расчет ФОТ 2007 МСК от Ганиева_ФОТ на 2010  РЗА _СВОД по МЭС(после защиты)_Форма к защите 32_БДР формат СД (2)" xfId="7322"/>
    <cellStyle name="_расчет ФОТ 2007 МСК от Ганиева_ФОТ на 2010  РЗА _СВОД по МЭС(после защиты)_Форма к защите 33" xfId="7323"/>
    <cellStyle name="_расчет ФОТ 2007 МСК от Ганиева_ФОТ на 2010  РЗА _СВОД по МЭС(после защиты)_Форма к защите 33_БДР формат СД (2)" xfId="7324"/>
    <cellStyle name="_расчет ФОТ 2007 МСК от Ганиева_ФОТ на 2010  РЗА _СВОД по МЭС(после защиты)_Форма к защите 34" xfId="7325"/>
    <cellStyle name="_расчет ФОТ 2007 МСК от Ганиева_ФОТ на 2010  РЗА _СВОД по МЭС(после защиты)_Форма к защите 34_БДР формат СД (2)" xfId="7326"/>
    <cellStyle name="_расчет ФОТ 2007 МСК от Ганиева_ФОТ на 2010  РЗА _СВОД по МЭС(после защиты)_Форма к защите 35" xfId="7327"/>
    <cellStyle name="_расчет ФОТ 2007 МСК от Ганиева_ФОТ на 2010  РЗА _СВОД по МЭС(после защиты)_Форма к защите 35_БДР формат СД (2)" xfId="7328"/>
    <cellStyle name="_расчет ФОТ 2007 МСК от Ганиева_ФОТ на 2010  РЗА _СВОД по МЭС(после защиты)_Форма к защите 36" xfId="7329"/>
    <cellStyle name="_расчет ФОТ 2007 МСК от Ганиева_ФОТ на 2010  РЗА _СВОД по МЭС(после защиты)_Форма к защите 36_БДР формат СД (2)" xfId="7330"/>
    <cellStyle name="_расчет ФОТ 2007 МСК от Ганиева_ФОТ на 2010  РЗА _СВОД по МЭС(после защиты)_Форма к защите 37" xfId="7331"/>
    <cellStyle name="_расчет ФОТ 2007 МСК от Ганиева_ФОТ на 2010  РЗА _СВОД по МЭС(после защиты)_Форма к защите 37_БДР формат СД (2)" xfId="7332"/>
    <cellStyle name="_расчет ФОТ 2007 МСК от Ганиева_ФОТ на 2010  РЗА _СВОД по МЭС(после защиты)_Форма к защите 38" xfId="7333"/>
    <cellStyle name="_расчет ФОТ 2007 МСК от Ганиева_ФОТ на 2010  РЗА _СВОД по МЭС(после защиты)_Форма к защите 38_БДР формат СД (2)" xfId="7334"/>
    <cellStyle name="_расчет ФОТ 2007 МСК от Ганиева_ФОТ на 2010  РЗА _СВОД по МЭС(после защиты)_Форма к защите 39" xfId="7335"/>
    <cellStyle name="_расчет ФОТ 2007 МСК от Ганиева_ФОТ на 2010  РЗА _СВОД по МЭС(после защиты)_Форма к защите 39_БДР формат СД (2)" xfId="7336"/>
    <cellStyle name="_расчет ФОТ 2007 МСК от Ганиева_ФОТ на 2010  РЗА _СВОД по МЭС(после защиты)_Форма к защите 4" xfId="7337"/>
    <cellStyle name="_расчет ФОТ 2007 МСК от Ганиева_ФОТ на 2010  РЗА _СВОД по МЭС(после защиты)_Форма к защите 4_БДР формат СД (2)" xfId="7338"/>
    <cellStyle name="_расчет ФОТ 2007 МСК от Ганиева_ФОТ на 2010  РЗА _СВОД по МЭС(после защиты)_Форма к защите 40" xfId="7339"/>
    <cellStyle name="_расчет ФОТ 2007 МСК от Ганиева_ФОТ на 2010  РЗА _СВОД по МЭС(после защиты)_Форма к защите 40_БДР формат СД (2)" xfId="7340"/>
    <cellStyle name="_расчет ФОТ 2007 МСК от Ганиева_ФОТ на 2010  РЗА _СВОД по МЭС(после защиты)_Форма к защите 41" xfId="7341"/>
    <cellStyle name="_расчет ФОТ 2007 МСК от Ганиева_ФОТ на 2010  РЗА _СВОД по МЭС(после защиты)_Форма к защите 41_БДР формат СД (2)" xfId="7342"/>
    <cellStyle name="_расчет ФОТ 2007 МСК от Ганиева_ФОТ на 2010  РЗА _СВОД по МЭС(после защиты)_Форма к защите 42" xfId="7343"/>
    <cellStyle name="_расчет ФОТ 2007 МСК от Ганиева_ФОТ на 2010  РЗА _СВОД по МЭС(после защиты)_Форма к защите 42_БДР формат СД (2)" xfId="7344"/>
    <cellStyle name="_расчет ФОТ 2007 МСК от Ганиева_ФОТ на 2010  РЗА _СВОД по МЭС(после защиты)_Форма к защите 43" xfId="7345"/>
    <cellStyle name="_расчет ФОТ 2007 МСК от Ганиева_ФОТ на 2010  РЗА _СВОД по МЭС(после защиты)_Форма к защите 43_БДР формат СД (2)" xfId="7346"/>
    <cellStyle name="_расчет ФОТ 2007 МСК от Ганиева_ФОТ на 2010  РЗА _СВОД по МЭС(после защиты)_Форма к защите 44" xfId="7347"/>
    <cellStyle name="_расчет ФОТ 2007 МСК от Ганиева_ФОТ на 2010  РЗА _СВОД по МЭС(после защиты)_Форма к защите 44_БДР формат СД (2)" xfId="7348"/>
    <cellStyle name="_расчет ФОТ 2007 МСК от Ганиева_ФОТ на 2010  РЗА _СВОД по МЭС(после защиты)_Форма к защите 45" xfId="7349"/>
    <cellStyle name="_расчет ФОТ 2007 МСК от Ганиева_ФОТ на 2010  РЗА _СВОД по МЭС(после защиты)_Форма к защите 45_БДР формат СД (2)" xfId="7350"/>
    <cellStyle name="_расчет ФОТ 2007 МСК от Ганиева_ФОТ на 2010  РЗА _СВОД по МЭС(после защиты)_Форма к защите 46" xfId="7351"/>
    <cellStyle name="_расчет ФОТ 2007 МСК от Ганиева_ФОТ на 2010  РЗА _СВОД по МЭС(после защиты)_Форма к защите 46_БДР формат СД (2)" xfId="7352"/>
    <cellStyle name="_расчет ФОТ 2007 МСК от Ганиева_ФОТ на 2010  РЗА _СВОД по МЭС(после защиты)_Форма к защите 47" xfId="7353"/>
    <cellStyle name="_расчет ФОТ 2007 МСК от Ганиева_ФОТ на 2010  РЗА _СВОД по МЭС(после защиты)_Форма к защите 47_БДР формат СД (2)" xfId="7354"/>
    <cellStyle name="_расчет ФОТ 2007 МСК от Ганиева_ФОТ на 2010  РЗА _СВОД по МЭС(после защиты)_Форма к защите 48" xfId="7355"/>
    <cellStyle name="_расчет ФОТ 2007 МСК от Ганиева_ФОТ на 2010  РЗА _СВОД по МЭС(после защиты)_Форма к защите 48_БДР формат СД (2)" xfId="7356"/>
    <cellStyle name="_расчет ФОТ 2007 МСК от Ганиева_ФОТ на 2010  РЗА _СВОД по МЭС(после защиты)_Форма к защите 49" xfId="7357"/>
    <cellStyle name="_расчет ФОТ 2007 МСК от Ганиева_ФОТ на 2010  РЗА _СВОД по МЭС(после защиты)_Форма к защите 49_БДР формат СД (2)" xfId="7358"/>
    <cellStyle name="_расчет ФОТ 2007 МСК от Ганиева_ФОТ на 2010  РЗА _СВОД по МЭС(после защиты)_Форма к защите 5" xfId="7359"/>
    <cellStyle name="_расчет ФОТ 2007 МСК от Ганиева_ФОТ на 2010  РЗА _СВОД по МЭС(после защиты)_Форма к защите 5_БДР формат СД (2)" xfId="7360"/>
    <cellStyle name="_расчет ФОТ 2007 МСК от Ганиева_ФОТ на 2010  РЗА _СВОД по МЭС(после защиты)_Форма к защите 50" xfId="7361"/>
    <cellStyle name="_расчет ФОТ 2007 МСК от Ганиева_ФОТ на 2010  РЗА _СВОД по МЭС(после защиты)_Форма к защите 50_БДР формат СД (2)" xfId="7362"/>
    <cellStyle name="_расчет ФОТ 2007 МСК от Ганиева_ФОТ на 2010  РЗА _СВОД по МЭС(после защиты)_Форма к защите 51" xfId="7363"/>
    <cellStyle name="_расчет ФОТ 2007 МСК от Ганиева_ФОТ на 2010  РЗА _СВОД по МЭС(после защиты)_Форма к защите 51_БДР формат СД (2)" xfId="7364"/>
    <cellStyle name="_расчет ФОТ 2007 МСК от Ганиева_ФОТ на 2010  РЗА _СВОД по МЭС(после защиты)_Форма к защите 52" xfId="7365"/>
    <cellStyle name="_расчет ФОТ 2007 МСК от Ганиева_ФОТ на 2010  РЗА _СВОД по МЭС(после защиты)_Форма к защите 52_БДР формат СД (2)" xfId="7366"/>
    <cellStyle name="_расчет ФОТ 2007 МСК от Ганиева_ФОТ на 2010  РЗА _СВОД по МЭС(после защиты)_Форма к защите 53" xfId="7367"/>
    <cellStyle name="_расчет ФОТ 2007 МСК от Ганиева_ФОТ на 2010  РЗА _СВОД по МЭС(после защиты)_Форма к защите 53_БДР формат СД (2)" xfId="7368"/>
    <cellStyle name="_расчет ФОТ 2007 МСК от Ганиева_ФОТ на 2010  РЗА _СВОД по МЭС(после защиты)_Форма к защите 54" xfId="7369"/>
    <cellStyle name="_расчет ФОТ 2007 МСК от Ганиева_ФОТ на 2010  РЗА _СВОД по МЭС(после защиты)_Форма к защите 54_БДР формат СД (2)" xfId="7370"/>
    <cellStyle name="_расчет ФОТ 2007 МСК от Ганиева_ФОТ на 2010  РЗА _СВОД по МЭС(после защиты)_Форма к защите 55" xfId="7371"/>
    <cellStyle name="_расчет ФОТ 2007 МСК от Ганиева_ФОТ на 2010  РЗА _СВОД по МЭС(после защиты)_Форма к защите 55_БДР формат СД (2)" xfId="7372"/>
    <cellStyle name="_расчет ФОТ 2007 МСК от Ганиева_ФОТ на 2010  РЗА _СВОД по МЭС(после защиты)_Форма к защите 56" xfId="7373"/>
    <cellStyle name="_расчет ФОТ 2007 МСК от Ганиева_ФОТ на 2010  РЗА _СВОД по МЭС(после защиты)_Форма к защите 56_БДР формат СД (2)" xfId="7374"/>
    <cellStyle name="_расчет ФОТ 2007 МСК от Ганиева_ФОТ на 2010  РЗА _СВОД по МЭС(после защиты)_Форма к защите 57" xfId="7375"/>
    <cellStyle name="_расчет ФОТ 2007 МСК от Ганиева_ФОТ на 2010  РЗА _СВОД по МЭС(после защиты)_Форма к защите 57_БДР формат СД (2)" xfId="7376"/>
    <cellStyle name="_расчет ФОТ 2007 МСК от Ганиева_ФОТ на 2010  РЗА _СВОД по МЭС(после защиты)_Форма к защите 58" xfId="7377"/>
    <cellStyle name="_расчет ФОТ 2007 МСК от Ганиева_ФОТ на 2010  РЗА _СВОД по МЭС(после защиты)_Форма к защите 58_БДР формат СД (2)" xfId="7378"/>
    <cellStyle name="_расчет ФОТ 2007 МСК от Ганиева_ФОТ на 2010  РЗА _СВОД по МЭС(после защиты)_Форма к защите 59" xfId="7379"/>
    <cellStyle name="_расчет ФОТ 2007 МСК от Ганиева_ФОТ на 2010  РЗА _СВОД по МЭС(после защиты)_Форма к защите 59_БДР формат СД (2)" xfId="7380"/>
    <cellStyle name="_расчет ФОТ 2007 МСК от Ганиева_ФОТ на 2010  РЗА _СВОД по МЭС(после защиты)_Форма к защите 6" xfId="7381"/>
    <cellStyle name="_расчет ФОТ 2007 МСК от Ганиева_ФОТ на 2010  РЗА _СВОД по МЭС(после защиты)_Форма к защите 6_БДР формат СД (2)" xfId="7382"/>
    <cellStyle name="_расчет ФОТ 2007 МСК от Ганиева_ФОТ на 2010  РЗА _СВОД по МЭС(после защиты)_Форма к защите 60" xfId="7383"/>
    <cellStyle name="_расчет ФОТ 2007 МСК от Ганиева_ФОТ на 2010  РЗА _СВОД по МЭС(после защиты)_Форма к защите 60_БДР формат СД (2)" xfId="7384"/>
    <cellStyle name="_расчет ФОТ 2007 МСК от Ганиева_ФОТ на 2010  РЗА _СВОД по МЭС(после защиты)_Форма к защите 61" xfId="7385"/>
    <cellStyle name="_расчет ФОТ 2007 МСК от Ганиева_ФОТ на 2010  РЗА _СВОД по МЭС(после защиты)_Форма к защите 61_БДР формат СД (2)" xfId="7386"/>
    <cellStyle name="_расчет ФОТ 2007 МСК от Ганиева_ФОТ на 2010  РЗА _СВОД по МЭС(после защиты)_Форма к защите 62" xfId="7387"/>
    <cellStyle name="_расчет ФОТ 2007 МСК от Ганиева_ФОТ на 2010  РЗА _СВОД по МЭС(после защиты)_Форма к защите 62_БДР формат СД (2)" xfId="7388"/>
    <cellStyle name="_расчет ФОТ 2007 МСК от Ганиева_ФОТ на 2010  РЗА _СВОД по МЭС(после защиты)_Форма к защите 63" xfId="7389"/>
    <cellStyle name="_расчет ФОТ 2007 МСК от Ганиева_ФОТ на 2010  РЗА _СВОД по МЭС(после защиты)_Форма к защите 63_БДР формат СД (2)" xfId="7390"/>
    <cellStyle name="_расчет ФОТ 2007 МСК от Ганиева_ФОТ на 2010  РЗА _СВОД по МЭС(после защиты)_Форма к защите 64" xfId="7391"/>
    <cellStyle name="_расчет ФОТ 2007 МСК от Ганиева_ФОТ на 2010  РЗА _СВОД по МЭС(после защиты)_Форма к защите 64_БДР формат СД (2)" xfId="7392"/>
    <cellStyle name="_расчет ФОТ 2007 МСК от Ганиева_ФОТ на 2010  РЗА _СВОД по МЭС(после защиты)_Форма к защите 65" xfId="7393"/>
    <cellStyle name="_расчет ФОТ 2007 МСК от Ганиева_ФОТ на 2010  РЗА _СВОД по МЭС(после защиты)_Форма к защите 65_БДР формат СД (2)" xfId="7394"/>
    <cellStyle name="_расчет ФОТ 2007 МСК от Ганиева_ФОТ на 2010  РЗА _СВОД по МЭС(после защиты)_Форма к защите 66" xfId="7395"/>
    <cellStyle name="_расчет ФОТ 2007 МСК от Ганиева_ФОТ на 2010  РЗА _СВОД по МЭС(после защиты)_Форма к защите 66_БДР формат СД (2)" xfId="7396"/>
    <cellStyle name="_расчет ФОТ 2007 МСК от Ганиева_ФОТ на 2010  РЗА _СВОД по МЭС(после защиты)_Форма к защите 67" xfId="7397"/>
    <cellStyle name="_расчет ФОТ 2007 МСК от Ганиева_ФОТ на 2010  РЗА _СВОД по МЭС(после защиты)_Форма к защите 67_БДР формат СД (2)" xfId="7398"/>
    <cellStyle name="_расчет ФОТ 2007 МСК от Ганиева_ФОТ на 2010  РЗА _СВОД по МЭС(после защиты)_Форма к защите 68" xfId="7399"/>
    <cellStyle name="_расчет ФОТ 2007 МСК от Ганиева_ФОТ на 2010  РЗА _СВОД по МЭС(после защиты)_Форма к защите 68_БДР формат СД (2)" xfId="7400"/>
    <cellStyle name="_расчет ФОТ 2007 МСК от Ганиева_ФОТ на 2010  РЗА _СВОД по МЭС(после защиты)_Форма к защите 69" xfId="7401"/>
    <cellStyle name="_расчет ФОТ 2007 МСК от Ганиева_ФОТ на 2010  РЗА _СВОД по МЭС(после защиты)_Форма к защите 69_БДР формат СД (2)" xfId="7402"/>
    <cellStyle name="_расчет ФОТ 2007 МСК от Ганиева_ФОТ на 2010  РЗА _СВОД по МЭС(после защиты)_Форма к защите 7" xfId="7403"/>
    <cellStyle name="_расчет ФОТ 2007 МСК от Ганиева_ФОТ на 2010  РЗА _СВОД по МЭС(после защиты)_Форма к защите 7_БДР формат СД (2)" xfId="7404"/>
    <cellStyle name="_расчет ФОТ 2007 МСК от Ганиева_ФОТ на 2010  РЗА _СВОД по МЭС(после защиты)_Форма к защите 70" xfId="7405"/>
    <cellStyle name="_расчет ФОТ 2007 МСК от Ганиева_ФОТ на 2010  РЗА _СВОД по МЭС(после защиты)_Форма к защите 70_БДР формат СД (2)" xfId="7406"/>
    <cellStyle name="_расчет ФОТ 2007 МСК от Ганиева_ФОТ на 2010  РЗА _СВОД по МЭС(после защиты)_Форма к защите 71" xfId="7407"/>
    <cellStyle name="_расчет ФОТ 2007 МСК от Ганиева_ФОТ на 2010  РЗА _СВОД по МЭС(после защиты)_Форма к защите 71_БДР формат СД (2)" xfId="7408"/>
    <cellStyle name="_расчет ФОТ 2007 МСК от Ганиева_ФОТ на 2010  РЗА _СВОД по МЭС(после защиты)_Форма к защите 72" xfId="7409"/>
    <cellStyle name="_расчет ФОТ 2007 МСК от Ганиева_ФОТ на 2010  РЗА _СВОД по МЭС(после защиты)_Форма к защите 72_БДР формат СД (2)" xfId="7410"/>
    <cellStyle name="_расчет ФОТ 2007 МСК от Ганиева_ФОТ на 2010  РЗА _СВОД по МЭС(после защиты)_Форма к защите 73" xfId="7411"/>
    <cellStyle name="_расчет ФОТ 2007 МСК от Ганиева_ФОТ на 2010  РЗА _СВОД по МЭС(после защиты)_Форма к защите 73_БДР формат СД (2)" xfId="7412"/>
    <cellStyle name="_расчет ФОТ 2007 МСК от Ганиева_ФОТ на 2010  РЗА _СВОД по МЭС(после защиты)_Форма к защите 74" xfId="7413"/>
    <cellStyle name="_расчет ФОТ 2007 МСК от Ганиева_ФОТ на 2010  РЗА _СВОД по МЭС(после защиты)_Форма к защите 74_БДР формат СД (2)" xfId="7414"/>
    <cellStyle name="_расчет ФОТ 2007 МСК от Ганиева_ФОТ на 2010  РЗА _СВОД по МЭС(после защиты)_Форма к защите 75" xfId="7415"/>
    <cellStyle name="_расчет ФОТ 2007 МСК от Ганиева_ФОТ на 2010  РЗА _СВОД по МЭС(после защиты)_Форма к защите 75_БДР формат СД (2)" xfId="7416"/>
    <cellStyle name="_расчет ФОТ 2007 МСК от Ганиева_ФОТ на 2010  РЗА _СВОД по МЭС(после защиты)_Форма к защите 76" xfId="7417"/>
    <cellStyle name="_расчет ФОТ 2007 МСК от Ганиева_ФОТ на 2010  РЗА _СВОД по МЭС(после защиты)_Форма к защите 76_БДР формат СД (2)" xfId="7418"/>
    <cellStyle name="_расчет ФОТ 2007 МСК от Ганиева_ФОТ на 2010  РЗА _СВОД по МЭС(после защиты)_Форма к защите 77" xfId="7419"/>
    <cellStyle name="_расчет ФОТ 2007 МСК от Ганиева_ФОТ на 2010  РЗА _СВОД по МЭС(после защиты)_Форма к защите 77_БДР формат СД (2)" xfId="7420"/>
    <cellStyle name="_расчет ФОТ 2007 МСК от Ганиева_ФОТ на 2010  РЗА _СВОД по МЭС(после защиты)_Форма к защите 78" xfId="7421"/>
    <cellStyle name="_расчет ФОТ 2007 МСК от Ганиева_ФОТ на 2010  РЗА _СВОД по МЭС(после защиты)_Форма к защите 78_БДР формат СД (2)" xfId="7422"/>
    <cellStyle name="_расчет ФОТ 2007 МСК от Ганиева_ФОТ на 2010  РЗА _СВОД по МЭС(после защиты)_Форма к защите 79" xfId="7423"/>
    <cellStyle name="_расчет ФОТ 2007 МСК от Ганиева_ФОТ на 2010  РЗА _СВОД по МЭС(после защиты)_Форма к защите 79_БДР формат СД (2)" xfId="7424"/>
    <cellStyle name="_расчет ФОТ 2007 МСК от Ганиева_ФОТ на 2010  РЗА _СВОД по МЭС(после защиты)_Форма к защите 8" xfId="7425"/>
    <cellStyle name="_расчет ФОТ 2007 МСК от Ганиева_ФОТ на 2010  РЗА _СВОД по МЭС(после защиты)_Форма к защите 8_БДР формат СД (2)" xfId="7426"/>
    <cellStyle name="_расчет ФОТ 2007 МСК от Ганиева_ФОТ на 2010  РЗА _СВОД по МЭС(после защиты)_Форма к защите 80" xfId="7427"/>
    <cellStyle name="_расчет ФОТ 2007 МСК от Ганиева_ФОТ на 2010  РЗА _СВОД по МЭС(после защиты)_Форма к защите 80_БДР формат СД (2)" xfId="7428"/>
    <cellStyle name="_расчет ФОТ 2007 МСК от Ганиева_ФОТ на 2010  РЗА _СВОД по МЭС(после защиты)_Форма к защите 81" xfId="7429"/>
    <cellStyle name="_расчет ФОТ 2007 МСК от Ганиева_ФОТ на 2010  РЗА _СВОД по МЭС(после защиты)_Форма к защите 81_БДР формат СД (2)" xfId="7430"/>
    <cellStyle name="_расчет ФОТ 2007 МСК от Ганиева_ФОТ на 2010  РЗА _СВОД по МЭС(после защиты)_Форма к защите 82" xfId="7431"/>
    <cellStyle name="_расчет ФОТ 2007 МСК от Ганиева_ФОТ на 2010  РЗА _СВОД по МЭС(после защиты)_Форма к защите 82_БДР формат СД (2)" xfId="7432"/>
    <cellStyle name="_расчет ФОТ 2007 МСК от Ганиева_ФОТ на 2010  РЗА _СВОД по МЭС(после защиты)_Форма к защите 83" xfId="7433"/>
    <cellStyle name="_расчет ФОТ 2007 МСК от Ганиева_ФОТ на 2010  РЗА _СВОД по МЭС(после защиты)_Форма к защите 83_БДР формат СД (2)" xfId="7434"/>
    <cellStyle name="_расчет ФОТ 2007 МСК от Ганиева_ФОТ на 2010  РЗА _СВОД по МЭС(после защиты)_Форма к защите 84" xfId="7435"/>
    <cellStyle name="_расчет ФОТ 2007 МСК от Ганиева_ФОТ на 2010  РЗА _СВОД по МЭС(после защиты)_Форма к защите 84_БДР формат СД (2)" xfId="7436"/>
    <cellStyle name="_расчет ФОТ 2007 МСК от Ганиева_ФОТ на 2010  РЗА _СВОД по МЭС(после защиты)_Форма к защите 85" xfId="7437"/>
    <cellStyle name="_расчет ФОТ 2007 МСК от Ганиева_ФОТ на 2010  РЗА _СВОД по МЭС(после защиты)_Форма к защите 85_БДР формат СД (2)" xfId="7438"/>
    <cellStyle name="_расчет ФОТ 2007 МСК от Ганиева_ФОТ на 2010  РЗА _СВОД по МЭС(после защиты)_Форма к защите 86" xfId="7439"/>
    <cellStyle name="_расчет ФОТ 2007 МСК от Ганиева_ФОТ на 2010  РЗА _СВОД по МЭС(после защиты)_Форма к защите 86_БДР формат СД (2)" xfId="7440"/>
    <cellStyle name="_расчет ФОТ 2007 МСК от Ганиева_ФОТ на 2010  РЗА _СВОД по МЭС(после защиты)_Форма к защите 87" xfId="7441"/>
    <cellStyle name="_расчет ФОТ 2007 МСК от Ганиева_ФОТ на 2010  РЗА _СВОД по МЭС(после защиты)_Форма к защите 87_БДР формат СД (2)" xfId="7442"/>
    <cellStyle name="_расчет ФОТ 2007 МСК от Ганиева_ФОТ на 2010  РЗА _СВОД по МЭС(после защиты)_Форма к защите 88" xfId="7443"/>
    <cellStyle name="_расчет ФОТ 2007 МСК от Ганиева_ФОТ на 2010  РЗА _СВОД по МЭС(после защиты)_Форма к защите 88_БДР формат СД (2)" xfId="7444"/>
    <cellStyle name="_расчет ФОТ 2007 МСК от Ганиева_ФОТ на 2010  РЗА _СВОД по МЭС(после защиты)_Форма к защите 89" xfId="7445"/>
    <cellStyle name="_расчет ФОТ 2007 МСК от Ганиева_ФОТ на 2010  РЗА _СВОД по МЭС(после защиты)_Форма к защите 89_БДР формат СД (2)" xfId="7446"/>
    <cellStyle name="_расчет ФОТ 2007 МСК от Ганиева_ФОТ на 2010  РЗА _СВОД по МЭС(после защиты)_Форма к защите 9" xfId="7447"/>
    <cellStyle name="_расчет ФОТ 2007 МСК от Ганиева_ФОТ на 2010  РЗА _СВОД по МЭС(после защиты)_Форма к защите 9_БДР формат СД (2)" xfId="7448"/>
    <cellStyle name="_расчет ФОТ 2007 МСК от Ганиева_ФОТ на 2010  РЗА _СВОД по МЭС(после защиты)_Форма к защите 90" xfId="7449"/>
    <cellStyle name="_расчет ФОТ 2007 МСК от Ганиева_ФОТ на 2010  РЗА _СВОД по МЭС(после защиты)_Форма к защите 90_БДР формат СД (2)" xfId="7450"/>
    <cellStyle name="_расчет ФОТ 2007 МСК от Ганиева_ФОТ на 2010  РЗА _СВОД по МЭС(после защиты)_Форма к защите ДЭБ" xfId="7451"/>
    <cellStyle name="_расчет ФОТ 2007 МСК от Ганиева_ФОТ на 2010  РЗА _СВОД по МЭС(после защиты)_Форма к защите ДЭБ 2" xfId="7452"/>
    <cellStyle name="_расчет ФОТ 2007 МСК от Ганиева_ФОТ на 2010  РЗА _СВОД по МЭС(после защиты)_Форма к защите ДЭБ 2_БДР формат СД (2)" xfId="7453"/>
    <cellStyle name="_расчет ФОТ 2007 МСК от Ганиева_ФОТ на 2010  РЗА _СВОД по МЭС(после защиты)_Форма к защите ДЭБ_БДР формат СД (2)" xfId="7454"/>
    <cellStyle name="_расчет ФОТ 2007 МСК от Ганиева_ФОТ на 2010  РЗА _СВОД по МЭС(после защиты)_Форма к защите_БДР формат СД (2)" xfId="7455"/>
    <cellStyle name="_расчет ФОТ 2007 МСК от Ганиева_ФОТ на 2010  РЗА _СВОД по МЭС(после защиты)_Форма к защите_ДСП" xfId="7456"/>
    <cellStyle name="_расчет ФОТ 2007 МСК от Ганиева_ФОТ на 2010  РЗА _СВОД по МЭС(после защиты)_Форма к защите_ДСП 2" xfId="7457"/>
    <cellStyle name="_расчет ФОТ 2007 МСК от Ганиева_ФОТ на 2010  РЗА _СВОД по МЭС(после защиты)_Форма к защите_ДСП 2_БДР формат СД (2)" xfId="7458"/>
    <cellStyle name="_расчет ФОТ 2007 МСК от Ганиева_ФОТ на 2010  РЗА _СВОД по МЭС(после защиты)_Форма к защите_ДСП_БДР формат СД (2)" xfId="7459"/>
    <cellStyle name="_расчет ФОТ 2007 МСК от Ганиева_ФОТ на 2010  РЗА _СВОД по МЭС(после защиты)_Форма к защите_ДУпиоп" xfId="7460"/>
    <cellStyle name="_расчет ФОТ 2007 МСК от Ганиева_ФОТ на 2010  РЗА _СВОД по МЭС(после защиты)_Форма к защите_ДУпиоп 2" xfId="7461"/>
    <cellStyle name="_расчет ФОТ 2007 МСК от Ганиева_ФОТ на 2010  РЗА _СВОД по МЭС(после защиты)_Форма к защите_ДУпиоп 2_БДР формат СД (2)" xfId="7462"/>
    <cellStyle name="_расчет ФОТ 2007 МСК от Ганиева_ФОТ на 2010  РЗА _СВОД по МЭС(после защиты)_Форма к защите_ДУпиоп_БДР формат СД (2)" xfId="7463"/>
    <cellStyle name="_расчет ФОТ 2007 МСК от Ганиева_ФОТ на 2010  РЗА _СВОД по МЭС(после защиты)_Форма к защите_окончательная версия" xfId="7464"/>
    <cellStyle name="_расчет ФОТ 2007 МСК от Ганиева_ФОТ на 2010  РЗА _СВОД по МЭС(после защиты)_Форма к защите_окончательная версия 2" xfId="7465"/>
    <cellStyle name="_расчет ФОТ 2007 МСК от Ганиева_ФОТ на 2010  РЗА _СВОД по МЭС(после защиты)_Форма к защите_окончательная версия 2_БДР формат СД (2)" xfId="7466"/>
    <cellStyle name="_расчет ФОТ 2007 МСК от Ганиева_ФОТ на 2010  РЗА _СВОД по МЭС(после защиты)_Форма к защите_окончательная версия_БДР формат СД (2)" xfId="7467"/>
    <cellStyle name="_расчет ФОТ 2007 МСК от Ганиева_ФОТ на 2010г. Вологда" xfId="7468"/>
    <cellStyle name="_расчет ФОТ 2007 МСК от Ганиева_ФОТ на 2010г. Вологда 2" xfId="7469"/>
    <cellStyle name="_расчет ФОТ 2007 МСК от Ганиева_ФОТ на 2010г. Вологда 2 2" xfId="7470"/>
    <cellStyle name="_расчет ФОТ 2007 МСК от Ганиева_ФОТ на 2010г. Вологда 2 2_БДР формат СД (2)" xfId="7471"/>
    <cellStyle name="_расчет ФОТ 2007 МСК от Ганиева_ФОТ на 2010г. Вологда 2_БДР формат СД (2)" xfId="7472"/>
    <cellStyle name="_расчет ФОТ 2007 МСК от Ганиева_ФОТ на 2010г. Вологда 3" xfId="7473"/>
    <cellStyle name="_расчет ФОТ 2007 МСК от Ганиева_ФОТ на 2010г. Вологда 3_БДР формат СД (2)" xfId="7474"/>
    <cellStyle name="_расчет ФОТ 2007 МСК от Ганиева_ФОТ на 2010г. Вологда_БДР формат СД (2)" xfId="7475"/>
    <cellStyle name="_расчет ФОТ 2007 МСК от Ганиева_ФОТ на 2010г. Вологда_ДУС (3)" xfId="7476"/>
    <cellStyle name="_расчет ФОТ 2007 МСК от Ганиева_ФОТ на 2010г. Вологда_ДУС (3) 2" xfId="7477"/>
    <cellStyle name="_расчет ФОТ 2007 МСК от Ганиева_ФОТ на 2010г. Вологда_ДУС (3) 2_БДР формат СД (2)" xfId="7478"/>
    <cellStyle name="_расчет ФОТ 2007 МСК от Ганиева_ФОТ на 2010г. Вологда_ДУС (3)_БДР формат СД (2)" xfId="7479"/>
    <cellStyle name="_расчет ФОТ 2007 МСК от Ганиева_ФОТ на 2010г. Вологда_Источники_лимиты_Бизнес-план" xfId="7480"/>
    <cellStyle name="_расчет ФОТ 2007 МСК от Ганиева_ФОТ на 2010г. Вологда_Источники_лимиты_Бизнес-план 2" xfId="7481"/>
    <cellStyle name="_расчет ФОТ 2007 МСК от Ганиева_ФОТ на 2010г. Вологда_Источники_лимиты_Бизнес-план 2 2" xfId="7482"/>
    <cellStyle name="_расчет ФОТ 2007 МСК от Ганиева_ФОТ на 2010г. Вологда_Источники_лимиты_Бизнес-план 2 2_БДР формат СД (2)" xfId="7483"/>
    <cellStyle name="_расчет ФОТ 2007 МСК от Ганиева_ФОТ на 2010г. Вологда_Источники_лимиты_Бизнес-план 2_БДР формат СД (2)" xfId="7484"/>
    <cellStyle name="_расчет ФОТ 2007 МСК от Ганиева_ФОТ на 2010г. Вологда_Источники_лимиты_Бизнес-план 3" xfId="7485"/>
    <cellStyle name="_расчет ФОТ 2007 МСК от Ганиева_ФОТ на 2010г. Вологда_Источники_лимиты_Бизнес-план 3_БДР формат СД (2)" xfId="7486"/>
    <cellStyle name="_расчет ФОТ 2007 МСК от Ганиева_ФОТ на 2010г. Вологда_Источники_лимиты_Бизнес-план_БДР формат СД (2)" xfId="7487"/>
    <cellStyle name="_расчет ФОТ 2007 МСК от Ганиева_ФОТ на 2010г. Вологда_Копия форма к защите" xfId="7488"/>
    <cellStyle name="_расчет ФОТ 2007 МСК от Ганиева_ФОТ на 2010г. Вологда_Копия форма к защите 2" xfId="7489"/>
    <cellStyle name="_расчет ФОТ 2007 МСК от Ганиева_ФОТ на 2010г. Вологда_Копия форма к защите 2_БДР формат СД (2)" xfId="7490"/>
    <cellStyle name="_расчет ФОТ 2007 МСК от Ганиева_ФОТ на 2010г. Вологда_Копия форма к защите_БДР формат СД (2)" xfId="7491"/>
    <cellStyle name="_расчет ФОТ 2007 МСК от Ганиева_ФОТ на 2010г. Вологда_Свод бюджет на 2012" xfId="7492"/>
    <cellStyle name="_расчет ФОТ 2007 МСК от Ганиева_ФОТ на 2010г. Вологда_Свод бюджет на 2012 2" xfId="7493"/>
    <cellStyle name="_расчет ФОТ 2007 МСК от Ганиева_ФОТ на 2010г. Вологда_Свод бюджет на 2012 2_БДР формат СД (2)" xfId="7494"/>
    <cellStyle name="_расчет ФОТ 2007 МСК от Ганиева_ФОТ на 2010г. Вологда_Свод бюджет на 2012_БДР формат СД (2)" xfId="7495"/>
    <cellStyle name="_расчет ФОТ 2007 МСК от Ганиева_ФОТ на 2010г. Вологда_Форма к защите" xfId="7496"/>
    <cellStyle name="_расчет ФОТ 2007 МСК от Ганиева_ФОТ на 2010г. Вологда_форма к защите - ДКУ" xfId="7497"/>
    <cellStyle name="_расчет ФОТ 2007 МСК от Ганиева_ФОТ на 2010г. Вологда_форма к защите - ДКУ 2" xfId="7498"/>
    <cellStyle name="_расчет ФОТ 2007 МСК от Ганиева_ФОТ на 2010г. Вологда_форма к защите - ДКУ 2_БДР формат СД (2)" xfId="7499"/>
    <cellStyle name="_расчет ФОТ 2007 МСК от Ганиева_ФОТ на 2010г. Вологда_форма к защите - ДКУ_БДР формат СД (2)" xfId="7500"/>
    <cellStyle name="_расчет ФОТ 2007 МСК от Ганиева_ФОТ на 2010г. Вологда_Форма к защите 10" xfId="7501"/>
    <cellStyle name="_расчет ФОТ 2007 МСК от Ганиева_ФОТ на 2010г. Вологда_Форма к защите 10_БДР формат СД (2)" xfId="7502"/>
    <cellStyle name="_расчет ФОТ 2007 МСК от Ганиева_ФОТ на 2010г. Вологда_Форма к защите 11" xfId="7503"/>
    <cellStyle name="_расчет ФОТ 2007 МСК от Ганиева_ФОТ на 2010г. Вологда_Форма к защите 11_БДР формат СД (2)" xfId="7504"/>
    <cellStyle name="_расчет ФОТ 2007 МСК от Ганиева_ФОТ на 2010г. Вологда_Форма к защите 12" xfId="7505"/>
    <cellStyle name="_расчет ФОТ 2007 МСК от Ганиева_ФОТ на 2010г. Вологда_Форма к защите 12_БДР формат СД (2)" xfId="7506"/>
    <cellStyle name="_расчет ФОТ 2007 МСК от Ганиева_ФОТ на 2010г. Вологда_Форма к защите 13" xfId="7507"/>
    <cellStyle name="_расчет ФОТ 2007 МСК от Ганиева_ФОТ на 2010г. Вологда_Форма к защите 13_БДР формат СД (2)" xfId="7508"/>
    <cellStyle name="_расчет ФОТ 2007 МСК от Ганиева_ФОТ на 2010г. Вологда_Форма к защите 14" xfId="7509"/>
    <cellStyle name="_расчет ФОТ 2007 МСК от Ганиева_ФОТ на 2010г. Вологда_Форма к защите 14_БДР формат СД (2)" xfId="7510"/>
    <cellStyle name="_расчет ФОТ 2007 МСК от Ганиева_ФОТ на 2010г. Вологда_Форма к защите 15" xfId="7511"/>
    <cellStyle name="_расчет ФОТ 2007 МСК от Ганиева_ФОТ на 2010г. Вологда_Форма к защите 15_БДР формат СД (2)" xfId="7512"/>
    <cellStyle name="_расчет ФОТ 2007 МСК от Ганиева_ФОТ на 2010г. Вологда_Форма к защите 16" xfId="7513"/>
    <cellStyle name="_расчет ФОТ 2007 МСК от Ганиева_ФОТ на 2010г. Вологда_Форма к защите 16_БДР формат СД (2)" xfId="7514"/>
    <cellStyle name="_расчет ФОТ 2007 МСК от Ганиева_ФОТ на 2010г. Вологда_Форма к защите 17" xfId="7515"/>
    <cellStyle name="_расчет ФОТ 2007 МСК от Ганиева_ФОТ на 2010г. Вологда_Форма к защите 17_БДР формат СД (2)" xfId="7516"/>
    <cellStyle name="_расчет ФОТ 2007 МСК от Ганиева_ФОТ на 2010г. Вологда_Форма к защите 18" xfId="7517"/>
    <cellStyle name="_расчет ФОТ 2007 МСК от Ганиева_ФОТ на 2010г. Вологда_Форма к защите 18_БДР формат СД (2)" xfId="7518"/>
    <cellStyle name="_расчет ФОТ 2007 МСК от Ганиева_ФОТ на 2010г. Вологда_Форма к защите 19" xfId="7519"/>
    <cellStyle name="_расчет ФОТ 2007 МСК от Ганиева_ФОТ на 2010г. Вологда_Форма к защите 19_БДР формат СД (2)" xfId="7520"/>
    <cellStyle name="_расчет ФОТ 2007 МСК от Ганиева_ФОТ на 2010г. Вологда_Форма к защите 2" xfId="7521"/>
    <cellStyle name="_расчет ФОТ 2007 МСК от Ганиева_ФОТ на 2010г. Вологда_Форма к защите 2_БДР формат СД (2)" xfId="7522"/>
    <cellStyle name="_расчет ФОТ 2007 МСК от Ганиева_ФОТ на 2010г. Вологда_Форма к защите 20" xfId="7523"/>
    <cellStyle name="_расчет ФОТ 2007 МСК от Ганиева_ФОТ на 2010г. Вологда_Форма к защите 20_БДР формат СД (2)" xfId="7524"/>
    <cellStyle name="_расчет ФОТ 2007 МСК от Ганиева_ФОТ на 2010г. Вологда_Форма к защите 21" xfId="7525"/>
    <cellStyle name="_расчет ФОТ 2007 МСК от Ганиева_ФОТ на 2010г. Вологда_Форма к защите 21_БДР формат СД (2)" xfId="7526"/>
    <cellStyle name="_расчет ФОТ 2007 МСК от Ганиева_ФОТ на 2010г. Вологда_Форма к защите 22" xfId="7527"/>
    <cellStyle name="_расчет ФОТ 2007 МСК от Ганиева_ФОТ на 2010г. Вологда_Форма к защите 22_БДР формат СД (2)" xfId="7528"/>
    <cellStyle name="_расчет ФОТ 2007 МСК от Ганиева_ФОТ на 2010г. Вологда_Форма к защите 23" xfId="7529"/>
    <cellStyle name="_расчет ФОТ 2007 МСК от Ганиева_ФОТ на 2010г. Вологда_Форма к защите 23_БДР формат СД (2)" xfId="7530"/>
    <cellStyle name="_расчет ФОТ 2007 МСК от Ганиева_ФОТ на 2010г. Вологда_Форма к защите 24" xfId="7531"/>
    <cellStyle name="_расчет ФОТ 2007 МСК от Ганиева_ФОТ на 2010г. Вологда_Форма к защите 24_БДР формат СД (2)" xfId="7532"/>
    <cellStyle name="_расчет ФОТ 2007 МСК от Ганиева_ФОТ на 2010г. Вологда_Форма к защите 25" xfId="7533"/>
    <cellStyle name="_расчет ФОТ 2007 МСК от Ганиева_ФОТ на 2010г. Вологда_Форма к защите 25_БДР формат СД (2)" xfId="7534"/>
    <cellStyle name="_расчет ФОТ 2007 МСК от Ганиева_ФОТ на 2010г. Вологда_Форма к защите 26" xfId="7535"/>
    <cellStyle name="_расчет ФОТ 2007 МСК от Ганиева_ФОТ на 2010г. Вологда_Форма к защите 26_БДР формат СД (2)" xfId="7536"/>
    <cellStyle name="_расчет ФОТ 2007 МСК от Ганиева_ФОТ на 2010г. Вологда_Форма к защите 27" xfId="7537"/>
    <cellStyle name="_расчет ФОТ 2007 МСК от Ганиева_ФОТ на 2010г. Вологда_Форма к защите 27_БДР формат СД (2)" xfId="7538"/>
    <cellStyle name="_расчет ФОТ 2007 МСК от Ганиева_ФОТ на 2010г. Вологда_Форма к защите 28" xfId="7539"/>
    <cellStyle name="_расчет ФОТ 2007 МСК от Ганиева_ФОТ на 2010г. Вологда_Форма к защите 28_БДР формат СД (2)" xfId="7540"/>
    <cellStyle name="_расчет ФОТ 2007 МСК от Ганиева_ФОТ на 2010г. Вологда_Форма к защите 29" xfId="7541"/>
    <cellStyle name="_расчет ФОТ 2007 МСК от Ганиева_ФОТ на 2010г. Вологда_Форма к защите 29_БДР формат СД (2)" xfId="7542"/>
    <cellStyle name="_расчет ФОТ 2007 МСК от Ганиева_ФОТ на 2010г. Вологда_Форма к защите 3" xfId="7543"/>
    <cellStyle name="_расчет ФОТ 2007 МСК от Ганиева_ФОТ на 2010г. Вологда_Форма к защите 3_БДР формат СД (2)" xfId="7544"/>
    <cellStyle name="_расчет ФОТ 2007 МСК от Ганиева_ФОТ на 2010г. Вологда_Форма к защите 30" xfId="7545"/>
    <cellStyle name="_расчет ФОТ 2007 МСК от Ганиева_ФОТ на 2010г. Вологда_Форма к защите 30_БДР формат СД (2)" xfId="7546"/>
    <cellStyle name="_расчет ФОТ 2007 МСК от Ганиева_ФОТ на 2010г. Вологда_Форма к защите 31" xfId="7547"/>
    <cellStyle name="_расчет ФОТ 2007 МСК от Ганиева_ФОТ на 2010г. Вологда_Форма к защите 31_БДР формат СД (2)" xfId="7548"/>
    <cellStyle name="_расчет ФОТ 2007 МСК от Ганиева_ФОТ на 2010г. Вологда_Форма к защите 32" xfId="7549"/>
    <cellStyle name="_расчет ФОТ 2007 МСК от Ганиева_ФОТ на 2010г. Вологда_Форма к защите 32_БДР формат СД (2)" xfId="7550"/>
    <cellStyle name="_расчет ФОТ 2007 МСК от Ганиева_ФОТ на 2010г. Вологда_Форма к защите 33" xfId="7551"/>
    <cellStyle name="_расчет ФОТ 2007 МСК от Ганиева_ФОТ на 2010г. Вологда_Форма к защите 33_БДР формат СД (2)" xfId="7552"/>
    <cellStyle name="_расчет ФОТ 2007 МСК от Ганиева_ФОТ на 2010г. Вологда_Форма к защите 34" xfId="7553"/>
    <cellStyle name="_расчет ФОТ 2007 МСК от Ганиева_ФОТ на 2010г. Вологда_Форма к защите 34_БДР формат СД (2)" xfId="7554"/>
    <cellStyle name="_расчет ФОТ 2007 МСК от Ганиева_ФОТ на 2010г. Вологда_Форма к защите 35" xfId="7555"/>
    <cellStyle name="_расчет ФОТ 2007 МСК от Ганиева_ФОТ на 2010г. Вологда_Форма к защите 35_БДР формат СД (2)" xfId="7556"/>
    <cellStyle name="_расчет ФОТ 2007 МСК от Ганиева_ФОТ на 2010г. Вологда_Форма к защите 36" xfId="7557"/>
    <cellStyle name="_расчет ФОТ 2007 МСК от Ганиева_ФОТ на 2010г. Вологда_Форма к защите 36_БДР формат СД (2)" xfId="7558"/>
    <cellStyle name="_расчет ФОТ 2007 МСК от Ганиева_ФОТ на 2010г. Вологда_Форма к защите 37" xfId="7559"/>
    <cellStyle name="_расчет ФОТ 2007 МСК от Ганиева_ФОТ на 2010г. Вологда_Форма к защите 37_БДР формат СД (2)" xfId="7560"/>
    <cellStyle name="_расчет ФОТ 2007 МСК от Ганиева_ФОТ на 2010г. Вологда_Форма к защите 38" xfId="7561"/>
    <cellStyle name="_расчет ФОТ 2007 МСК от Ганиева_ФОТ на 2010г. Вологда_Форма к защите 38_БДР формат СД (2)" xfId="7562"/>
    <cellStyle name="_расчет ФОТ 2007 МСК от Ганиева_ФОТ на 2010г. Вологда_Форма к защите 39" xfId="7563"/>
    <cellStyle name="_расчет ФОТ 2007 МСК от Ганиева_ФОТ на 2010г. Вологда_Форма к защите 39_БДР формат СД (2)" xfId="7564"/>
    <cellStyle name="_расчет ФОТ 2007 МСК от Ганиева_ФОТ на 2010г. Вологда_Форма к защите 4" xfId="7565"/>
    <cellStyle name="_расчет ФОТ 2007 МСК от Ганиева_ФОТ на 2010г. Вологда_Форма к защите 4_БДР формат СД (2)" xfId="7566"/>
    <cellStyle name="_расчет ФОТ 2007 МСК от Ганиева_ФОТ на 2010г. Вологда_Форма к защите 40" xfId="7567"/>
    <cellStyle name="_расчет ФОТ 2007 МСК от Ганиева_ФОТ на 2010г. Вологда_Форма к защите 40_БДР формат СД (2)" xfId="7568"/>
    <cellStyle name="_расчет ФОТ 2007 МСК от Ганиева_ФОТ на 2010г. Вологда_Форма к защите 41" xfId="7569"/>
    <cellStyle name="_расчет ФОТ 2007 МСК от Ганиева_ФОТ на 2010г. Вологда_Форма к защите 41_БДР формат СД (2)" xfId="7570"/>
    <cellStyle name="_расчет ФОТ 2007 МСК от Ганиева_ФОТ на 2010г. Вологда_Форма к защите 42" xfId="7571"/>
    <cellStyle name="_расчет ФОТ 2007 МСК от Ганиева_ФОТ на 2010г. Вологда_Форма к защите 42_БДР формат СД (2)" xfId="7572"/>
    <cellStyle name="_расчет ФОТ 2007 МСК от Ганиева_ФОТ на 2010г. Вологда_Форма к защите 43" xfId="7573"/>
    <cellStyle name="_расчет ФОТ 2007 МСК от Ганиева_ФОТ на 2010г. Вологда_Форма к защите 43_БДР формат СД (2)" xfId="7574"/>
    <cellStyle name="_расчет ФОТ 2007 МСК от Ганиева_ФОТ на 2010г. Вологда_Форма к защите 44" xfId="7575"/>
    <cellStyle name="_расчет ФОТ 2007 МСК от Ганиева_ФОТ на 2010г. Вологда_Форма к защите 44_БДР формат СД (2)" xfId="7576"/>
    <cellStyle name="_расчет ФОТ 2007 МСК от Ганиева_ФОТ на 2010г. Вологда_Форма к защите 45" xfId="7577"/>
    <cellStyle name="_расчет ФОТ 2007 МСК от Ганиева_ФОТ на 2010г. Вологда_Форма к защите 45_БДР формат СД (2)" xfId="7578"/>
    <cellStyle name="_расчет ФОТ 2007 МСК от Ганиева_ФОТ на 2010г. Вологда_Форма к защите 46" xfId="7579"/>
    <cellStyle name="_расчет ФОТ 2007 МСК от Ганиева_ФОТ на 2010г. Вологда_Форма к защите 46_БДР формат СД (2)" xfId="7580"/>
    <cellStyle name="_расчет ФОТ 2007 МСК от Ганиева_ФОТ на 2010г. Вологда_Форма к защите 47" xfId="7581"/>
    <cellStyle name="_расчет ФОТ 2007 МСК от Ганиева_ФОТ на 2010г. Вологда_Форма к защите 47_БДР формат СД (2)" xfId="7582"/>
    <cellStyle name="_расчет ФОТ 2007 МСК от Ганиева_ФОТ на 2010г. Вологда_Форма к защите 48" xfId="7583"/>
    <cellStyle name="_расчет ФОТ 2007 МСК от Ганиева_ФОТ на 2010г. Вологда_Форма к защите 48_БДР формат СД (2)" xfId="7584"/>
    <cellStyle name="_расчет ФОТ 2007 МСК от Ганиева_ФОТ на 2010г. Вологда_Форма к защите 49" xfId="7585"/>
    <cellStyle name="_расчет ФОТ 2007 МСК от Ганиева_ФОТ на 2010г. Вологда_Форма к защите 49_БДР формат СД (2)" xfId="7586"/>
    <cellStyle name="_расчет ФОТ 2007 МСК от Ганиева_ФОТ на 2010г. Вологда_Форма к защите 5" xfId="7587"/>
    <cellStyle name="_расчет ФОТ 2007 МСК от Ганиева_ФОТ на 2010г. Вологда_Форма к защите 5_БДР формат СД (2)" xfId="7588"/>
    <cellStyle name="_расчет ФОТ 2007 МСК от Ганиева_ФОТ на 2010г. Вологда_Форма к защите 50" xfId="7589"/>
    <cellStyle name="_расчет ФОТ 2007 МСК от Ганиева_ФОТ на 2010г. Вологда_Форма к защите 50_БДР формат СД (2)" xfId="7590"/>
    <cellStyle name="_расчет ФОТ 2007 МСК от Ганиева_ФОТ на 2010г. Вологда_Форма к защите 51" xfId="7591"/>
    <cellStyle name="_расчет ФОТ 2007 МСК от Ганиева_ФОТ на 2010г. Вологда_Форма к защите 51_БДР формат СД (2)" xfId="7592"/>
    <cellStyle name="_расчет ФОТ 2007 МСК от Ганиева_ФОТ на 2010г. Вологда_Форма к защите 52" xfId="7593"/>
    <cellStyle name="_расчет ФОТ 2007 МСК от Ганиева_ФОТ на 2010г. Вологда_Форма к защите 52_БДР формат СД (2)" xfId="7594"/>
    <cellStyle name="_расчет ФОТ 2007 МСК от Ганиева_ФОТ на 2010г. Вологда_Форма к защите 53" xfId="7595"/>
    <cellStyle name="_расчет ФОТ 2007 МСК от Ганиева_ФОТ на 2010г. Вологда_Форма к защите 53_БДР формат СД (2)" xfId="7596"/>
    <cellStyle name="_расчет ФОТ 2007 МСК от Ганиева_ФОТ на 2010г. Вологда_Форма к защите 54" xfId="7597"/>
    <cellStyle name="_расчет ФОТ 2007 МСК от Ганиева_ФОТ на 2010г. Вологда_Форма к защите 54_БДР формат СД (2)" xfId="7598"/>
    <cellStyle name="_расчет ФОТ 2007 МСК от Ганиева_ФОТ на 2010г. Вологда_Форма к защите 55" xfId="7599"/>
    <cellStyle name="_расчет ФОТ 2007 МСК от Ганиева_ФОТ на 2010г. Вологда_Форма к защите 55_БДР формат СД (2)" xfId="7600"/>
    <cellStyle name="_расчет ФОТ 2007 МСК от Ганиева_ФОТ на 2010г. Вологда_Форма к защите 56" xfId="7601"/>
    <cellStyle name="_расчет ФОТ 2007 МСК от Ганиева_ФОТ на 2010г. Вологда_Форма к защите 56_БДР формат СД (2)" xfId="7602"/>
    <cellStyle name="_расчет ФОТ 2007 МСК от Ганиева_ФОТ на 2010г. Вологда_Форма к защите 57" xfId="7603"/>
    <cellStyle name="_расчет ФОТ 2007 МСК от Ганиева_ФОТ на 2010г. Вологда_Форма к защите 57_БДР формат СД (2)" xfId="7604"/>
    <cellStyle name="_расчет ФОТ 2007 МСК от Ганиева_ФОТ на 2010г. Вологда_Форма к защите 58" xfId="7605"/>
    <cellStyle name="_расчет ФОТ 2007 МСК от Ганиева_ФОТ на 2010г. Вологда_Форма к защите 58_БДР формат СД (2)" xfId="7606"/>
    <cellStyle name="_расчет ФОТ 2007 МСК от Ганиева_ФОТ на 2010г. Вологда_Форма к защите 59" xfId="7607"/>
    <cellStyle name="_расчет ФОТ 2007 МСК от Ганиева_ФОТ на 2010г. Вологда_Форма к защите 59_БДР формат СД (2)" xfId="7608"/>
    <cellStyle name="_расчет ФОТ 2007 МСК от Ганиева_ФОТ на 2010г. Вологда_Форма к защите 6" xfId="7609"/>
    <cellStyle name="_расчет ФОТ 2007 МСК от Ганиева_ФОТ на 2010г. Вологда_Форма к защите 6_БДР формат СД (2)" xfId="7610"/>
    <cellStyle name="_расчет ФОТ 2007 МСК от Ганиева_ФОТ на 2010г. Вологда_Форма к защите 60" xfId="7611"/>
    <cellStyle name="_расчет ФОТ 2007 МСК от Ганиева_ФОТ на 2010г. Вологда_Форма к защите 60_БДР формат СД (2)" xfId="7612"/>
    <cellStyle name="_расчет ФОТ 2007 МСК от Ганиева_ФОТ на 2010г. Вологда_Форма к защите 61" xfId="7613"/>
    <cellStyle name="_расчет ФОТ 2007 МСК от Ганиева_ФОТ на 2010г. Вологда_Форма к защите 61_БДР формат СД (2)" xfId="7614"/>
    <cellStyle name="_расчет ФОТ 2007 МСК от Ганиева_ФОТ на 2010г. Вологда_Форма к защите 62" xfId="7615"/>
    <cellStyle name="_расчет ФОТ 2007 МСК от Ганиева_ФОТ на 2010г. Вологда_Форма к защите 62_БДР формат СД (2)" xfId="7616"/>
    <cellStyle name="_расчет ФОТ 2007 МСК от Ганиева_ФОТ на 2010г. Вологда_Форма к защите 63" xfId="7617"/>
    <cellStyle name="_расчет ФОТ 2007 МСК от Ганиева_ФОТ на 2010г. Вологда_Форма к защите 63_БДР формат СД (2)" xfId="7618"/>
    <cellStyle name="_расчет ФОТ 2007 МСК от Ганиева_ФОТ на 2010г. Вологда_Форма к защите 64" xfId="7619"/>
    <cellStyle name="_расчет ФОТ 2007 МСК от Ганиева_ФОТ на 2010г. Вологда_Форма к защите 64_БДР формат СД (2)" xfId="7620"/>
    <cellStyle name="_расчет ФОТ 2007 МСК от Ганиева_ФОТ на 2010г. Вологда_Форма к защите 65" xfId="7621"/>
    <cellStyle name="_расчет ФОТ 2007 МСК от Ганиева_ФОТ на 2010г. Вологда_Форма к защите 65_БДР формат СД (2)" xfId="7622"/>
    <cellStyle name="_расчет ФОТ 2007 МСК от Ганиева_ФОТ на 2010г. Вологда_Форма к защите 66" xfId="7623"/>
    <cellStyle name="_расчет ФОТ 2007 МСК от Ганиева_ФОТ на 2010г. Вологда_Форма к защите 66_БДР формат СД (2)" xfId="7624"/>
    <cellStyle name="_расчет ФОТ 2007 МСК от Ганиева_ФОТ на 2010г. Вологда_Форма к защите 67" xfId="7625"/>
    <cellStyle name="_расчет ФОТ 2007 МСК от Ганиева_ФОТ на 2010г. Вологда_Форма к защите 67_БДР формат СД (2)" xfId="7626"/>
    <cellStyle name="_расчет ФОТ 2007 МСК от Ганиева_ФОТ на 2010г. Вологда_Форма к защите 68" xfId="7627"/>
    <cellStyle name="_расчет ФОТ 2007 МСК от Ганиева_ФОТ на 2010г. Вологда_Форма к защите 68_БДР формат СД (2)" xfId="7628"/>
    <cellStyle name="_расчет ФОТ 2007 МСК от Ганиева_ФОТ на 2010г. Вологда_Форма к защите 69" xfId="7629"/>
    <cellStyle name="_расчет ФОТ 2007 МСК от Ганиева_ФОТ на 2010г. Вологда_Форма к защите 69_БДР формат СД (2)" xfId="7630"/>
    <cellStyle name="_расчет ФОТ 2007 МСК от Ганиева_ФОТ на 2010г. Вологда_Форма к защите 7" xfId="7631"/>
    <cellStyle name="_расчет ФОТ 2007 МСК от Ганиева_ФОТ на 2010г. Вологда_Форма к защите 7_БДР формат СД (2)" xfId="7632"/>
    <cellStyle name="_расчет ФОТ 2007 МСК от Ганиева_ФОТ на 2010г. Вологда_Форма к защите 70" xfId="7633"/>
    <cellStyle name="_расчет ФОТ 2007 МСК от Ганиева_ФОТ на 2010г. Вологда_Форма к защите 70_БДР формат СД (2)" xfId="7634"/>
    <cellStyle name="_расчет ФОТ 2007 МСК от Ганиева_ФОТ на 2010г. Вологда_Форма к защите 71" xfId="7635"/>
    <cellStyle name="_расчет ФОТ 2007 МСК от Ганиева_ФОТ на 2010г. Вологда_Форма к защите 71_БДР формат СД (2)" xfId="7636"/>
    <cellStyle name="_расчет ФОТ 2007 МСК от Ганиева_ФОТ на 2010г. Вологда_Форма к защите 72" xfId="7637"/>
    <cellStyle name="_расчет ФОТ 2007 МСК от Ганиева_ФОТ на 2010г. Вологда_Форма к защите 72_БДР формат СД (2)" xfId="7638"/>
    <cellStyle name="_расчет ФОТ 2007 МСК от Ганиева_ФОТ на 2010г. Вологда_Форма к защите 73" xfId="7639"/>
    <cellStyle name="_расчет ФОТ 2007 МСК от Ганиева_ФОТ на 2010г. Вологда_Форма к защите 73_БДР формат СД (2)" xfId="7640"/>
    <cellStyle name="_расчет ФОТ 2007 МСК от Ганиева_ФОТ на 2010г. Вологда_Форма к защите 74" xfId="7641"/>
    <cellStyle name="_расчет ФОТ 2007 МСК от Ганиева_ФОТ на 2010г. Вологда_Форма к защите 74_БДР формат СД (2)" xfId="7642"/>
    <cellStyle name="_расчет ФОТ 2007 МСК от Ганиева_ФОТ на 2010г. Вологда_Форма к защите 75" xfId="7643"/>
    <cellStyle name="_расчет ФОТ 2007 МСК от Ганиева_ФОТ на 2010г. Вологда_Форма к защите 75_БДР формат СД (2)" xfId="7644"/>
    <cellStyle name="_расчет ФОТ 2007 МСК от Ганиева_ФОТ на 2010г. Вологда_Форма к защите 76" xfId="7645"/>
    <cellStyle name="_расчет ФОТ 2007 МСК от Ганиева_ФОТ на 2010г. Вологда_Форма к защите 76_БДР формат СД (2)" xfId="7646"/>
    <cellStyle name="_расчет ФОТ 2007 МСК от Ганиева_ФОТ на 2010г. Вологда_Форма к защите 77" xfId="7647"/>
    <cellStyle name="_расчет ФОТ 2007 МСК от Ганиева_ФОТ на 2010г. Вологда_Форма к защите 77_БДР формат СД (2)" xfId="7648"/>
    <cellStyle name="_расчет ФОТ 2007 МСК от Ганиева_ФОТ на 2010г. Вологда_Форма к защите 78" xfId="7649"/>
    <cellStyle name="_расчет ФОТ 2007 МСК от Ганиева_ФОТ на 2010г. Вологда_Форма к защите 78_БДР формат СД (2)" xfId="7650"/>
    <cellStyle name="_расчет ФОТ 2007 МСК от Ганиева_ФОТ на 2010г. Вологда_Форма к защите 79" xfId="7651"/>
    <cellStyle name="_расчет ФОТ 2007 МСК от Ганиева_ФОТ на 2010г. Вологда_Форма к защите 79_БДР формат СД (2)" xfId="7652"/>
    <cellStyle name="_расчет ФОТ 2007 МСК от Ганиева_ФОТ на 2010г. Вологда_Форма к защите 8" xfId="7653"/>
    <cellStyle name="_расчет ФОТ 2007 МСК от Ганиева_ФОТ на 2010г. Вологда_Форма к защите 8_БДР формат СД (2)" xfId="7654"/>
    <cellStyle name="_расчет ФОТ 2007 МСК от Ганиева_ФОТ на 2010г. Вологда_Форма к защите 80" xfId="7655"/>
    <cellStyle name="_расчет ФОТ 2007 МСК от Ганиева_ФОТ на 2010г. Вологда_Форма к защите 80_БДР формат СД (2)" xfId="7656"/>
    <cellStyle name="_расчет ФОТ 2007 МСК от Ганиева_ФОТ на 2010г. Вологда_Форма к защите 81" xfId="7657"/>
    <cellStyle name="_расчет ФОТ 2007 МСК от Ганиева_ФОТ на 2010г. Вологда_Форма к защите 81_БДР формат СД (2)" xfId="7658"/>
    <cellStyle name="_расчет ФОТ 2007 МСК от Ганиева_ФОТ на 2010г. Вологда_Форма к защите 82" xfId="7659"/>
    <cellStyle name="_расчет ФОТ 2007 МСК от Ганиева_ФОТ на 2010г. Вологда_Форма к защите 82_БДР формат СД (2)" xfId="7660"/>
    <cellStyle name="_расчет ФОТ 2007 МСК от Ганиева_ФОТ на 2010г. Вологда_Форма к защите 83" xfId="7661"/>
    <cellStyle name="_расчет ФОТ 2007 МСК от Ганиева_ФОТ на 2010г. Вологда_Форма к защите 83_БДР формат СД (2)" xfId="7662"/>
    <cellStyle name="_расчет ФОТ 2007 МСК от Ганиева_ФОТ на 2010г. Вологда_Форма к защите 84" xfId="7663"/>
    <cellStyle name="_расчет ФОТ 2007 МСК от Ганиева_ФОТ на 2010г. Вологда_Форма к защите 84_БДР формат СД (2)" xfId="7664"/>
    <cellStyle name="_расчет ФОТ 2007 МСК от Ганиева_ФОТ на 2010г. Вологда_Форма к защите 85" xfId="7665"/>
    <cellStyle name="_расчет ФОТ 2007 МСК от Ганиева_ФОТ на 2010г. Вологда_Форма к защите 85_БДР формат СД (2)" xfId="7666"/>
    <cellStyle name="_расчет ФОТ 2007 МСК от Ганиева_ФОТ на 2010г. Вологда_Форма к защите 86" xfId="7667"/>
    <cellStyle name="_расчет ФОТ 2007 МСК от Ганиева_ФОТ на 2010г. Вологда_Форма к защите 86_БДР формат СД (2)" xfId="7668"/>
    <cellStyle name="_расчет ФОТ 2007 МСК от Ганиева_ФОТ на 2010г. Вологда_Форма к защите 87" xfId="7669"/>
    <cellStyle name="_расчет ФОТ 2007 МСК от Ганиева_ФОТ на 2010г. Вологда_Форма к защите 87_БДР формат СД (2)" xfId="7670"/>
    <cellStyle name="_расчет ФОТ 2007 МСК от Ганиева_ФОТ на 2010г. Вологда_Форма к защите 88" xfId="7671"/>
    <cellStyle name="_расчет ФОТ 2007 МСК от Ганиева_ФОТ на 2010г. Вологда_Форма к защите 88_БДР формат СД (2)" xfId="7672"/>
    <cellStyle name="_расчет ФОТ 2007 МСК от Ганиева_ФОТ на 2010г. Вологда_Форма к защите 89" xfId="7673"/>
    <cellStyle name="_расчет ФОТ 2007 МСК от Ганиева_ФОТ на 2010г. Вологда_Форма к защите 89_БДР формат СД (2)" xfId="7674"/>
    <cellStyle name="_расчет ФОТ 2007 МСК от Ганиева_ФОТ на 2010г. Вологда_Форма к защите 9" xfId="7675"/>
    <cellStyle name="_расчет ФОТ 2007 МСК от Ганиева_ФОТ на 2010г. Вологда_Форма к защите 9_БДР формат СД (2)" xfId="7676"/>
    <cellStyle name="_расчет ФОТ 2007 МСК от Ганиева_ФОТ на 2010г. Вологда_Форма к защите 90" xfId="7677"/>
    <cellStyle name="_расчет ФОТ 2007 МСК от Ганиева_ФОТ на 2010г. Вологда_Форма к защите 90_БДР формат СД (2)" xfId="7678"/>
    <cellStyle name="_расчет ФОТ 2007 МСК от Ганиева_ФОТ на 2010г. Вологда_Форма к защите ДЭБ" xfId="7679"/>
    <cellStyle name="_расчет ФОТ 2007 МСК от Ганиева_ФОТ на 2010г. Вологда_Форма к защите ДЭБ 2" xfId="7680"/>
    <cellStyle name="_расчет ФОТ 2007 МСК от Ганиева_ФОТ на 2010г. Вологда_Форма к защите ДЭБ 2_БДР формат СД (2)" xfId="7681"/>
    <cellStyle name="_расчет ФОТ 2007 МСК от Ганиева_ФОТ на 2010г. Вологда_Форма к защите ДЭБ_БДР формат СД (2)" xfId="7682"/>
    <cellStyle name="_расчет ФОТ 2007 МСК от Ганиева_ФОТ на 2010г. Вологда_Форма к защите_БДР формат СД (2)" xfId="7683"/>
    <cellStyle name="_расчет ФОТ 2007 МСК от Ганиева_ФОТ на 2010г. Вологда_Форма к защите_ДСП" xfId="7684"/>
    <cellStyle name="_расчет ФОТ 2007 МСК от Ганиева_ФОТ на 2010г. Вологда_Форма к защите_ДСП 2" xfId="7685"/>
    <cellStyle name="_расчет ФОТ 2007 МСК от Ганиева_ФОТ на 2010г. Вологда_Форма к защите_ДСП 2_БДР формат СД (2)" xfId="7686"/>
    <cellStyle name="_расчет ФОТ 2007 МСК от Ганиева_ФОТ на 2010г. Вологда_Форма к защите_ДСП_БДР формат СД (2)" xfId="7687"/>
    <cellStyle name="_расчет ФОТ 2007 МСК от Ганиева_ФОТ на 2010г. Вологда_Форма к защите_ДУпиоп" xfId="7688"/>
    <cellStyle name="_расчет ФОТ 2007 МСК от Ганиева_ФОТ на 2010г. Вологда_Форма к защите_ДУпиоп 2" xfId="7689"/>
    <cellStyle name="_расчет ФОТ 2007 МСК от Ганиева_ФОТ на 2010г. Вологда_Форма к защите_ДУпиоп 2_БДР формат СД (2)" xfId="7690"/>
    <cellStyle name="_расчет ФОТ 2007 МСК от Ганиева_ФОТ на 2010г. Вологда_Форма к защите_ДУпиоп_БДР формат СД (2)" xfId="7691"/>
    <cellStyle name="_расчет ФОТ 2007 МСК от Ганиева_ФОТ на 2010г. Вологда_Форма к защите_окончательная версия" xfId="7692"/>
    <cellStyle name="_расчет ФОТ 2007 МСК от Ганиева_ФОТ на 2010г. Вологда_Форма к защите_окончательная версия 2" xfId="7693"/>
    <cellStyle name="_расчет ФОТ 2007 МСК от Ганиева_ФОТ на 2010г. Вологда_Форма к защите_окончательная версия 2_БДР формат СД (2)" xfId="7694"/>
    <cellStyle name="_расчет ФОТ 2007 МСК от Ганиева_ФОТ на 2010г. Вологда_Форма к защите_окончательная версия_БДР формат СД (2)" xfId="7695"/>
    <cellStyle name="_расчет ФОТ 2007 МСК от Ганиева_ФОТ РЗА 2010 -МЭС Центра (2)" xfId="7696"/>
    <cellStyle name="_расчет ФОТ 2007 МСК от Ганиева_ФОТ РЗА 2010 -МЭС Центра (2) 2" xfId="7697"/>
    <cellStyle name="_расчет ФОТ 2007 МСК от Ганиева_ФОТ РЗА 2010 -МЭС Центра (2) 2 2" xfId="7698"/>
    <cellStyle name="_расчет ФОТ 2007 МСК от Ганиева_ФОТ РЗА 2010 -МЭС Центра (2) 2 2_БДР формат СД (2)" xfId="7699"/>
    <cellStyle name="_расчет ФОТ 2007 МСК от Ганиева_ФОТ РЗА 2010 -МЭС Центра (2) 2_БДР формат СД (2)" xfId="7700"/>
    <cellStyle name="_расчет ФОТ 2007 МСК от Ганиева_ФОТ РЗА 2010 -МЭС Центра (2) 3" xfId="7701"/>
    <cellStyle name="_расчет ФОТ 2007 МСК от Ганиева_ФОТ РЗА 2010 -МЭС Центра (2) 3_БДР формат СД (2)" xfId="7702"/>
    <cellStyle name="_расчет ФОТ 2007 МСК от Ганиева_ФОТ РЗА 2010 -МЭС Центра (2)_БДР формат СД (2)" xfId="7703"/>
    <cellStyle name="_расчет ФОТ 2007 МСК от Ганиева_ФОТ РЗА 2010 -МЭС Центра (2)_ДУС (3)" xfId="7704"/>
    <cellStyle name="_расчет ФОТ 2007 МСК от Ганиева_ФОТ РЗА 2010 -МЭС Центра (2)_ДУС (3) 2" xfId="7705"/>
    <cellStyle name="_расчет ФОТ 2007 МСК от Ганиева_ФОТ РЗА 2010 -МЭС Центра (2)_ДУС (3) 2_БДР формат СД (2)" xfId="7706"/>
    <cellStyle name="_расчет ФОТ 2007 МСК от Ганиева_ФОТ РЗА 2010 -МЭС Центра (2)_ДУС (3)_БДР формат СД (2)" xfId="7707"/>
    <cellStyle name="_расчет ФОТ 2007 МСК от Ганиева_ФОТ РЗА 2010 -МЭС Центра (2)_Источники_лимиты_Бизнес-план" xfId="7708"/>
    <cellStyle name="_расчет ФОТ 2007 МСК от Ганиева_ФОТ РЗА 2010 -МЭС Центра (2)_Источники_лимиты_Бизнес-план 2" xfId="7709"/>
    <cellStyle name="_расчет ФОТ 2007 МСК от Ганиева_ФОТ РЗА 2010 -МЭС Центра (2)_Источники_лимиты_Бизнес-план 2 2" xfId="7710"/>
    <cellStyle name="_расчет ФОТ 2007 МСК от Ганиева_ФОТ РЗА 2010 -МЭС Центра (2)_Источники_лимиты_Бизнес-план 2 2_БДР формат СД (2)" xfId="7711"/>
    <cellStyle name="_расчет ФОТ 2007 МСК от Ганиева_ФОТ РЗА 2010 -МЭС Центра (2)_Источники_лимиты_Бизнес-план 2_БДР формат СД (2)" xfId="7712"/>
    <cellStyle name="_расчет ФОТ 2007 МСК от Ганиева_ФОТ РЗА 2010 -МЭС Центра (2)_Источники_лимиты_Бизнес-план 3" xfId="7713"/>
    <cellStyle name="_расчет ФОТ 2007 МСК от Ганиева_ФОТ РЗА 2010 -МЭС Центра (2)_Источники_лимиты_Бизнес-план 3_БДР формат СД (2)" xfId="7714"/>
    <cellStyle name="_расчет ФОТ 2007 МСК от Ганиева_ФОТ РЗА 2010 -МЭС Центра (2)_Источники_лимиты_Бизнес-план_БДР формат СД (2)" xfId="7715"/>
    <cellStyle name="_расчет ФОТ 2007 МСК от Ганиева_ФОТ РЗА 2010 -МЭС Центра (2)_Копия форма к защите" xfId="7716"/>
    <cellStyle name="_расчет ФОТ 2007 МСК от Ганиева_ФОТ РЗА 2010 -МЭС Центра (2)_Копия форма к защите 2" xfId="7717"/>
    <cellStyle name="_расчет ФОТ 2007 МСК от Ганиева_ФОТ РЗА 2010 -МЭС Центра (2)_Копия форма к защите 2_БДР формат СД (2)" xfId="7718"/>
    <cellStyle name="_расчет ФОТ 2007 МСК от Ганиева_ФОТ РЗА 2010 -МЭС Центра (2)_Копия форма к защите_БДР формат СД (2)" xfId="7719"/>
    <cellStyle name="_расчет ФОТ 2007 МСК от Ганиева_ФОТ РЗА 2010 -МЭС Центра (2)_Свод бюджет на 2012" xfId="7720"/>
    <cellStyle name="_расчет ФОТ 2007 МСК от Ганиева_ФОТ РЗА 2010 -МЭС Центра (2)_Свод бюджет на 2012 2" xfId="7721"/>
    <cellStyle name="_расчет ФОТ 2007 МСК от Ганиева_ФОТ РЗА 2010 -МЭС Центра (2)_Свод бюджет на 2012 2_БДР формат СД (2)" xfId="7722"/>
    <cellStyle name="_расчет ФОТ 2007 МСК от Ганиева_ФОТ РЗА 2010 -МЭС Центра (2)_Свод бюджет на 2012_БДР формат СД (2)" xfId="7723"/>
    <cellStyle name="_расчет ФОТ 2007 МСК от Ганиева_ФОТ РЗА 2010 -МЭС Центра (2)_Форма к защите" xfId="7724"/>
    <cellStyle name="_расчет ФОТ 2007 МСК от Ганиева_ФОТ РЗА 2010 -МЭС Центра (2)_форма к защите - ДКУ" xfId="7725"/>
    <cellStyle name="_расчет ФОТ 2007 МСК от Ганиева_ФОТ РЗА 2010 -МЭС Центра (2)_форма к защите - ДКУ 2" xfId="7726"/>
    <cellStyle name="_расчет ФОТ 2007 МСК от Ганиева_ФОТ РЗА 2010 -МЭС Центра (2)_форма к защите - ДКУ 2_БДР формат СД (2)" xfId="7727"/>
    <cellStyle name="_расчет ФОТ 2007 МСК от Ганиева_ФОТ РЗА 2010 -МЭС Центра (2)_форма к защите - ДКУ_БДР формат СД (2)" xfId="7728"/>
    <cellStyle name="_расчет ФОТ 2007 МСК от Ганиева_ФОТ РЗА 2010 -МЭС Центра (2)_Форма к защите 10" xfId="7729"/>
    <cellStyle name="_расчет ФОТ 2007 МСК от Ганиева_ФОТ РЗА 2010 -МЭС Центра (2)_Форма к защите 10_БДР формат СД (2)" xfId="7730"/>
    <cellStyle name="_расчет ФОТ 2007 МСК от Ганиева_ФОТ РЗА 2010 -МЭС Центра (2)_Форма к защите 11" xfId="7731"/>
    <cellStyle name="_расчет ФОТ 2007 МСК от Ганиева_ФОТ РЗА 2010 -МЭС Центра (2)_Форма к защите 11_БДР формат СД (2)" xfId="7732"/>
    <cellStyle name="_расчет ФОТ 2007 МСК от Ганиева_ФОТ РЗА 2010 -МЭС Центра (2)_Форма к защите 12" xfId="7733"/>
    <cellStyle name="_расчет ФОТ 2007 МСК от Ганиева_ФОТ РЗА 2010 -МЭС Центра (2)_Форма к защите 12_БДР формат СД (2)" xfId="7734"/>
    <cellStyle name="_расчет ФОТ 2007 МСК от Ганиева_ФОТ РЗА 2010 -МЭС Центра (2)_Форма к защите 13" xfId="7735"/>
    <cellStyle name="_расчет ФОТ 2007 МСК от Ганиева_ФОТ РЗА 2010 -МЭС Центра (2)_Форма к защите 13_БДР формат СД (2)" xfId="7736"/>
    <cellStyle name="_расчет ФОТ 2007 МСК от Ганиева_ФОТ РЗА 2010 -МЭС Центра (2)_Форма к защите 14" xfId="7737"/>
    <cellStyle name="_расчет ФОТ 2007 МСК от Ганиева_ФОТ РЗА 2010 -МЭС Центра (2)_Форма к защите 14_БДР формат СД (2)" xfId="7738"/>
    <cellStyle name="_расчет ФОТ 2007 МСК от Ганиева_ФОТ РЗА 2010 -МЭС Центра (2)_Форма к защите 15" xfId="7739"/>
    <cellStyle name="_расчет ФОТ 2007 МСК от Ганиева_ФОТ РЗА 2010 -МЭС Центра (2)_Форма к защите 15_БДР формат СД (2)" xfId="7740"/>
    <cellStyle name="_расчет ФОТ 2007 МСК от Ганиева_ФОТ РЗА 2010 -МЭС Центра (2)_Форма к защите 16" xfId="7741"/>
    <cellStyle name="_расчет ФОТ 2007 МСК от Ганиева_ФОТ РЗА 2010 -МЭС Центра (2)_Форма к защите 16_БДР формат СД (2)" xfId="7742"/>
    <cellStyle name="_расчет ФОТ 2007 МСК от Ганиева_ФОТ РЗА 2010 -МЭС Центра (2)_Форма к защите 17" xfId="7743"/>
    <cellStyle name="_расчет ФОТ 2007 МСК от Ганиева_ФОТ РЗА 2010 -МЭС Центра (2)_Форма к защите 17_БДР формат СД (2)" xfId="7744"/>
    <cellStyle name="_расчет ФОТ 2007 МСК от Ганиева_ФОТ РЗА 2010 -МЭС Центра (2)_Форма к защите 18" xfId="7745"/>
    <cellStyle name="_расчет ФОТ 2007 МСК от Ганиева_ФОТ РЗА 2010 -МЭС Центра (2)_Форма к защите 18_БДР формат СД (2)" xfId="7746"/>
    <cellStyle name="_расчет ФОТ 2007 МСК от Ганиева_ФОТ РЗА 2010 -МЭС Центра (2)_Форма к защите 19" xfId="7747"/>
    <cellStyle name="_расчет ФОТ 2007 МСК от Ганиева_ФОТ РЗА 2010 -МЭС Центра (2)_Форма к защите 19_БДР формат СД (2)" xfId="7748"/>
    <cellStyle name="_расчет ФОТ 2007 МСК от Ганиева_ФОТ РЗА 2010 -МЭС Центра (2)_Форма к защите 2" xfId="7749"/>
    <cellStyle name="_расчет ФОТ 2007 МСК от Ганиева_ФОТ РЗА 2010 -МЭС Центра (2)_Форма к защите 2_БДР формат СД (2)" xfId="7750"/>
    <cellStyle name="_расчет ФОТ 2007 МСК от Ганиева_ФОТ РЗА 2010 -МЭС Центра (2)_Форма к защите 20" xfId="7751"/>
    <cellStyle name="_расчет ФОТ 2007 МСК от Ганиева_ФОТ РЗА 2010 -МЭС Центра (2)_Форма к защите 20_БДР формат СД (2)" xfId="7752"/>
    <cellStyle name="_расчет ФОТ 2007 МСК от Ганиева_ФОТ РЗА 2010 -МЭС Центра (2)_Форма к защите 21" xfId="7753"/>
    <cellStyle name="_расчет ФОТ 2007 МСК от Ганиева_ФОТ РЗА 2010 -МЭС Центра (2)_Форма к защите 21_БДР формат СД (2)" xfId="7754"/>
    <cellStyle name="_расчет ФОТ 2007 МСК от Ганиева_ФОТ РЗА 2010 -МЭС Центра (2)_Форма к защите 22" xfId="7755"/>
    <cellStyle name="_расчет ФОТ 2007 МСК от Ганиева_ФОТ РЗА 2010 -МЭС Центра (2)_Форма к защите 22_БДР формат СД (2)" xfId="7756"/>
    <cellStyle name="_расчет ФОТ 2007 МСК от Ганиева_ФОТ РЗА 2010 -МЭС Центра (2)_Форма к защите 23" xfId="7757"/>
    <cellStyle name="_расчет ФОТ 2007 МСК от Ганиева_ФОТ РЗА 2010 -МЭС Центра (2)_Форма к защите 23_БДР формат СД (2)" xfId="7758"/>
    <cellStyle name="_расчет ФОТ 2007 МСК от Ганиева_ФОТ РЗА 2010 -МЭС Центра (2)_Форма к защите 24" xfId="7759"/>
    <cellStyle name="_расчет ФОТ 2007 МСК от Ганиева_ФОТ РЗА 2010 -МЭС Центра (2)_Форма к защите 24_БДР формат СД (2)" xfId="7760"/>
    <cellStyle name="_расчет ФОТ 2007 МСК от Ганиева_ФОТ РЗА 2010 -МЭС Центра (2)_Форма к защите 25" xfId="7761"/>
    <cellStyle name="_расчет ФОТ 2007 МСК от Ганиева_ФОТ РЗА 2010 -МЭС Центра (2)_Форма к защите 25_БДР формат СД (2)" xfId="7762"/>
    <cellStyle name="_расчет ФОТ 2007 МСК от Ганиева_ФОТ РЗА 2010 -МЭС Центра (2)_Форма к защите 26" xfId="7763"/>
    <cellStyle name="_расчет ФОТ 2007 МСК от Ганиева_ФОТ РЗА 2010 -МЭС Центра (2)_Форма к защите 26_БДР формат СД (2)" xfId="7764"/>
    <cellStyle name="_расчет ФОТ 2007 МСК от Ганиева_ФОТ РЗА 2010 -МЭС Центра (2)_Форма к защите 27" xfId="7765"/>
    <cellStyle name="_расчет ФОТ 2007 МСК от Ганиева_ФОТ РЗА 2010 -МЭС Центра (2)_Форма к защите 27_БДР формат СД (2)" xfId="7766"/>
    <cellStyle name="_расчет ФОТ 2007 МСК от Ганиева_ФОТ РЗА 2010 -МЭС Центра (2)_Форма к защите 28" xfId="7767"/>
    <cellStyle name="_расчет ФОТ 2007 МСК от Ганиева_ФОТ РЗА 2010 -МЭС Центра (2)_Форма к защите 28_БДР формат СД (2)" xfId="7768"/>
    <cellStyle name="_расчет ФОТ 2007 МСК от Ганиева_ФОТ РЗА 2010 -МЭС Центра (2)_Форма к защите 29" xfId="7769"/>
    <cellStyle name="_расчет ФОТ 2007 МСК от Ганиева_ФОТ РЗА 2010 -МЭС Центра (2)_Форма к защите 29_БДР формат СД (2)" xfId="7770"/>
    <cellStyle name="_расчет ФОТ 2007 МСК от Ганиева_ФОТ РЗА 2010 -МЭС Центра (2)_Форма к защите 3" xfId="7771"/>
    <cellStyle name="_расчет ФОТ 2007 МСК от Ганиева_ФОТ РЗА 2010 -МЭС Центра (2)_Форма к защите 3_БДР формат СД (2)" xfId="7772"/>
    <cellStyle name="_расчет ФОТ 2007 МСК от Ганиева_ФОТ РЗА 2010 -МЭС Центра (2)_Форма к защите 30" xfId="7773"/>
    <cellStyle name="_расчет ФОТ 2007 МСК от Ганиева_ФОТ РЗА 2010 -МЭС Центра (2)_Форма к защите 30_БДР формат СД (2)" xfId="7774"/>
    <cellStyle name="_расчет ФОТ 2007 МСК от Ганиева_ФОТ РЗА 2010 -МЭС Центра (2)_Форма к защите 31" xfId="7775"/>
    <cellStyle name="_расчет ФОТ 2007 МСК от Ганиева_ФОТ РЗА 2010 -МЭС Центра (2)_Форма к защите 31_БДР формат СД (2)" xfId="7776"/>
    <cellStyle name="_расчет ФОТ 2007 МСК от Ганиева_ФОТ РЗА 2010 -МЭС Центра (2)_Форма к защите 32" xfId="7777"/>
    <cellStyle name="_расчет ФОТ 2007 МСК от Ганиева_ФОТ РЗА 2010 -МЭС Центра (2)_Форма к защите 32_БДР формат СД (2)" xfId="7778"/>
    <cellStyle name="_расчет ФОТ 2007 МСК от Ганиева_ФОТ РЗА 2010 -МЭС Центра (2)_Форма к защите 33" xfId="7779"/>
    <cellStyle name="_расчет ФОТ 2007 МСК от Ганиева_ФОТ РЗА 2010 -МЭС Центра (2)_Форма к защите 33_БДР формат СД (2)" xfId="7780"/>
    <cellStyle name="_расчет ФОТ 2007 МСК от Ганиева_ФОТ РЗА 2010 -МЭС Центра (2)_Форма к защите 34" xfId="7781"/>
    <cellStyle name="_расчет ФОТ 2007 МСК от Ганиева_ФОТ РЗА 2010 -МЭС Центра (2)_Форма к защите 34_БДР формат СД (2)" xfId="7782"/>
    <cellStyle name="_расчет ФОТ 2007 МСК от Ганиева_ФОТ РЗА 2010 -МЭС Центра (2)_Форма к защите 35" xfId="7783"/>
    <cellStyle name="_расчет ФОТ 2007 МСК от Ганиева_ФОТ РЗА 2010 -МЭС Центра (2)_Форма к защите 35_БДР формат СД (2)" xfId="7784"/>
    <cellStyle name="_расчет ФОТ 2007 МСК от Ганиева_ФОТ РЗА 2010 -МЭС Центра (2)_Форма к защите 36" xfId="7785"/>
    <cellStyle name="_расчет ФОТ 2007 МСК от Ганиева_ФОТ РЗА 2010 -МЭС Центра (2)_Форма к защите 36_БДР формат СД (2)" xfId="7786"/>
    <cellStyle name="_расчет ФОТ 2007 МСК от Ганиева_ФОТ РЗА 2010 -МЭС Центра (2)_Форма к защите 37" xfId="7787"/>
    <cellStyle name="_расчет ФОТ 2007 МСК от Ганиева_ФОТ РЗА 2010 -МЭС Центра (2)_Форма к защите 37_БДР формат СД (2)" xfId="7788"/>
    <cellStyle name="_расчет ФОТ 2007 МСК от Ганиева_ФОТ РЗА 2010 -МЭС Центра (2)_Форма к защите 38" xfId="7789"/>
    <cellStyle name="_расчет ФОТ 2007 МСК от Ганиева_ФОТ РЗА 2010 -МЭС Центра (2)_Форма к защите 38_БДР формат СД (2)" xfId="7790"/>
    <cellStyle name="_расчет ФОТ 2007 МСК от Ганиева_ФОТ РЗА 2010 -МЭС Центра (2)_Форма к защите 39" xfId="7791"/>
    <cellStyle name="_расчет ФОТ 2007 МСК от Ганиева_ФОТ РЗА 2010 -МЭС Центра (2)_Форма к защите 39_БДР формат СД (2)" xfId="7792"/>
    <cellStyle name="_расчет ФОТ 2007 МСК от Ганиева_ФОТ РЗА 2010 -МЭС Центра (2)_Форма к защите 4" xfId="7793"/>
    <cellStyle name="_расчет ФОТ 2007 МСК от Ганиева_ФОТ РЗА 2010 -МЭС Центра (2)_Форма к защите 4_БДР формат СД (2)" xfId="7794"/>
    <cellStyle name="_расчет ФОТ 2007 МСК от Ганиева_ФОТ РЗА 2010 -МЭС Центра (2)_Форма к защите 40" xfId="7795"/>
    <cellStyle name="_расчет ФОТ 2007 МСК от Ганиева_ФОТ РЗА 2010 -МЭС Центра (2)_Форма к защите 40_БДР формат СД (2)" xfId="7796"/>
    <cellStyle name="_расчет ФОТ 2007 МСК от Ганиева_ФОТ РЗА 2010 -МЭС Центра (2)_Форма к защите 41" xfId="7797"/>
    <cellStyle name="_расчет ФОТ 2007 МСК от Ганиева_ФОТ РЗА 2010 -МЭС Центра (2)_Форма к защите 41_БДР формат СД (2)" xfId="7798"/>
    <cellStyle name="_расчет ФОТ 2007 МСК от Ганиева_ФОТ РЗА 2010 -МЭС Центра (2)_Форма к защите 42" xfId="7799"/>
    <cellStyle name="_расчет ФОТ 2007 МСК от Ганиева_ФОТ РЗА 2010 -МЭС Центра (2)_Форма к защите 42_БДР формат СД (2)" xfId="7800"/>
    <cellStyle name="_расчет ФОТ 2007 МСК от Ганиева_ФОТ РЗА 2010 -МЭС Центра (2)_Форма к защите 43" xfId="7801"/>
    <cellStyle name="_расчет ФОТ 2007 МСК от Ганиева_ФОТ РЗА 2010 -МЭС Центра (2)_Форма к защите 43_БДР формат СД (2)" xfId="7802"/>
    <cellStyle name="_расчет ФОТ 2007 МСК от Ганиева_ФОТ РЗА 2010 -МЭС Центра (2)_Форма к защите 44" xfId="7803"/>
    <cellStyle name="_расчет ФОТ 2007 МСК от Ганиева_ФОТ РЗА 2010 -МЭС Центра (2)_Форма к защите 44_БДР формат СД (2)" xfId="7804"/>
    <cellStyle name="_расчет ФОТ 2007 МСК от Ганиева_ФОТ РЗА 2010 -МЭС Центра (2)_Форма к защите 45" xfId="7805"/>
    <cellStyle name="_расчет ФОТ 2007 МСК от Ганиева_ФОТ РЗА 2010 -МЭС Центра (2)_Форма к защите 45_БДР формат СД (2)" xfId="7806"/>
    <cellStyle name="_расчет ФОТ 2007 МСК от Ганиева_ФОТ РЗА 2010 -МЭС Центра (2)_Форма к защите 46" xfId="7807"/>
    <cellStyle name="_расчет ФОТ 2007 МСК от Ганиева_ФОТ РЗА 2010 -МЭС Центра (2)_Форма к защите 46_БДР формат СД (2)" xfId="7808"/>
    <cellStyle name="_расчет ФОТ 2007 МСК от Ганиева_ФОТ РЗА 2010 -МЭС Центра (2)_Форма к защите 47" xfId="7809"/>
    <cellStyle name="_расчет ФОТ 2007 МСК от Ганиева_ФОТ РЗА 2010 -МЭС Центра (2)_Форма к защите 47_БДР формат СД (2)" xfId="7810"/>
    <cellStyle name="_расчет ФОТ 2007 МСК от Ганиева_ФОТ РЗА 2010 -МЭС Центра (2)_Форма к защите 48" xfId="7811"/>
    <cellStyle name="_расчет ФОТ 2007 МСК от Ганиева_ФОТ РЗА 2010 -МЭС Центра (2)_Форма к защите 48_БДР формат СД (2)" xfId="7812"/>
    <cellStyle name="_расчет ФОТ 2007 МСК от Ганиева_ФОТ РЗА 2010 -МЭС Центра (2)_Форма к защите 49" xfId="7813"/>
    <cellStyle name="_расчет ФОТ 2007 МСК от Ганиева_ФОТ РЗА 2010 -МЭС Центра (2)_Форма к защите 49_БДР формат СД (2)" xfId="7814"/>
    <cellStyle name="_расчет ФОТ 2007 МСК от Ганиева_ФОТ РЗА 2010 -МЭС Центра (2)_Форма к защите 5" xfId="7815"/>
    <cellStyle name="_расчет ФОТ 2007 МСК от Ганиева_ФОТ РЗА 2010 -МЭС Центра (2)_Форма к защите 5_БДР формат СД (2)" xfId="7816"/>
    <cellStyle name="_расчет ФОТ 2007 МСК от Ганиева_ФОТ РЗА 2010 -МЭС Центра (2)_Форма к защите 50" xfId="7817"/>
    <cellStyle name="_расчет ФОТ 2007 МСК от Ганиева_ФОТ РЗА 2010 -МЭС Центра (2)_Форма к защите 50_БДР формат СД (2)" xfId="7818"/>
    <cellStyle name="_расчет ФОТ 2007 МСК от Ганиева_ФОТ РЗА 2010 -МЭС Центра (2)_Форма к защите 51" xfId="7819"/>
    <cellStyle name="_расчет ФОТ 2007 МСК от Ганиева_ФОТ РЗА 2010 -МЭС Центра (2)_Форма к защите 51_БДР формат СД (2)" xfId="7820"/>
    <cellStyle name="_расчет ФОТ 2007 МСК от Ганиева_ФОТ РЗА 2010 -МЭС Центра (2)_Форма к защите 52" xfId="7821"/>
    <cellStyle name="_расчет ФОТ 2007 МСК от Ганиева_ФОТ РЗА 2010 -МЭС Центра (2)_Форма к защите 52_БДР формат СД (2)" xfId="7822"/>
    <cellStyle name="_расчет ФОТ 2007 МСК от Ганиева_ФОТ РЗА 2010 -МЭС Центра (2)_Форма к защите 53" xfId="7823"/>
    <cellStyle name="_расчет ФОТ 2007 МСК от Ганиева_ФОТ РЗА 2010 -МЭС Центра (2)_Форма к защите 53_БДР формат СД (2)" xfId="7824"/>
    <cellStyle name="_расчет ФОТ 2007 МСК от Ганиева_ФОТ РЗА 2010 -МЭС Центра (2)_Форма к защите 54" xfId="7825"/>
    <cellStyle name="_расчет ФОТ 2007 МСК от Ганиева_ФОТ РЗА 2010 -МЭС Центра (2)_Форма к защите 54_БДР формат СД (2)" xfId="7826"/>
    <cellStyle name="_расчет ФОТ 2007 МСК от Ганиева_ФОТ РЗА 2010 -МЭС Центра (2)_Форма к защите 55" xfId="7827"/>
    <cellStyle name="_расчет ФОТ 2007 МСК от Ганиева_ФОТ РЗА 2010 -МЭС Центра (2)_Форма к защите 55_БДР формат СД (2)" xfId="7828"/>
    <cellStyle name="_расчет ФОТ 2007 МСК от Ганиева_ФОТ РЗА 2010 -МЭС Центра (2)_Форма к защите 56" xfId="7829"/>
    <cellStyle name="_расчет ФОТ 2007 МСК от Ганиева_ФОТ РЗА 2010 -МЭС Центра (2)_Форма к защите 56_БДР формат СД (2)" xfId="7830"/>
    <cellStyle name="_расчет ФОТ 2007 МСК от Ганиева_ФОТ РЗА 2010 -МЭС Центра (2)_Форма к защите 57" xfId="7831"/>
    <cellStyle name="_расчет ФОТ 2007 МСК от Ганиева_ФОТ РЗА 2010 -МЭС Центра (2)_Форма к защите 57_БДР формат СД (2)" xfId="7832"/>
    <cellStyle name="_расчет ФОТ 2007 МСК от Ганиева_ФОТ РЗА 2010 -МЭС Центра (2)_Форма к защите 58" xfId="7833"/>
    <cellStyle name="_расчет ФОТ 2007 МСК от Ганиева_ФОТ РЗА 2010 -МЭС Центра (2)_Форма к защите 58_БДР формат СД (2)" xfId="7834"/>
    <cellStyle name="_расчет ФОТ 2007 МСК от Ганиева_ФОТ РЗА 2010 -МЭС Центра (2)_Форма к защите 59" xfId="7835"/>
    <cellStyle name="_расчет ФОТ 2007 МСК от Ганиева_ФОТ РЗА 2010 -МЭС Центра (2)_Форма к защите 59_БДР формат СД (2)" xfId="7836"/>
    <cellStyle name="_расчет ФОТ 2007 МСК от Ганиева_ФОТ РЗА 2010 -МЭС Центра (2)_Форма к защите 6" xfId="7837"/>
    <cellStyle name="_расчет ФОТ 2007 МСК от Ганиева_ФОТ РЗА 2010 -МЭС Центра (2)_Форма к защите 6_БДР формат СД (2)" xfId="7838"/>
    <cellStyle name="_расчет ФОТ 2007 МСК от Ганиева_ФОТ РЗА 2010 -МЭС Центра (2)_Форма к защите 60" xfId="7839"/>
    <cellStyle name="_расчет ФОТ 2007 МСК от Ганиева_ФОТ РЗА 2010 -МЭС Центра (2)_Форма к защите 60_БДР формат СД (2)" xfId="7840"/>
    <cellStyle name="_расчет ФОТ 2007 МСК от Ганиева_ФОТ РЗА 2010 -МЭС Центра (2)_Форма к защите 61" xfId="7841"/>
    <cellStyle name="_расчет ФОТ 2007 МСК от Ганиева_ФОТ РЗА 2010 -МЭС Центра (2)_Форма к защите 61_БДР формат СД (2)" xfId="7842"/>
    <cellStyle name="_расчет ФОТ 2007 МСК от Ганиева_ФОТ РЗА 2010 -МЭС Центра (2)_Форма к защите 62" xfId="7843"/>
    <cellStyle name="_расчет ФОТ 2007 МСК от Ганиева_ФОТ РЗА 2010 -МЭС Центра (2)_Форма к защите 62_БДР формат СД (2)" xfId="7844"/>
    <cellStyle name="_расчет ФОТ 2007 МСК от Ганиева_ФОТ РЗА 2010 -МЭС Центра (2)_Форма к защите 63" xfId="7845"/>
    <cellStyle name="_расчет ФОТ 2007 МСК от Ганиева_ФОТ РЗА 2010 -МЭС Центра (2)_Форма к защите 63_БДР формат СД (2)" xfId="7846"/>
    <cellStyle name="_расчет ФОТ 2007 МСК от Ганиева_ФОТ РЗА 2010 -МЭС Центра (2)_Форма к защите 64" xfId="7847"/>
    <cellStyle name="_расчет ФОТ 2007 МСК от Ганиева_ФОТ РЗА 2010 -МЭС Центра (2)_Форма к защите 64_БДР формат СД (2)" xfId="7848"/>
    <cellStyle name="_расчет ФОТ 2007 МСК от Ганиева_ФОТ РЗА 2010 -МЭС Центра (2)_Форма к защите 65" xfId="7849"/>
    <cellStyle name="_расчет ФОТ 2007 МСК от Ганиева_ФОТ РЗА 2010 -МЭС Центра (2)_Форма к защите 65_БДР формат СД (2)" xfId="7850"/>
    <cellStyle name="_расчет ФОТ 2007 МСК от Ганиева_ФОТ РЗА 2010 -МЭС Центра (2)_Форма к защите 66" xfId="7851"/>
    <cellStyle name="_расчет ФОТ 2007 МСК от Ганиева_ФОТ РЗА 2010 -МЭС Центра (2)_Форма к защите 66_БДР формат СД (2)" xfId="7852"/>
    <cellStyle name="_расчет ФОТ 2007 МСК от Ганиева_ФОТ РЗА 2010 -МЭС Центра (2)_Форма к защите 67" xfId="7853"/>
    <cellStyle name="_расчет ФОТ 2007 МСК от Ганиева_ФОТ РЗА 2010 -МЭС Центра (2)_Форма к защите 67_БДР формат СД (2)" xfId="7854"/>
    <cellStyle name="_расчет ФОТ 2007 МСК от Ганиева_ФОТ РЗА 2010 -МЭС Центра (2)_Форма к защите 68" xfId="7855"/>
    <cellStyle name="_расчет ФОТ 2007 МСК от Ганиева_ФОТ РЗА 2010 -МЭС Центра (2)_Форма к защите 68_БДР формат СД (2)" xfId="7856"/>
    <cellStyle name="_расчет ФОТ 2007 МСК от Ганиева_ФОТ РЗА 2010 -МЭС Центра (2)_Форма к защите 69" xfId="7857"/>
    <cellStyle name="_расчет ФОТ 2007 МСК от Ганиева_ФОТ РЗА 2010 -МЭС Центра (2)_Форма к защите 69_БДР формат СД (2)" xfId="7858"/>
    <cellStyle name="_расчет ФОТ 2007 МСК от Ганиева_ФОТ РЗА 2010 -МЭС Центра (2)_Форма к защите 7" xfId="7859"/>
    <cellStyle name="_расчет ФОТ 2007 МСК от Ганиева_ФОТ РЗА 2010 -МЭС Центра (2)_Форма к защите 7_БДР формат СД (2)" xfId="7860"/>
    <cellStyle name="_расчет ФОТ 2007 МСК от Ганиева_ФОТ РЗА 2010 -МЭС Центра (2)_Форма к защите 70" xfId="7861"/>
    <cellStyle name="_расчет ФОТ 2007 МСК от Ганиева_ФОТ РЗА 2010 -МЭС Центра (2)_Форма к защите 70_БДР формат СД (2)" xfId="7862"/>
    <cellStyle name="_расчет ФОТ 2007 МСК от Ганиева_ФОТ РЗА 2010 -МЭС Центра (2)_Форма к защите 71" xfId="7863"/>
    <cellStyle name="_расчет ФОТ 2007 МСК от Ганиева_ФОТ РЗА 2010 -МЭС Центра (2)_Форма к защите 71_БДР формат СД (2)" xfId="7864"/>
    <cellStyle name="_расчет ФОТ 2007 МСК от Ганиева_ФОТ РЗА 2010 -МЭС Центра (2)_Форма к защите 72" xfId="7865"/>
    <cellStyle name="_расчет ФОТ 2007 МСК от Ганиева_ФОТ РЗА 2010 -МЭС Центра (2)_Форма к защите 72_БДР формат СД (2)" xfId="7866"/>
    <cellStyle name="_расчет ФОТ 2007 МСК от Ганиева_ФОТ РЗА 2010 -МЭС Центра (2)_Форма к защите 73" xfId="7867"/>
    <cellStyle name="_расчет ФОТ 2007 МСК от Ганиева_ФОТ РЗА 2010 -МЭС Центра (2)_Форма к защите 73_БДР формат СД (2)" xfId="7868"/>
    <cellStyle name="_расчет ФОТ 2007 МСК от Ганиева_ФОТ РЗА 2010 -МЭС Центра (2)_Форма к защите 74" xfId="7869"/>
    <cellStyle name="_расчет ФОТ 2007 МСК от Ганиева_ФОТ РЗА 2010 -МЭС Центра (2)_Форма к защите 74_БДР формат СД (2)" xfId="7870"/>
    <cellStyle name="_расчет ФОТ 2007 МСК от Ганиева_ФОТ РЗА 2010 -МЭС Центра (2)_Форма к защите 75" xfId="7871"/>
    <cellStyle name="_расчет ФОТ 2007 МСК от Ганиева_ФОТ РЗА 2010 -МЭС Центра (2)_Форма к защите 75_БДР формат СД (2)" xfId="7872"/>
    <cellStyle name="_расчет ФОТ 2007 МСК от Ганиева_ФОТ РЗА 2010 -МЭС Центра (2)_Форма к защите 76" xfId="7873"/>
    <cellStyle name="_расчет ФОТ 2007 МСК от Ганиева_ФОТ РЗА 2010 -МЭС Центра (2)_Форма к защите 76_БДР формат СД (2)" xfId="7874"/>
    <cellStyle name="_расчет ФОТ 2007 МСК от Ганиева_ФОТ РЗА 2010 -МЭС Центра (2)_Форма к защите 77" xfId="7875"/>
    <cellStyle name="_расчет ФОТ 2007 МСК от Ганиева_ФОТ РЗА 2010 -МЭС Центра (2)_Форма к защите 77_БДР формат СД (2)" xfId="7876"/>
    <cellStyle name="_расчет ФОТ 2007 МСК от Ганиева_ФОТ РЗА 2010 -МЭС Центра (2)_Форма к защите 78" xfId="7877"/>
    <cellStyle name="_расчет ФОТ 2007 МСК от Ганиева_ФОТ РЗА 2010 -МЭС Центра (2)_Форма к защите 78_БДР формат СД (2)" xfId="7878"/>
    <cellStyle name="_расчет ФОТ 2007 МСК от Ганиева_ФОТ РЗА 2010 -МЭС Центра (2)_Форма к защите 79" xfId="7879"/>
    <cellStyle name="_расчет ФОТ 2007 МСК от Ганиева_ФОТ РЗА 2010 -МЭС Центра (2)_Форма к защите 79_БДР формат СД (2)" xfId="7880"/>
    <cellStyle name="_расчет ФОТ 2007 МСК от Ганиева_ФОТ РЗА 2010 -МЭС Центра (2)_Форма к защите 8" xfId="7881"/>
    <cellStyle name="_расчет ФОТ 2007 МСК от Ганиева_ФОТ РЗА 2010 -МЭС Центра (2)_Форма к защите 8_БДР формат СД (2)" xfId="7882"/>
    <cellStyle name="_расчет ФОТ 2007 МСК от Ганиева_ФОТ РЗА 2010 -МЭС Центра (2)_Форма к защите 80" xfId="7883"/>
    <cellStyle name="_расчет ФОТ 2007 МСК от Ганиева_ФОТ РЗА 2010 -МЭС Центра (2)_Форма к защите 80_БДР формат СД (2)" xfId="7884"/>
    <cellStyle name="_расчет ФОТ 2007 МСК от Ганиева_ФОТ РЗА 2010 -МЭС Центра (2)_Форма к защите 81" xfId="7885"/>
    <cellStyle name="_расчет ФОТ 2007 МСК от Ганиева_ФОТ РЗА 2010 -МЭС Центра (2)_Форма к защите 81_БДР формат СД (2)" xfId="7886"/>
    <cellStyle name="_расчет ФОТ 2007 МСК от Ганиева_ФОТ РЗА 2010 -МЭС Центра (2)_Форма к защите 82" xfId="7887"/>
    <cellStyle name="_расчет ФОТ 2007 МСК от Ганиева_ФОТ РЗА 2010 -МЭС Центра (2)_Форма к защите 82_БДР формат СД (2)" xfId="7888"/>
    <cellStyle name="_расчет ФОТ 2007 МСК от Ганиева_ФОТ РЗА 2010 -МЭС Центра (2)_Форма к защите 83" xfId="7889"/>
    <cellStyle name="_расчет ФОТ 2007 МСК от Ганиева_ФОТ РЗА 2010 -МЭС Центра (2)_Форма к защите 83_БДР формат СД (2)" xfId="7890"/>
    <cellStyle name="_расчет ФОТ 2007 МСК от Ганиева_ФОТ РЗА 2010 -МЭС Центра (2)_Форма к защите 84" xfId="7891"/>
    <cellStyle name="_расчет ФОТ 2007 МСК от Ганиева_ФОТ РЗА 2010 -МЭС Центра (2)_Форма к защите 84_БДР формат СД (2)" xfId="7892"/>
    <cellStyle name="_расчет ФОТ 2007 МСК от Ганиева_ФОТ РЗА 2010 -МЭС Центра (2)_Форма к защите 85" xfId="7893"/>
    <cellStyle name="_расчет ФОТ 2007 МСК от Ганиева_ФОТ РЗА 2010 -МЭС Центра (2)_Форма к защите 85_БДР формат СД (2)" xfId="7894"/>
    <cellStyle name="_расчет ФОТ 2007 МСК от Ганиева_ФОТ РЗА 2010 -МЭС Центра (2)_Форма к защите 86" xfId="7895"/>
    <cellStyle name="_расчет ФОТ 2007 МСК от Ганиева_ФОТ РЗА 2010 -МЭС Центра (2)_Форма к защите 86_БДР формат СД (2)" xfId="7896"/>
    <cellStyle name="_расчет ФОТ 2007 МСК от Ганиева_ФОТ РЗА 2010 -МЭС Центра (2)_Форма к защите 87" xfId="7897"/>
    <cellStyle name="_расчет ФОТ 2007 МСК от Ганиева_ФОТ РЗА 2010 -МЭС Центра (2)_Форма к защите 87_БДР формат СД (2)" xfId="7898"/>
    <cellStyle name="_расчет ФОТ 2007 МСК от Ганиева_ФОТ РЗА 2010 -МЭС Центра (2)_Форма к защите 88" xfId="7899"/>
    <cellStyle name="_расчет ФОТ 2007 МСК от Ганиева_ФОТ РЗА 2010 -МЭС Центра (2)_Форма к защите 88_БДР формат СД (2)" xfId="7900"/>
    <cellStyle name="_расчет ФОТ 2007 МСК от Ганиева_ФОТ РЗА 2010 -МЭС Центра (2)_Форма к защите 89" xfId="7901"/>
    <cellStyle name="_расчет ФОТ 2007 МСК от Ганиева_ФОТ РЗА 2010 -МЭС Центра (2)_Форма к защите 89_БДР формат СД (2)" xfId="7902"/>
    <cellStyle name="_расчет ФОТ 2007 МСК от Ганиева_ФОТ РЗА 2010 -МЭС Центра (2)_Форма к защите 9" xfId="7903"/>
    <cellStyle name="_расчет ФОТ 2007 МСК от Ганиева_ФОТ РЗА 2010 -МЭС Центра (2)_Форма к защите 9_БДР формат СД (2)" xfId="7904"/>
    <cellStyle name="_расчет ФОТ 2007 МСК от Ганиева_ФОТ РЗА 2010 -МЭС Центра (2)_Форма к защите 90" xfId="7905"/>
    <cellStyle name="_расчет ФОТ 2007 МСК от Ганиева_ФОТ РЗА 2010 -МЭС Центра (2)_Форма к защите 90_БДР формат СД (2)" xfId="7906"/>
    <cellStyle name="_расчет ФОТ 2007 МСК от Ганиева_ФОТ РЗА 2010 -МЭС Центра (2)_Форма к защите ДЭБ" xfId="7907"/>
    <cellStyle name="_расчет ФОТ 2007 МСК от Ганиева_ФОТ РЗА 2010 -МЭС Центра (2)_Форма к защите ДЭБ 2" xfId="7908"/>
    <cellStyle name="_расчет ФОТ 2007 МСК от Ганиева_ФОТ РЗА 2010 -МЭС Центра (2)_Форма к защите ДЭБ 2_БДР формат СД (2)" xfId="7909"/>
    <cellStyle name="_расчет ФОТ 2007 МСК от Ганиева_ФОТ РЗА 2010 -МЭС Центра (2)_Форма к защите ДЭБ_БДР формат СД (2)" xfId="7910"/>
    <cellStyle name="_расчет ФОТ 2007 МСК от Ганиева_ФОТ РЗА 2010 -МЭС Центра (2)_Форма к защите_БДР формат СД (2)" xfId="7911"/>
    <cellStyle name="_расчет ФОТ 2007 МСК от Ганиева_ФОТ РЗА 2010 -МЭС Центра (2)_Форма к защите_ДСП" xfId="7912"/>
    <cellStyle name="_расчет ФОТ 2007 МСК от Ганиева_ФОТ РЗА 2010 -МЭС Центра (2)_Форма к защите_ДСП 2" xfId="7913"/>
    <cellStyle name="_расчет ФОТ 2007 МСК от Ганиева_ФОТ РЗА 2010 -МЭС Центра (2)_Форма к защите_ДСП 2_БДР формат СД (2)" xfId="7914"/>
    <cellStyle name="_расчет ФОТ 2007 МСК от Ганиева_ФОТ РЗА 2010 -МЭС Центра (2)_Форма к защите_ДСП_БДР формат СД (2)" xfId="7915"/>
    <cellStyle name="_расчет ФОТ 2007 МСК от Ганиева_ФОТ РЗА 2010 -МЭС Центра (2)_Форма к защите_ДУпиоп" xfId="7916"/>
    <cellStyle name="_расчет ФОТ 2007 МСК от Ганиева_ФОТ РЗА 2010 -МЭС Центра (2)_Форма к защите_ДУпиоп 2" xfId="7917"/>
    <cellStyle name="_расчет ФОТ 2007 МСК от Ганиева_ФОТ РЗА 2010 -МЭС Центра (2)_Форма к защите_ДУпиоп 2_БДР формат СД (2)" xfId="7918"/>
    <cellStyle name="_расчет ФОТ 2007 МСК от Ганиева_ФОТ РЗА 2010 -МЭС Центра (2)_Форма к защите_ДУпиоп_БДР формат СД (2)" xfId="7919"/>
    <cellStyle name="_расчет ФОТ 2007 МСК от Ганиева_ФОТ РЗА 2010 -МЭС Центра (2)_Форма к защите_окончательная версия" xfId="7920"/>
    <cellStyle name="_расчет ФОТ 2007 МСК от Ганиева_ФОТ РЗА 2010 -МЭС Центра (2)_Форма к защите_окончательная версия 2" xfId="7921"/>
    <cellStyle name="_расчет ФОТ 2007 МСК от Ганиева_ФОТ РЗА 2010 -МЭС Центра (2)_Форма к защите_окончательная версия 2_БДР формат СД (2)" xfId="7922"/>
    <cellStyle name="_расчет ФОТ 2007 МСК от Ганиева_ФОТ РЗА 2010 -МЭС Центра (2)_Форма к защите_окончательная версия_БДР формат СД (2)" xfId="7923"/>
    <cellStyle name="_расчет ФОТ 2007 МСК от Ганиева_ФОТ РЗА 2010-2012 -МЭС Центра-согласован" xfId="7924"/>
    <cellStyle name="_расчет ФОТ 2007 МСК от Ганиева_ФОТ РЗА 2010-2012 -МЭС Центра-согласован 2" xfId="7925"/>
    <cellStyle name="_расчет ФОТ 2007 МСК от Ганиева_ФОТ РЗА 2010-2012 -МЭС Центра-согласован 2 2" xfId="7926"/>
    <cellStyle name="_расчет ФОТ 2007 МСК от Ганиева_ФОТ РЗА 2010-2012 -МЭС Центра-согласован 2 2_БДР формат СД (2)" xfId="7927"/>
    <cellStyle name="_расчет ФОТ 2007 МСК от Ганиева_ФОТ РЗА 2010-2012 -МЭС Центра-согласован 2_БДР формат СД (2)" xfId="7928"/>
    <cellStyle name="_расчет ФОТ 2007 МСК от Ганиева_ФОТ РЗА 2010-2012 -МЭС Центра-согласован 3" xfId="7929"/>
    <cellStyle name="_расчет ФОТ 2007 МСК от Ганиева_ФОТ РЗА 2010-2012 -МЭС Центра-согласован 3_БДР формат СД (2)" xfId="7930"/>
    <cellStyle name="_расчет ФОТ 2007 МСК от Ганиева_ФОТ РЗА 2010-2012 -МЭС Центра-согласован_БДР формат СД (2)" xfId="7931"/>
    <cellStyle name="_расчет ФОТ 2007 МСК от Ганиева_ФОТ РЗА 2010-2012 -МЭС Центра-согласован_ДУС (3)" xfId="7932"/>
    <cellStyle name="_расчет ФОТ 2007 МСК от Ганиева_ФОТ РЗА 2010-2012 -МЭС Центра-согласован_ДУС (3) 2" xfId="7933"/>
    <cellStyle name="_расчет ФОТ 2007 МСК от Ганиева_ФОТ РЗА 2010-2012 -МЭС Центра-согласован_ДУС (3) 2_БДР формат СД (2)" xfId="7934"/>
    <cellStyle name="_расчет ФОТ 2007 МСК от Ганиева_ФОТ РЗА 2010-2012 -МЭС Центра-согласован_ДУС (3)_БДР формат СД (2)" xfId="7935"/>
    <cellStyle name="_расчет ФОТ 2007 МСК от Ганиева_ФОТ РЗА 2010-2012 -МЭС Центра-согласован_Источники_лимиты_Бизнес-план" xfId="7936"/>
    <cellStyle name="_расчет ФОТ 2007 МСК от Ганиева_ФОТ РЗА 2010-2012 -МЭС Центра-согласован_Источники_лимиты_Бизнес-план 2" xfId="7937"/>
    <cellStyle name="_расчет ФОТ 2007 МСК от Ганиева_ФОТ РЗА 2010-2012 -МЭС Центра-согласован_Источники_лимиты_Бизнес-план 2 2" xfId="7938"/>
    <cellStyle name="_расчет ФОТ 2007 МСК от Ганиева_ФОТ РЗА 2010-2012 -МЭС Центра-согласован_Источники_лимиты_Бизнес-план 2 2_БДР формат СД (2)" xfId="7939"/>
    <cellStyle name="_расчет ФОТ 2007 МСК от Ганиева_ФОТ РЗА 2010-2012 -МЭС Центра-согласован_Источники_лимиты_Бизнес-план 2_БДР формат СД (2)" xfId="7940"/>
    <cellStyle name="_расчет ФОТ 2007 МСК от Ганиева_ФОТ РЗА 2010-2012 -МЭС Центра-согласован_Источники_лимиты_Бизнес-план 3" xfId="7941"/>
    <cellStyle name="_расчет ФОТ 2007 МСК от Ганиева_ФОТ РЗА 2010-2012 -МЭС Центра-согласован_Источники_лимиты_Бизнес-план 3_БДР формат СД (2)" xfId="7942"/>
    <cellStyle name="_расчет ФОТ 2007 МСК от Ганиева_ФОТ РЗА 2010-2012 -МЭС Центра-согласован_Источники_лимиты_Бизнес-план_БДР формат СД (2)" xfId="7943"/>
    <cellStyle name="_расчет ФОТ 2007 МСК от Ганиева_ФОТ РЗА 2010-2012 -МЭС Центра-согласован_Копия форма к защите" xfId="7944"/>
    <cellStyle name="_расчет ФОТ 2007 МСК от Ганиева_ФОТ РЗА 2010-2012 -МЭС Центра-согласован_Копия форма к защите 2" xfId="7945"/>
    <cellStyle name="_расчет ФОТ 2007 МСК от Ганиева_ФОТ РЗА 2010-2012 -МЭС Центра-согласован_Копия форма к защите 2_БДР формат СД (2)" xfId="7946"/>
    <cellStyle name="_расчет ФОТ 2007 МСК от Ганиева_ФОТ РЗА 2010-2012 -МЭС Центра-согласован_Копия форма к защите_БДР формат СД (2)" xfId="7947"/>
    <cellStyle name="_расчет ФОТ 2007 МСК от Ганиева_ФОТ РЗА 2010-2012 -МЭС Центра-согласован_Свод бюджет на 2012" xfId="7948"/>
    <cellStyle name="_расчет ФОТ 2007 МСК от Ганиева_ФОТ РЗА 2010-2012 -МЭС Центра-согласован_Свод бюджет на 2012 2" xfId="7949"/>
    <cellStyle name="_расчет ФОТ 2007 МСК от Ганиева_ФОТ РЗА 2010-2012 -МЭС Центра-согласован_Свод бюджет на 2012 2_БДР формат СД (2)" xfId="7950"/>
    <cellStyle name="_расчет ФОТ 2007 МСК от Ганиева_ФОТ РЗА 2010-2012 -МЭС Центра-согласован_Свод бюджет на 2012_БДР формат СД (2)" xfId="7951"/>
    <cellStyle name="_расчет ФОТ 2007 МСК от Ганиева_ФОТ РЗА 2010-2012 -МЭС Центра-согласован_Форма к защите" xfId="7952"/>
    <cellStyle name="_расчет ФОТ 2007 МСК от Ганиева_ФОТ РЗА 2010-2012 -МЭС Центра-согласован_форма к защите - ДКУ" xfId="7953"/>
    <cellStyle name="_расчет ФОТ 2007 МСК от Ганиева_ФОТ РЗА 2010-2012 -МЭС Центра-согласован_форма к защите - ДКУ 2" xfId="7954"/>
    <cellStyle name="_расчет ФОТ 2007 МСК от Ганиева_ФОТ РЗА 2010-2012 -МЭС Центра-согласован_форма к защите - ДКУ 2_БДР формат СД (2)" xfId="7955"/>
    <cellStyle name="_расчет ФОТ 2007 МСК от Ганиева_ФОТ РЗА 2010-2012 -МЭС Центра-согласован_форма к защите - ДКУ_БДР формат СД (2)" xfId="7956"/>
    <cellStyle name="_расчет ФОТ 2007 МСК от Ганиева_ФОТ РЗА 2010-2012 -МЭС Центра-согласован_Форма к защите 10" xfId="7957"/>
    <cellStyle name="_расчет ФОТ 2007 МСК от Ганиева_ФОТ РЗА 2010-2012 -МЭС Центра-согласован_Форма к защите 10_БДР формат СД (2)" xfId="7958"/>
    <cellStyle name="_расчет ФОТ 2007 МСК от Ганиева_ФОТ РЗА 2010-2012 -МЭС Центра-согласован_Форма к защите 11" xfId="7959"/>
    <cellStyle name="_расчет ФОТ 2007 МСК от Ганиева_ФОТ РЗА 2010-2012 -МЭС Центра-согласован_Форма к защите 11_БДР формат СД (2)" xfId="7960"/>
    <cellStyle name="_расчет ФОТ 2007 МСК от Ганиева_ФОТ РЗА 2010-2012 -МЭС Центра-согласован_Форма к защите 12" xfId="7961"/>
    <cellStyle name="_расчет ФОТ 2007 МСК от Ганиева_ФОТ РЗА 2010-2012 -МЭС Центра-согласован_Форма к защите 12_БДР формат СД (2)" xfId="7962"/>
    <cellStyle name="_расчет ФОТ 2007 МСК от Ганиева_ФОТ РЗА 2010-2012 -МЭС Центра-согласован_Форма к защите 13" xfId="7963"/>
    <cellStyle name="_расчет ФОТ 2007 МСК от Ганиева_ФОТ РЗА 2010-2012 -МЭС Центра-согласован_Форма к защите 13_БДР формат СД (2)" xfId="7964"/>
    <cellStyle name="_расчет ФОТ 2007 МСК от Ганиева_ФОТ РЗА 2010-2012 -МЭС Центра-согласован_Форма к защите 14" xfId="7965"/>
    <cellStyle name="_расчет ФОТ 2007 МСК от Ганиева_ФОТ РЗА 2010-2012 -МЭС Центра-согласован_Форма к защите 14_БДР формат СД (2)" xfId="7966"/>
    <cellStyle name="_расчет ФОТ 2007 МСК от Ганиева_ФОТ РЗА 2010-2012 -МЭС Центра-согласован_Форма к защите 15" xfId="7967"/>
    <cellStyle name="_расчет ФОТ 2007 МСК от Ганиева_ФОТ РЗА 2010-2012 -МЭС Центра-согласован_Форма к защите 15_БДР формат СД (2)" xfId="7968"/>
    <cellStyle name="_расчет ФОТ 2007 МСК от Ганиева_ФОТ РЗА 2010-2012 -МЭС Центра-согласован_Форма к защите 16" xfId="7969"/>
    <cellStyle name="_расчет ФОТ 2007 МСК от Ганиева_ФОТ РЗА 2010-2012 -МЭС Центра-согласован_Форма к защите 16_БДР формат СД (2)" xfId="7970"/>
    <cellStyle name="_расчет ФОТ 2007 МСК от Ганиева_ФОТ РЗА 2010-2012 -МЭС Центра-согласован_Форма к защите 17" xfId="7971"/>
    <cellStyle name="_расчет ФОТ 2007 МСК от Ганиева_ФОТ РЗА 2010-2012 -МЭС Центра-согласован_Форма к защите 17_БДР формат СД (2)" xfId="7972"/>
    <cellStyle name="_расчет ФОТ 2007 МСК от Ганиева_ФОТ РЗА 2010-2012 -МЭС Центра-согласован_Форма к защите 18" xfId="7973"/>
    <cellStyle name="_расчет ФОТ 2007 МСК от Ганиева_ФОТ РЗА 2010-2012 -МЭС Центра-согласован_Форма к защите 18_БДР формат СД (2)" xfId="7974"/>
    <cellStyle name="_расчет ФОТ 2007 МСК от Ганиева_ФОТ РЗА 2010-2012 -МЭС Центра-согласован_Форма к защите 19" xfId="7975"/>
    <cellStyle name="_расчет ФОТ 2007 МСК от Ганиева_ФОТ РЗА 2010-2012 -МЭС Центра-согласован_Форма к защите 19_БДР формат СД (2)" xfId="7976"/>
    <cellStyle name="_расчет ФОТ 2007 МСК от Ганиева_ФОТ РЗА 2010-2012 -МЭС Центра-согласован_Форма к защите 2" xfId="7977"/>
    <cellStyle name="_расчет ФОТ 2007 МСК от Ганиева_ФОТ РЗА 2010-2012 -МЭС Центра-согласован_Форма к защите 2_БДР формат СД (2)" xfId="7978"/>
    <cellStyle name="_расчет ФОТ 2007 МСК от Ганиева_ФОТ РЗА 2010-2012 -МЭС Центра-согласован_Форма к защите 20" xfId="7979"/>
    <cellStyle name="_расчет ФОТ 2007 МСК от Ганиева_ФОТ РЗА 2010-2012 -МЭС Центра-согласован_Форма к защите 20_БДР формат СД (2)" xfId="7980"/>
    <cellStyle name="_расчет ФОТ 2007 МСК от Ганиева_ФОТ РЗА 2010-2012 -МЭС Центра-согласован_Форма к защите 21" xfId="7981"/>
    <cellStyle name="_расчет ФОТ 2007 МСК от Ганиева_ФОТ РЗА 2010-2012 -МЭС Центра-согласован_Форма к защите 21_БДР формат СД (2)" xfId="7982"/>
    <cellStyle name="_расчет ФОТ 2007 МСК от Ганиева_ФОТ РЗА 2010-2012 -МЭС Центра-согласован_Форма к защите 22" xfId="7983"/>
    <cellStyle name="_расчет ФОТ 2007 МСК от Ганиева_ФОТ РЗА 2010-2012 -МЭС Центра-согласован_Форма к защите 22_БДР формат СД (2)" xfId="7984"/>
    <cellStyle name="_расчет ФОТ 2007 МСК от Ганиева_ФОТ РЗА 2010-2012 -МЭС Центра-согласован_Форма к защите 23" xfId="7985"/>
    <cellStyle name="_расчет ФОТ 2007 МСК от Ганиева_ФОТ РЗА 2010-2012 -МЭС Центра-согласован_Форма к защите 23_БДР формат СД (2)" xfId="7986"/>
    <cellStyle name="_расчет ФОТ 2007 МСК от Ганиева_ФОТ РЗА 2010-2012 -МЭС Центра-согласован_Форма к защите 24" xfId="7987"/>
    <cellStyle name="_расчет ФОТ 2007 МСК от Ганиева_ФОТ РЗА 2010-2012 -МЭС Центра-согласован_Форма к защите 24_БДР формат СД (2)" xfId="7988"/>
    <cellStyle name="_расчет ФОТ 2007 МСК от Ганиева_ФОТ РЗА 2010-2012 -МЭС Центра-согласован_Форма к защите 25" xfId="7989"/>
    <cellStyle name="_расчет ФОТ 2007 МСК от Ганиева_ФОТ РЗА 2010-2012 -МЭС Центра-согласован_Форма к защите 25_БДР формат СД (2)" xfId="7990"/>
    <cellStyle name="_расчет ФОТ 2007 МСК от Ганиева_ФОТ РЗА 2010-2012 -МЭС Центра-согласован_Форма к защите 26" xfId="7991"/>
    <cellStyle name="_расчет ФОТ 2007 МСК от Ганиева_ФОТ РЗА 2010-2012 -МЭС Центра-согласован_Форма к защите 26_БДР формат СД (2)" xfId="7992"/>
    <cellStyle name="_расчет ФОТ 2007 МСК от Ганиева_ФОТ РЗА 2010-2012 -МЭС Центра-согласован_Форма к защите 27" xfId="7993"/>
    <cellStyle name="_расчет ФОТ 2007 МСК от Ганиева_ФОТ РЗА 2010-2012 -МЭС Центра-согласован_Форма к защите 27_БДР формат СД (2)" xfId="7994"/>
    <cellStyle name="_расчет ФОТ 2007 МСК от Ганиева_ФОТ РЗА 2010-2012 -МЭС Центра-согласован_Форма к защите 28" xfId="7995"/>
    <cellStyle name="_расчет ФОТ 2007 МСК от Ганиева_ФОТ РЗА 2010-2012 -МЭС Центра-согласован_Форма к защите 28_БДР формат СД (2)" xfId="7996"/>
    <cellStyle name="_расчет ФОТ 2007 МСК от Ганиева_ФОТ РЗА 2010-2012 -МЭС Центра-согласован_Форма к защите 29" xfId="7997"/>
    <cellStyle name="_расчет ФОТ 2007 МСК от Ганиева_ФОТ РЗА 2010-2012 -МЭС Центра-согласован_Форма к защите 29_БДР формат СД (2)" xfId="7998"/>
    <cellStyle name="_расчет ФОТ 2007 МСК от Ганиева_ФОТ РЗА 2010-2012 -МЭС Центра-согласован_Форма к защите 3" xfId="7999"/>
    <cellStyle name="_расчет ФОТ 2007 МСК от Ганиева_ФОТ РЗА 2010-2012 -МЭС Центра-согласован_Форма к защите 3_БДР формат СД (2)" xfId="8000"/>
    <cellStyle name="_расчет ФОТ 2007 МСК от Ганиева_ФОТ РЗА 2010-2012 -МЭС Центра-согласован_Форма к защите 30" xfId="8001"/>
    <cellStyle name="_расчет ФОТ 2007 МСК от Ганиева_ФОТ РЗА 2010-2012 -МЭС Центра-согласован_Форма к защите 30_БДР формат СД (2)" xfId="8002"/>
    <cellStyle name="_расчет ФОТ 2007 МСК от Ганиева_ФОТ РЗА 2010-2012 -МЭС Центра-согласован_Форма к защите 31" xfId="8003"/>
    <cellStyle name="_расчет ФОТ 2007 МСК от Ганиева_ФОТ РЗА 2010-2012 -МЭС Центра-согласован_Форма к защите 31_БДР формат СД (2)" xfId="8004"/>
    <cellStyle name="_расчет ФОТ 2007 МСК от Ганиева_ФОТ РЗА 2010-2012 -МЭС Центра-согласован_Форма к защите 32" xfId="8005"/>
    <cellStyle name="_расчет ФОТ 2007 МСК от Ганиева_ФОТ РЗА 2010-2012 -МЭС Центра-согласован_Форма к защите 32_БДР формат СД (2)" xfId="8006"/>
    <cellStyle name="_расчет ФОТ 2007 МСК от Ганиева_ФОТ РЗА 2010-2012 -МЭС Центра-согласован_Форма к защите 33" xfId="8007"/>
    <cellStyle name="_расчет ФОТ 2007 МСК от Ганиева_ФОТ РЗА 2010-2012 -МЭС Центра-согласован_Форма к защите 33_БДР формат СД (2)" xfId="8008"/>
    <cellStyle name="_расчет ФОТ 2007 МСК от Ганиева_ФОТ РЗА 2010-2012 -МЭС Центра-согласован_Форма к защите 34" xfId="8009"/>
    <cellStyle name="_расчет ФОТ 2007 МСК от Ганиева_ФОТ РЗА 2010-2012 -МЭС Центра-согласован_Форма к защите 34_БДР формат СД (2)" xfId="8010"/>
    <cellStyle name="_расчет ФОТ 2007 МСК от Ганиева_ФОТ РЗА 2010-2012 -МЭС Центра-согласован_Форма к защите 35" xfId="8011"/>
    <cellStyle name="_расчет ФОТ 2007 МСК от Ганиева_ФОТ РЗА 2010-2012 -МЭС Центра-согласован_Форма к защите 35_БДР формат СД (2)" xfId="8012"/>
    <cellStyle name="_расчет ФОТ 2007 МСК от Ганиева_ФОТ РЗА 2010-2012 -МЭС Центра-согласован_Форма к защите 36" xfId="8013"/>
    <cellStyle name="_расчет ФОТ 2007 МСК от Ганиева_ФОТ РЗА 2010-2012 -МЭС Центра-согласован_Форма к защите 36_БДР формат СД (2)" xfId="8014"/>
    <cellStyle name="_расчет ФОТ 2007 МСК от Ганиева_ФОТ РЗА 2010-2012 -МЭС Центра-согласован_Форма к защите 37" xfId="8015"/>
    <cellStyle name="_расчет ФОТ 2007 МСК от Ганиева_ФОТ РЗА 2010-2012 -МЭС Центра-согласован_Форма к защите 37_БДР формат СД (2)" xfId="8016"/>
    <cellStyle name="_расчет ФОТ 2007 МСК от Ганиева_ФОТ РЗА 2010-2012 -МЭС Центра-согласован_Форма к защите 38" xfId="8017"/>
    <cellStyle name="_расчет ФОТ 2007 МСК от Ганиева_ФОТ РЗА 2010-2012 -МЭС Центра-согласован_Форма к защите 38_БДР формат СД (2)" xfId="8018"/>
    <cellStyle name="_расчет ФОТ 2007 МСК от Ганиева_ФОТ РЗА 2010-2012 -МЭС Центра-согласован_Форма к защите 39" xfId="8019"/>
    <cellStyle name="_расчет ФОТ 2007 МСК от Ганиева_ФОТ РЗА 2010-2012 -МЭС Центра-согласован_Форма к защите 39_БДР формат СД (2)" xfId="8020"/>
    <cellStyle name="_расчет ФОТ 2007 МСК от Ганиева_ФОТ РЗА 2010-2012 -МЭС Центра-согласован_Форма к защите 4" xfId="8021"/>
    <cellStyle name="_расчет ФОТ 2007 МСК от Ганиева_ФОТ РЗА 2010-2012 -МЭС Центра-согласован_Форма к защите 4_БДР формат СД (2)" xfId="8022"/>
    <cellStyle name="_расчет ФОТ 2007 МСК от Ганиева_ФОТ РЗА 2010-2012 -МЭС Центра-согласован_Форма к защите 40" xfId="8023"/>
    <cellStyle name="_расчет ФОТ 2007 МСК от Ганиева_ФОТ РЗА 2010-2012 -МЭС Центра-согласован_Форма к защите 40_БДР формат СД (2)" xfId="8024"/>
    <cellStyle name="_расчет ФОТ 2007 МСК от Ганиева_ФОТ РЗА 2010-2012 -МЭС Центра-согласован_Форма к защите 41" xfId="8025"/>
    <cellStyle name="_расчет ФОТ 2007 МСК от Ганиева_ФОТ РЗА 2010-2012 -МЭС Центра-согласован_Форма к защите 41_БДР формат СД (2)" xfId="8026"/>
    <cellStyle name="_расчет ФОТ 2007 МСК от Ганиева_ФОТ РЗА 2010-2012 -МЭС Центра-согласован_Форма к защите 42" xfId="8027"/>
    <cellStyle name="_расчет ФОТ 2007 МСК от Ганиева_ФОТ РЗА 2010-2012 -МЭС Центра-согласован_Форма к защите 42_БДР формат СД (2)" xfId="8028"/>
    <cellStyle name="_расчет ФОТ 2007 МСК от Ганиева_ФОТ РЗА 2010-2012 -МЭС Центра-согласован_Форма к защите 43" xfId="8029"/>
    <cellStyle name="_расчет ФОТ 2007 МСК от Ганиева_ФОТ РЗА 2010-2012 -МЭС Центра-согласован_Форма к защите 43_БДР формат СД (2)" xfId="8030"/>
    <cellStyle name="_расчет ФОТ 2007 МСК от Ганиева_ФОТ РЗА 2010-2012 -МЭС Центра-согласован_Форма к защите 44" xfId="8031"/>
    <cellStyle name="_расчет ФОТ 2007 МСК от Ганиева_ФОТ РЗА 2010-2012 -МЭС Центра-согласован_Форма к защите 44_БДР формат СД (2)" xfId="8032"/>
    <cellStyle name="_расчет ФОТ 2007 МСК от Ганиева_ФОТ РЗА 2010-2012 -МЭС Центра-согласован_Форма к защите 45" xfId="8033"/>
    <cellStyle name="_расчет ФОТ 2007 МСК от Ганиева_ФОТ РЗА 2010-2012 -МЭС Центра-согласован_Форма к защите 45_БДР формат СД (2)" xfId="8034"/>
    <cellStyle name="_расчет ФОТ 2007 МСК от Ганиева_ФОТ РЗА 2010-2012 -МЭС Центра-согласован_Форма к защите 46" xfId="8035"/>
    <cellStyle name="_расчет ФОТ 2007 МСК от Ганиева_ФОТ РЗА 2010-2012 -МЭС Центра-согласован_Форма к защите 46_БДР формат СД (2)" xfId="8036"/>
    <cellStyle name="_расчет ФОТ 2007 МСК от Ганиева_ФОТ РЗА 2010-2012 -МЭС Центра-согласован_Форма к защите 47" xfId="8037"/>
    <cellStyle name="_расчет ФОТ 2007 МСК от Ганиева_ФОТ РЗА 2010-2012 -МЭС Центра-согласован_Форма к защите 47_БДР формат СД (2)" xfId="8038"/>
    <cellStyle name="_расчет ФОТ 2007 МСК от Ганиева_ФОТ РЗА 2010-2012 -МЭС Центра-согласован_Форма к защите 48" xfId="8039"/>
    <cellStyle name="_расчет ФОТ 2007 МСК от Ганиева_ФОТ РЗА 2010-2012 -МЭС Центра-согласован_Форма к защите 48_БДР формат СД (2)" xfId="8040"/>
    <cellStyle name="_расчет ФОТ 2007 МСК от Ганиева_ФОТ РЗА 2010-2012 -МЭС Центра-согласован_Форма к защите 49" xfId="8041"/>
    <cellStyle name="_расчет ФОТ 2007 МСК от Ганиева_ФОТ РЗА 2010-2012 -МЭС Центра-согласован_Форма к защите 49_БДР формат СД (2)" xfId="8042"/>
    <cellStyle name="_расчет ФОТ 2007 МСК от Ганиева_ФОТ РЗА 2010-2012 -МЭС Центра-согласован_Форма к защите 5" xfId="8043"/>
    <cellStyle name="_расчет ФОТ 2007 МСК от Ганиева_ФОТ РЗА 2010-2012 -МЭС Центра-согласован_Форма к защите 5_БДР формат СД (2)" xfId="8044"/>
    <cellStyle name="_расчет ФОТ 2007 МСК от Ганиева_ФОТ РЗА 2010-2012 -МЭС Центра-согласован_Форма к защите 50" xfId="8045"/>
    <cellStyle name="_расчет ФОТ 2007 МСК от Ганиева_ФОТ РЗА 2010-2012 -МЭС Центра-согласован_Форма к защите 50_БДР формат СД (2)" xfId="8046"/>
    <cellStyle name="_расчет ФОТ 2007 МСК от Ганиева_ФОТ РЗА 2010-2012 -МЭС Центра-согласован_Форма к защите 51" xfId="8047"/>
    <cellStyle name="_расчет ФОТ 2007 МСК от Ганиева_ФОТ РЗА 2010-2012 -МЭС Центра-согласован_Форма к защите 51_БДР формат СД (2)" xfId="8048"/>
    <cellStyle name="_расчет ФОТ 2007 МСК от Ганиева_ФОТ РЗА 2010-2012 -МЭС Центра-согласован_Форма к защите 52" xfId="8049"/>
    <cellStyle name="_расчет ФОТ 2007 МСК от Ганиева_ФОТ РЗА 2010-2012 -МЭС Центра-согласован_Форма к защите 52_БДР формат СД (2)" xfId="8050"/>
    <cellStyle name="_расчет ФОТ 2007 МСК от Ганиева_ФОТ РЗА 2010-2012 -МЭС Центра-согласован_Форма к защите 53" xfId="8051"/>
    <cellStyle name="_расчет ФОТ 2007 МСК от Ганиева_ФОТ РЗА 2010-2012 -МЭС Центра-согласован_Форма к защите 53_БДР формат СД (2)" xfId="8052"/>
    <cellStyle name="_расчет ФОТ 2007 МСК от Ганиева_ФОТ РЗА 2010-2012 -МЭС Центра-согласован_Форма к защите 54" xfId="8053"/>
    <cellStyle name="_расчет ФОТ 2007 МСК от Ганиева_ФОТ РЗА 2010-2012 -МЭС Центра-согласован_Форма к защите 54_БДР формат СД (2)" xfId="8054"/>
    <cellStyle name="_расчет ФОТ 2007 МСК от Ганиева_ФОТ РЗА 2010-2012 -МЭС Центра-согласован_Форма к защите 55" xfId="8055"/>
    <cellStyle name="_расчет ФОТ 2007 МСК от Ганиева_ФОТ РЗА 2010-2012 -МЭС Центра-согласован_Форма к защите 55_БДР формат СД (2)" xfId="8056"/>
    <cellStyle name="_расчет ФОТ 2007 МСК от Ганиева_ФОТ РЗА 2010-2012 -МЭС Центра-согласован_Форма к защите 56" xfId="8057"/>
    <cellStyle name="_расчет ФОТ 2007 МСК от Ганиева_ФОТ РЗА 2010-2012 -МЭС Центра-согласован_Форма к защите 56_БДР формат СД (2)" xfId="8058"/>
    <cellStyle name="_расчет ФОТ 2007 МСК от Ганиева_ФОТ РЗА 2010-2012 -МЭС Центра-согласован_Форма к защите 57" xfId="8059"/>
    <cellStyle name="_расчет ФОТ 2007 МСК от Ганиева_ФОТ РЗА 2010-2012 -МЭС Центра-согласован_Форма к защите 57_БДР формат СД (2)" xfId="8060"/>
    <cellStyle name="_расчет ФОТ 2007 МСК от Ганиева_ФОТ РЗА 2010-2012 -МЭС Центра-согласован_Форма к защите 58" xfId="8061"/>
    <cellStyle name="_расчет ФОТ 2007 МСК от Ганиева_ФОТ РЗА 2010-2012 -МЭС Центра-согласован_Форма к защите 58_БДР формат СД (2)" xfId="8062"/>
    <cellStyle name="_расчет ФОТ 2007 МСК от Ганиева_ФОТ РЗА 2010-2012 -МЭС Центра-согласован_Форма к защите 59" xfId="8063"/>
    <cellStyle name="_расчет ФОТ 2007 МСК от Ганиева_ФОТ РЗА 2010-2012 -МЭС Центра-согласован_Форма к защите 59_БДР формат СД (2)" xfId="8064"/>
    <cellStyle name="_расчет ФОТ 2007 МСК от Ганиева_ФОТ РЗА 2010-2012 -МЭС Центра-согласован_Форма к защите 6" xfId="8065"/>
    <cellStyle name="_расчет ФОТ 2007 МСК от Ганиева_ФОТ РЗА 2010-2012 -МЭС Центра-согласован_Форма к защите 6_БДР формат СД (2)" xfId="8066"/>
    <cellStyle name="_расчет ФОТ 2007 МСК от Ганиева_ФОТ РЗА 2010-2012 -МЭС Центра-согласован_Форма к защите 60" xfId="8067"/>
    <cellStyle name="_расчет ФОТ 2007 МСК от Ганиева_ФОТ РЗА 2010-2012 -МЭС Центра-согласован_Форма к защите 60_БДР формат СД (2)" xfId="8068"/>
    <cellStyle name="_расчет ФОТ 2007 МСК от Ганиева_ФОТ РЗА 2010-2012 -МЭС Центра-согласован_Форма к защите 61" xfId="8069"/>
    <cellStyle name="_расчет ФОТ 2007 МСК от Ганиева_ФОТ РЗА 2010-2012 -МЭС Центра-согласован_Форма к защите 61_БДР формат СД (2)" xfId="8070"/>
    <cellStyle name="_расчет ФОТ 2007 МСК от Ганиева_ФОТ РЗА 2010-2012 -МЭС Центра-согласован_Форма к защите 62" xfId="8071"/>
    <cellStyle name="_расчет ФОТ 2007 МСК от Ганиева_ФОТ РЗА 2010-2012 -МЭС Центра-согласован_Форма к защите 62_БДР формат СД (2)" xfId="8072"/>
    <cellStyle name="_расчет ФОТ 2007 МСК от Ганиева_ФОТ РЗА 2010-2012 -МЭС Центра-согласован_Форма к защите 63" xfId="8073"/>
    <cellStyle name="_расчет ФОТ 2007 МСК от Ганиева_ФОТ РЗА 2010-2012 -МЭС Центра-согласован_Форма к защите 63_БДР формат СД (2)" xfId="8074"/>
    <cellStyle name="_расчет ФОТ 2007 МСК от Ганиева_ФОТ РЗА 2010-2012 -МЭС Центра-согласован_Форма к защите 64" xfId="8075"/>
    <cellStyle name="_расчет ФОТ 2007 МСК от Ганиева_ФОТ РЗА 2010-2012 -МЭС Центра-согласован_Форма к защите 64_БДР формат СД (2)" xfId="8076"/>
    <cellStyle name="_расчет ФОТ 2007 МСК от Ганиева_ФОТ РЗА 2010-2012 -МЭС Центра-согласован_Форма к защите 65" xfId="8077"/>
    <cellStyle name="_расчет ФОТ 2007 МСК от Ганиева_ФОТ РЗА 2010-2012 -МЭС Центра-согласован_Форма к защите 65_БДР формат СД (2)" xfId="8078"/>
    <cellStyle name="_расчет ФОТ 2007 МСК от Ганиева_ФОТ РЗА 2010-2012 -МЭС Центра-согласован_Форма к защите 66" xfId="8079"/>
    <cellStyle name="_расчет ФОТ 2007 МСК от Ганиева_ФОТ РЗА 2010-2012 -МЭС Центра-согласован_Форма к защите 66_БДР формат СД (2)" xfId="8080"/>
    <cellStyle name="_расчет ФОТ 2007 МСК от Ганиева_ФОТ РЗА 2010-2012 -МЭС Центра-согласован_Форма к защите 67" xfId="8081"/>
    <cellStyle name="_расчет ФОТ 2007 МСК от Ганиева_ФОТ РЗА 2010-2012 -МЭС Центра-согласован_Форма к защите 67_БДР формат СД (2)" xfId="8082"/>
    <cellStyle name="_расчет ФОТ 2007 МСК от Ганиева_ФОТ РЗА 2010-2012 -МЭС Центра-согласован_Форма к защите 68" xfId="8083"/>
    <cellStyle name="_расчет ФОТ 2007 МСК от Ганиева_ФОТ РЗА 2010-2012 -МЭС Центра-согласован_Форма к защите 68_БДР формат СД (2)" xfId="8084"/>
    <cellStyle name="_расчет ФОТ 2007 МСК от Ганиева_ФОТ РЗА 2010-2012 -МЭС Центра-согласован_Форма к защите 69" xfId="8085"/>
    <cellStyle name="_расчет ФОТ 2007 МСК от Ганиева_ФОТ РЗА 2010-2012 -МЭС Центра-согласован_Форма к защите 69_БДР формат СД (2)" xfId="8086"/>
    <cellStyle name="_расчет ФОТ 2007 МСК от Ганиева_ФОТ РЗА 2010-2012 -МЭС Центра-согласован_Форма к защите 7" xfId="8087"/>
    <cellStyle name="_расчет ФОТ 2007 МСК от Ганиева_ФОТ РЗА 2010-2012 -МЭС Центра-согласован_Форма к защите 7_БДР формат СД (2)" xfId="8088"/>
    <cellStyle name="_расчет ФОТ 2007 МСК от Ганиева_ФОТ РЗА 2010-2012 -МЭС Центра-согласован_Форма к защите 70" xfId="8089"/>
    <cellStyle name="_расчет ФОТ 2007 МСК от Ганиева_ФОТ РЗА 2010-2012 -МЭС Центра-согласован_Форма к защите 70_БДР формат СД (2)" xfId="8090"/>
    <cellStyle name="_расчет ФОТ 2007 МСК от Ганиева_ФОТ РЗА 2010-2012 -МЭС Центра-согласован_Форма к защите 71" xfId="8091"/>
    <cellStyle name="_расчет ФОТ 2007 МСК от Ганиева_ФОТ РЗА 2010-2012 -МЭС Центра-согласован_Форма к защите 71_БДР формат СД (2)" xfId="8092"/>
    <cellStyle name="_расчет ФОТ 2007 МСК от Ганиева_ФОТ РЗА 2010-2012 -МЭС Центра-согласован_Форма к защите 72" xfId="8093"/>
    <cellStyle name="_расчет ФОТ 2007 МСК от Ганиева_ФОТ РЗА 2010-2012 -МЭС Центра-согласован_Форма к защите 72_БДР формат СД (2)" xfId="8094"/>
    <cellStyle name="_расчет ФОТ 2007 МСК от Ганиева_ФОТ РЗА 2010-2012 -МЭС Центра-согласован_Форма к защите 73" xfId="8095"/>
    <cellStyle name="_расчет ФОТ 2007 МСК от Ганиева_ФОТ РЗА 2010-2012 -МЭС Центра-согласован_Форма к защите 73_БДР формат СД (2)" xfId="8096"/>
    <cellStyle name="_расчет ФОТ 2007 МСК от Ганиева_ФОТ РЗА 2010-2012 -МЭС Центра-согласован_Форма к защите 74" xfId="8097"/>
    <cellStyle name="_расчет ФОТ 2007 МСК от Ганиева_ФОТ РЗА 2010-2012 -МЭС Центра-согласован_Форма к защите 74_БДР формат СД (2)" xfId="8098"/>
    <cellStyle name="_расчет ФОТ 2007 МСК от Ганиева_ФОТ РЗА 2010-2012 -МЭС Центра-согласован_Форма к защите 75" xfId="8099"/>
    <cellStyle name="_расчет ФОТ 2007 МСК от Ганиева_ФОТ РЗА 2010-2012 -МЭС Центра-согласован_Форма к защите 75_БДР формат СД (2)" xfId="8100"/>
    <cellStyle name="_расчет ФОТ 2007 МСК от Ганиева_ФОТ РЗА 2010-2012 -МЭС Центра-согласован_Форма к защите 76" xfId="8101"/>
    <cellStyle name="_расчет ФОТ 2007 МСК от Ганиева_ФОТ РЗА 2010-2012 -МЭС Центра-согласован_Форма к защите 76_БДР формат СД (2)" xfId="8102"/>
    <cellStyle name="_расчет ФОТ 2007 МСК от Ганиева_ФОТ РЗА 2010-2012 -МЭС Центра-согласован_Форма к защите 77" xfId="8103"/>
    <cellStyle name="_расчет ФОТ 2007 МСК от Ганиева_ФОТ РЗА 2010-2012 -МЭС Центра-согласован_Форма к защите 77_БДР формат СД (2)" xfId="8104"/>
    <cellStyle name="_расчет ФОТ 2007 МСК от Ганиева_ФОТ РЗА 2010-2012 -МЭС Центра-согласован_Форма к защите 78" xfId="8105"/>
    <cellStyle name="_расчет ФОТ 2007 МСК от Ганиева_ФОТ РЗА 2010-2012 -МЭС Центра-согласован_Форма к защите 78_БДР формат СД (2)" xfId="8106"/>
    <cellStyle name="_расчет ФОТ 2007 МСК от Ганиева_ФОТ РЗА 2010-2012 -МЭС Центра-согласован_Форма к защите 79" xfId="8107"/>
    <cellStyle name="_расчет ФОТ 2007 МСК от Ганиева_ФОТ РЗА 2010-2012 -МЭС Центра-согласован_Форма к защите 79_БДР формат СД (2)" xfId="8108"/>
    <cellStyle name="_расчет ФОТ 2007 МСК от Ганиева_ФОТ РЗА 2010-2012 -МЭС Центра-согласован_Форма к защите 8" xfId="8109"/>
    <cellStyle name="_расчет ФОТ 2007 МСК от Ганиева_ФОТ РЗА 2010-2012 -МЭС Центра-согласован_Форма к защите 8_БДР формат СД (2)" xfId="8110"/>
    <cellStyle name="_расчет ФОТ 2007 МСК от Ганиева_ФОТ РЗА 2010-2012 -МЭС Центра-согласован_Форма к защите 80" xfId="8111"/>
    <cellStyle name="_расчет ФОТ 2007 МСК от Ганиева_ФОТ РЗА 2010-2012 -МЭС Центра-согласован_Форма к защите 80_БДР формат СД (2)" xfId="8112"/>
    <cellStyle name="_расчет ФОТ 2007 МСК от Ганиева_ФОТ РЗА 2010-2012 -МЭС Центра-согласован_Форма к защите 81" xfId="8113"/>
    <cellStyle name="_расчет ФОТ 2007 МСК от Ганиева_ФОТ РЗА 2010-2012 -МЭС Центра-согласован_Форма к защите 81_БДР формат СД (2)" xfId="8114"/>
    <cellStyle name="_расчет ФОТ 2007 МСК от Ганиева_ФОТ РЗА 2010-2012 -МЭС Центра-согласован_Форма к защите 82" xfId="8115"/>
    <cellStyle name="_расчет ФОТ 2007 МСК от Ганиева_ФОТ РЗА 2010-2012 -МЭС Центра-согласован_Форма к защите 82_БДР формат СД (2)" xfId="8116"/>
    <cellStyle name="_расчет ФОТ 2007 МСК от Ганиева_ФОТ РЗА 2010-2012 -МЭС Центра-согласован_Форма к защите 83" xfId="8117"/>
    <cellStyle name="_расчет ФОТ 2007 МСК от Ганиева_ФОТ РЗА 2010-2012 -МЭС Центра-согласован_Форма к защите 83_БДР формат СД (2)" xfId="8118"/>
    <cellStyle name="_расчет ФОТ 2007 МСК от Ганиева_ФОТ РЗА 2010-2012 -МЭС Центра-согласован_Форма к защите 84" xfId="8119"/>
    <cellStyle name="_расчет ФОТ 2007 МСК от Ганиева_ФОТ РЗА 2010-2012 -МЭС Центра-согласован_Форма к защите 84_БДР формат СД (2)" xfId="8120"/>
    <cellStyle name="_расчет ФОТ 2007 МСК от Ганиева_ФОТ РЗА 2010-2012 -МЭС Центра-согласован_Форма к защите 85" xfId="8121"/>
    <cellStyle name="_расчет ФОТ 2007 МСК от Ганиева_ФОТ РЗА 2010-2012 -МЭС Центра-согласован_Форма к защите 85_БДР формат СД (2)" xfId="8122"/>
    <cellStyle name="_расчет ФОТ 2007 МСК от Ганиева_ФОТ РЗА 2010-2012 -МЭС Центра-согласован_Форма к защите 86" xfId="8123"/>
    <cellStyle name="_расчет ФОТ 2007 МСК от Ганиева_ФОТ РЗА 2010-2012 -МЭС Центра-согласован_Форма к защите 86_БДР формат СД (2)" xfId="8124"/>
    <cellStyle name="_расчет ФОТ 2007 МСК от Ганиева_ФОТ РЗА 2010-2012 -МЭС Центра-согласован_Форма к защите 87" xfId="8125"/>
    <cellStyle name="_расчет ФОТ 2007 МСК от Ганиева_ФОТ РЗА 2010-2012 -МЭС Центра-согласован_Форма к защите 87_БДР формат СД (2)" xfId="8126"/>
    <cellStyle name="_расчет ФОТ 2007 МСК от Ганиева_ФОТ РЗА 2010-2012 -МЭС Центра-согласован_Форма к защите 88" xfId="8127"/>
    <cellStyle name="_расчет ФОТ 2007 МСК от Ганиева_ФОТ РЗА 2010-2012 -МЭС Центра-согласован_Форма к защите 88_БДР формат СД (2)" xfId="8128"/>
    <cellStyle name="_расчет ФОТ 2007 МСК от Ганиева_ФОТ РЗА 2010-2012 -МЭС Центра-согласован_Форма к защите 89" xfId="8129"/>
    <cellStyle name="_расчет ФОТ 2007 МСК от Ганиева_ФОТ РЗА 2010-2012 -МЭС Центра-согласован_Форма к защите 89_БДР формат СД (2)" xfId="8130"/>
    <cellStyle name="_расчет ФОТ 2007 МСК от Ганиева_ФОТ РЗА 2010-2012 -МЭС Центра-согласован_Форма к защите 9" xfId="8131"/>
    <cellStyle name="_расчет ФОТ 2007 МСК от Ганиева_ФОТ РЗА 2010-2012 -МЭС Центра-согласован_Форма к защите 9_БДР формат СД (2)" xfId="8132"/>
    <cellStyle name="_расчет ФОТ 2007 МСК от Ганиева_ФОТ РЗА 2010-2012 -МЭС Центра-согласован_Форма к защите 90" xfId="8133"/>
    <cellStyle name="_расчет ФОТ 2007 МСК от Ганиева_ФОТ РЗА 2010-2012 -МЭС Центра-согласован_Форма к защите 90_БДР формат СД (2)" xfId="8134"/>
    <cellStyle name="_расчет ФОТ 2007 МСК от Ганиева_ФОТ РЗА 2010-2012 -МЭС Центра-согласован_Форма к защите ДЭБ" xfId="8135"/>
    <cellStyle name="_расчет ФОТ 2007 МСК от Ганиева_ФОТ РЗА 2010-2012 -МЭС Центра-согласован_Форма к защите ДЭБ 2" xfId="8136"/>
    <cellStyle name="_расчет ФОТ 2007 МСК от Ганиева_ФОТ РЗА 2010-2012 -МЭС Центра-согласован_Форма к защите ДЭБ 2_БДР формат СД (2)" xfId="8137"/>
    <cellStyle name="_расчет ФОТ 2007 МСК от Ганиева_ФОТ РЗА 2010-2012 -МЭС Центра-согласован_Форма к защите ДЭБ_БДР формат СД (2)" xfId="8138"/>
    <cellStyle name="_расчет ФОТ 2007 МСК от Ганиева_ФОТ РЗА 2010-2012 -МЭС Центра-согласован_Форма к защите_БДР формат СД (2)" xfId="8139"/>
    <cellStyle name="_расчет ФОТ 2007 МСК от Ганиева_ФОТ РЗА 2010-2012 -МЭС Центра-согласован_Форма к защите_ДСП" xfId="8140"/>
    <cellStyle name="_расчет ФОТ 2007 МСК от Ганиева_ФОТ РЗА 2010-2012 -МЭС Центра-согласован_Форма к защите_ДСП 2" xfId="8141"/>
    <cellStyle name="_расчет ФОТ 2007 МСК от Ганиева_ФОТ РЗА 2010-2012 -МЭС Центра-согласован_Форма к защите_ДСП 2_БДР формат СД (2)" xfId="8142"/>
    <cellStyle name="_расчет ФОТ 2007 МСК от Ганиева_ФОТ РЗА 2010-2012 -МЭС Центра-согласован_Форма к защите_ДСП_БДР формат СД (2)" xfId="8143"/>
    <cellStyle name="_расчет ФОТ 2007 МСК от Ганиева_ФОТ РЗА 2010-2012 -МЭС Центра-согласован_Форма к защите_ДУпиоп" xfId="8144"/>
    <cellStyle name="_расчет ФОТ 2007 МСК от Ганиева_ФОТ РЗА 2010-2012 -МЭС Центра-согласован_Форма к защите_ДУпиоп 2" xfId="8145"/>
    <cellStyle name="_расчет ФОТ 2007 МСК от Ганиева_ФОТ РЗА 2010-2012 -МЭС Центра-согласован_Форма к защите_ДУпиоп 2_БДР формат СД (2)" xfId="8146"/>
    <cellStyle name="_расчет ФОТ 2007 МСК от Ганиева_ФОТ РЗА 2010-2012 -МЭС Центра-согласован_Форма к защите_ДУпиоп_БДР формат СД (2)" xfId="8147"/>
    <cellStyle name="_расчет ФОТ 2007 МСК от Ганиева_ФОТ РЗА 2010-2012 -МЭС Центра-согласован_Форма к защите_окончательная версия" xfId="8148"/>
    <cellStyle name="_расчет ФОТ 2007 МСК от Ганиева_ФОТ РЗА 2010-2012 -МЭС Центра-согласован_Форма к защите_окончательная версия 2" xfId="8149"/>
    <cellStyle name="_расчет ФОТ 2007 МСК от Ганиева_ФОТ РЗА 2010-2012 -МЭС Центра-согласован_Форма к защите_окончательная версия 2_БДР формат СД (2)" xfId="8150"/>
    <cellStyle name="_расчет ФОТ 2007 МСК от Ганиева_ФОТ РЗА 2010-2012 -МЭС Центра-согласован_Форма к защите_окончательная версия_БДР формат СД (2)" xfId="8151"/>
    <cellStyle name="_расчет ФОТ 2007 ФСК от меня" xfId="8152"/>
    <cellStyle name="_расчет ФОТ 2007 ФСК от меня_БДР формат СД (2)" xfId="8153"/>
    <cellStyle name="_расчет ФОТ 2007 ФСК от меня_Книга1" xfId="8154"/>
    <cellStyle name="_расчет ФОТ 2007 ФСК от меня_Книга1 2" xfId="8155"/>
    <cellStyle name="_расчет ФОТ 2007 ФСК от меня_Книга1 2 2" xfId="8156"/>
    <cellStyle name="_расчет ФОТ 2007 ФСК от меня_Книга1 2 2_БДР формат СД (2)" xfId="8157"/>
    <cellStyle name="_расчет ФОТ 2007 ФСК от меня_Книга1 2_БДР формат СД (2)" xfId="8158"/>
    <cellStyle name="_расчет ФОТ 2007 ФСК от меня_Книга1 3" xfId="8159"/>
    <cellStyle name="_расчет ФОТ 2007 ФСК от меня_Книга1 3_БДР формат СД (2)" xfId="8160"/>
    <cellStyle name="_расчет ФОТ 2007 ФСК от меня_Книга1_БДР формат СД (2)" xfId="8161"/>
    <cellStyle name="_расчет ФОТ 2007 ФСК от меня_Книга1_ДУС (3)" xfId="8162"/>
    <cellStyle name="_расчет ФОТ 2007 ФСК от меня_Книга1_ДУС (3) 2" xfId="8163"/>
    <cellStyle name="_расчет ФОТ 2007 ФСК от меня_Книга1_ДУС (3) 2_БДР формат СД (2)" xfId="8164"/>
    <cellStyle name="_расчет ФОТ 2007 ФСК от меня_Книга1_ДУС (3)_БДР формат СД (2)" xfId="8165"/>
    <cellStyle name="_расчет ФОТ 2007 ФСК от меня_Книга1_Источники_лимиты_Бизнес-план" xfId="8166"/>
    <cellStyle name="_расчет ФОТ 2007 ФСК от меня_Книга1_Источники_лимиты_Бизнес-план 2" xfId="8167"/>
    <cellStyle name="_расчет ФОТ 2007 ФСК от меня_Книга1_Источники_лимиты_Бизнес-план 2 2" xfId="8168"/>
    <cellStyle name="_расчет ФОТ 2007 ФСК от меня_Книга1_Источники_лимиты_Бизнес-план 2 2_БДР формат СД (2)" xfId="8169"/>
    <cellStyle name="_расчет ФОТ 2007 ФСК от меня_Книга1_Источники_лимиты_Бизнес-план 2_БДР формат СД (2)" xfId="8170"/>
    <cellStyle name="_расчет ФОТ 2007 ФСК от меня_Книга1_Источники_лимиты_Бизнес-план 3" xfId="8171"/>
    <cellStyle name="_расчет ФОТ 2007 ФСК от меня_Книга1_Источники_лимиты_Бизнес-план 3_БДР формат СД (2)" xfId="8172"/>
    <cellStyle name="_расчет ФОТ 2007 ФСК от меня_Книга1_Источники_лимиты_Бизнес-план_БДР формат СД (2)" xfId="8173"/>
    <cellStyle name="_расчет ФОТ 2007 ФСК от меня_Книга1_Копия форма к защите" xfId="8174"/>
    <cellStyle name="_расчет ФОТ 2007 ФСК от меня_Книга1_Копия форма к защите 2" xfId="8175"/>
    <cellStyle name="_расчет ФОТ 2007 ФСК от меня_Книга1_Копия форма к защите 2_БДР формат СД (2)" xfId="8176"/>
    <cellStyle name="_расчет ФОТ 2007 ФСК от меня_Книга1_Копия форма к защите_БДР формат СД (2)" xfId="8177"/>
    <cellStyle name="_расчет ФОТ 2007 ФСК от меня_Книга1_Свод бюджет на 2012" xfId="8178"/>
    <cellStyle name="_расчет ФОТ 2007 ФСК от меня_Книга1_Свод бюджет на 2012 2" xfId="8179"/>
    <cellStyle name="_расчет ФОТ 2007 ФСК от меня_Книга1_Свод бюджет на 2012 2_БДР формат СД (2)" xfId="8180"/>
    <cellStyle name="_расчет ФОТ 2007 ФСК от меня_Книга1_Свод бюджет на 2012_БДР формат СД (2)" xfId="8181"/>
    <cellStyle name="_расчет ФОТ 2007 ФСК от меня_Книга1_Форма к защите" xfId="8182"/>
    <cellStyle name="_расчет ФОТ 2007 ФСК от меня_Книга1_форма к защите - ДКУ" xfId="8183"/>
    <cellStyle name="_расчет ФОТ 2007 ФСК от меня_Книга1_форма к защите - ДКУ 2" xfId="8184"/>
    <cellStyle name="_расчет ФОТ 2007 ФСК от меня_Книга1_форма к защите - ДКУ 2_БДР формат СД (2)" xfId="8185"/>
    <cellStyle name="_расчет ФОТ 2007 ФСК от меня_Книга1_форма к защите - ДКУ_БДР формат СД (2)" xfId="8186"/>
    <cellStyle name="_расчет ФОТ 2007 ФСК от меня_Книга1_Форма к защите 10" xfId="8187"/>
    <cellStyle name="_расчет ФОТ 2007 ФСК от меня_Книга1_Форма к защите 10_БДР формат СД (2)" xfId="8188"/>
    <cellStyle name="_расчет ФОТ 2007 ФСК от меня_Книга1_Форма к защите 11" xfId="8189"/>
    <cellStyle name="_расчет ФОТ 2007 ФСК от меня_Книга1_Форма к защите 11_БДР формат СД (2)" xfId="8190"/>
    <cellStyle name="_расчет ФОТ 2007 ФСК от меня_Книга1_Форма к защите 12" xfId="8191"/>
    <cellStyle name="_расчет ФОТ 2007 ФСК от меня_Книга1_Форма к защите 12_БДР формат СД (2)" xfId="8192"/>
    <cellStyle name="_расчет ФОТ 2007 ФСК от меня_Книга1_Форма к защите 13" xfId="8193"/>
    <cellStyle name="_расчет ФОТ 2007 ФСК от меня_Книга1_Форма к защите 13_БДР формат СД (2)" xfId="8194"/>
    <cellStyle name="_расчет ФОТ 2007 ФСК от меня_Книга1_Форма к защите 14" xfId="8195"/>
    <cellStyle name="_расчет ФОТ 2007 ФСК от меня_Книга1_Форма к защите 14_БДР формат СД (2)" xfId="8196"/>
    <cellStyle name="_расчет ФОТ 2007 ФСК от меня_Книга1_Форма к защите 15" xfId="8197"/>
    <cellStyle name="_расчет ФОТ 2007 ФСК от меня_Книга1_Форма к защите 15_БДР формат СД (2)" xfId="8198"/>
    <cellStyle name="_расчет ФОТ 2007 ФСК от меня_Книга1_Форма к защите 16" xfId="8199"/>
    <cellStyle name="_расчет ФОТ 2007 ФСК от меня_Книга1_Форма к защите 16_БДР формат СД (2)" xfId="8200"/>
    <cellStyle name="_расчет ФОТ 2007 ФСК от меня_Книга1_Форма к защите 17" xfId="8201"/>
    <cellStyle name="_расчет ФОТ 2007 ФСК от меня_Книга1_Форма к защите 17_БДР формат СД (2)" xfId="8202"/>
    <cellStyle name="_расчет ФОТ 2007 ФСК от меня_Книга1_Форма к защите 18" xfId="8203"/>
    <cellStyle name="_расчет ФОТ 2007 ФСК от меня_Книга1_Форма к защите 18_БДР формат СД (2)" xfId="8204"/>
    <cellStyle name="_расчет ФОТ 2007 ФСК от меня_Книга1_Форма к защите 19" xfId="8205"/>
    <cellStyle name="_расчет ФОТ 2007 ФСК от меня_Книга1_Форма к защите 19_БДР формат СД (2)" xfId="8206"/>
    <cellStyle name="_расчет ФОТ 2007 ФСК от меня_Книга1_Форма к защите 2" xfId="8207"/>
    <cellStyle name="_расчет ФОТ 2007 ФСК от меня_Книга1_Форма к защите 2_БДР формат СД (2)" xfId="8208"/>
    <cellStyle name="_расчет ФОТ 2007 ФСК от меня_Книга1_Форма к защите 20" xfId="8209"/>
    <cellStyle name="_расчет ФОТ 2007 ФСК от меня_Книга1_Форма к защите 20_БДР формат СД (2)" xfId="8210"/>
    <cellStyle name="_расчет ФОТ 2007 ФСК от меня_Книга1_Форма к защите 21" xfId="8211"/>
    <cellStyle name="_расчет ФОТ 2007 ФСК от меня_Книга1_Форма к защите 21_БДР формат СД (2)" xfId="8212"/>
    <cellStyle name="_расчет ФОТ 2007 ФСК от меня_Книга1_Форма к защите 22" xfId="8213"/>
    <cellStyle name="_расчет ФОТ 2007 ФСК от меня_Книга1_Форма к защите 22_БДР формат СД (2)" xfId="8214"/>
    <cellStyle name="_расчет ФОТ 2007 ФСК от меня_Книга1_Форма к защите 23" xfId="8215"/>
    <cellStyle name="_расчет ФОТ 2007 ФСК от меня_Книга1_Форма к защите 23_БДР формат СД (2)" xfId="8216"/>
    <cellStyle name="_расчет ФОТ 2007 ФСК от меня_Книга1_Форма к защите 24" xfId="8217"/>
    <cellStyle name="_расчет ФОТ 2007 ФСК от меня_Книга1_Форма к защите 24_БДР формат СД (2)" xfId="8218"/>
    <cellStyle name="_расчет ФОТ 2007 ФСК от меня_Книга1_Форма к защите 25" xfId="8219"/>
    <cellStyle name="_расчет ФОТ 2007 ФСК от меня_Книга1_Форма к защите 25_БДР формат СД (2)" xfId="8220"/>
    <cellStyle name="_расчет ФОТ 2007 ФСК от меня_Книга1_Форма к защите 26" xfId="8221"/>
    <cellStyle name="_расчет ФОТ 2007 ФСК от меня_Книга1_Форма к защите 26_БДР формат СД (2)" xfId="8222"/>
    <cellStyle name="_расчет ФОТ 2007 ФСК от меня_Книга1_Форма к защите 27" xfId="8223"/>
    <cellStyle name="_расчет ФОТ 2007 ФСК от меня_Книга1_Форма к защите 27_БДР формат СД (2)" xfId="8224"/>
    <cellStyle name="_расчет ФОТ 2007 ФСК от меня_Книга1_Форма к защите 28" xfId="8225"/>
    <cellStyle name="_расчет ФОТ 2007 ФСК от меня_Книга1_Форма к защите 28_БДР формат СД (2)" xfId="8226"/>
    <cellStyle name="_расчет ФОТ 2007 ФСК от меня_Книга1_Форма к защите 29" xfId="8227"/>
    <cellStyle name="_расчет ФОТ 2007 ФСК от меня_Книга1_Форма к защите 29_БДР формат СД (2)" xfId="8228"/>
    <cellStyle name="_расчет ФОТ 2007 ФСК от меня_Книга1_Форма к защите 3" xfId="8229"/>
    <cellStyle name="_расчет ФОТ 2007 ФСК от меня_Книга1_Форма к защите 3_БДР формат СД (2)" xfId="8230"/>
    <cellStyle name="_расчет ФОТ 2007 ФСК от меня_Книга1_Форма к защите 30" xfId="8231"/>
    <cellStyle name="_расчет ФОТ 2007 ФСК от меня_Книга1_Форма к защите 30_БДР формат СД (2)" xfId="8232"/>
    <cellStyle name="_расчет ФОТ 2007 ФСК от меня_Книга1_Форма к защите 31" xfId="8233"/>
    <cellStyle name="_расчет ФОТ 2007 ФСК от меня_Книга1_Форма к защите 31_БДР формат СД (2)" xfId="8234"/>
    <cellStyle name="_расчет ФОТ 2007 ФСК от меня_Книга1_Форма к защите 32" xfId="8235"/>
    <cellStyle name="_расчет ФОТ 2007 ФСК от меня_Книга1_Форма к защите 32_БДР формат СД (2)" xfId="8236"/>
    <cellStyle name="_расчет ФОТ 2007 ФСК от меня_Книга1_Форма к защите 33" xfId="8237"/>
    <cellStyle name="_расчет ФОТ 2007 ФСК от меня_Книга1_Форма к защите 33_БДР формат СД (2)" xfId="8238"/>
    <cellStyle name="_расчет ФОТ 2007 ФСК от меня_Книга1_Форма к защите 34" xfId="8239"/>
    <cellStyle name="_расчет ФОТ 2007 ФСК от меня_Книга1_Форма к защите 34_БДР формат СД (2)" xfId="8240"/>
    <cellStyle name="_расчет ФОТ 2007 ФСК от меня_Книга1_Форма к защите 35" xfId="8241"/>
    <cellStyle name="_расчет ФОТ 2007 ФСК от меня_Книга1_Форма к защите 35_БДР формат СД (2)" xfId="8242"/>
    <cellStyle name="_расчет ФОТ 2007 ФСК от меня_Книга1_Форма к защите 36" xfId="8243"/>
    <cellStyle name="_расчет ФОТ 2007 ФСК от меня_Книга1_Форма к защите 36_БДР формат СД (2)" xfId="8244"/>
    <cellStyle name="_расчет ФОТ 2007 ФСК от меня_Книга1_Форма к защите 37" xfId="8245"/>
    <cellStyle name="_расчет ФОТ 2007 ФСК от меня_Книга1_Форма к защите 37_БДР формат СД (2)" xfId="8246"/>
    <cellStyle name="_расчет ФОТ 2007 ФСК от меня_Книга1_Форма к защите 38" xfId="8247"/>
    <cellStyle name="_расчет ФОТ 2007 ФСК от меня_Книга1_Форма к защите 38_БДР формат СД (2)" xfId="8248"/>
    <cellStyle name="_расчет ФОТ 2007 ФСК от меня_Книга1_Форма к защите 39" xfId="8249"/>
    <cellStyle name="_расчет ФОТ 2007 ФСК от меня_Книга1_Форма к защите 39_БДР формат СД (2)" xfId="8250"/>
    <cellStyle name="_расчет ФОТ 2007 ФСК от меня_Книга1_Форма к защите 4" xfId="8251"/>
    <cellStyle name="_расчет ФОТ 2007 ФСК от меня_Книга1_Форма к защите 4_БДР формат СД (2)" xfId="8252"/>
    <cellStyle name="_расчет ФОТ 2007 ФСК от меня_Книга1_Форма к защите 40" xfId="8253"/>
    <cellStyle name="_расчет ФОТ 2007 ФСК от меня_Книга1_Форма к защите 40_БДР формат СД (2)" xfId="8254"/>
    <cellStyle name="_расчет ФОТ 2007 ФСК от меня_Книга1_Форма к защите 41" xfId="8255"/>
    <cellStyle name="_расчет ФОТ 2007 ФСК от меня_Книга1_Форма к защите 41_БДР формат СД (2)" xfId="8256"/>
    <cellStyle name="_расчет ФОТ 2007 ФСК от меня_Книга1_Форма к защите 42" xfId="8257"/>
    <cellStyle name="_расчет ФОТ 2007 ФСК от меня_Книга1_Форма к защите 42_БДР формат СД (2)" xfId="8258"/>
    <cellStyle name="_расчет ФОТ 2007 ФСК от меня_Книга1_Форма к защите 43" xfId="8259"/>
    <cellStyle name="_расчет ФОТ 2007 ФСК от меня_Книга1_Форма к защите 43_БДР формат СД (2)" xfId="8260"/>
    <cellStyle name="_расчет ФОТ 2007 ФСК от меня_Книга1_Форма к защите 44" xfId="8261"/>
    <cellStyle name="_расчет ФОТ 2007 ФСК от меня_Книга1_Форма к защите 44_БДР формат СД (2)" xfId="8262"/>
    <cellStyle name="_расчет ФОТ 2007 ФСК от меня_Книга1_Форма к защите 45" xfId="8263"/>
    <cellStyle name="_расчет ФОТ 2007 ФСК от меня_Книга1_Форма к защите 45_БДР формат СД (2)" xfId="8264"/>
    <cellStyle name="_расчет ФОТ 2007 ФСК от меня_Книга1_Форма к защите 46" xfId="8265"/>
    <cellStyle name="_расчет ФОТ 2007 ФСК от меня_Книга1_Форма к защите 46_БДР формат СД (2)" xfId="8266"/>
    <cellStyle name="_расчет ФОТ 2007 ФСК от меня_Книга1_Форма к защите 47" xfId="8267"/>
    <cellStyle name="_расчет ФОТ 2007 ФСК от меня_Книга1_Форма к защите 47_БДР формат СД (2)" xfId="8268"/>
    <cellStyle name="_расчет ФОТ 2007 ФСК от меня_Книга1_Форма к защите 48" xfId="8269"/>
    <cellStyle name="_расчет ФОТ 2007 ФСК от меня_Книга1_Форма к защите 48_БДР формат СД (2)" xfId="8270"/>
    <cellStyle name="_расчет ФОТ 2007 ФСК от меня_Книга1_Форма к защите 49" xfId="8271"/>
    <cellStyle name="_расчет ФОТ 2007 ФСК от меня_Книга1_Форма к защите 49_БДР формат СД (2)" xfId="8272"/>
    <cellStyle name="_расчет ФОТ 2007 ФСК от меня_Книга1_Форма к защите 5" xfId="8273"/>
    <cellStyle name="_расчет ФОТ 2007 ФСК от меня_Книга1_Форма к защите 5_БДР формат СД (2)" xfId="8274"/>
    <cellStyle name="_расчет ФОТ 2007 ФСК от меня_Книга1_Форма к защите 50" xfId="8275"/>
    <cellStyle name="_расчет ФОТ 2007 ФСК от меня_Книга1_Форма к защите 50_БДР формат СД (2)" xfId="8276"/>
    <cellStyle name="_расчет ФОТ 2007 ФСК от меня_Книга1_Форма к защите 51" xfId="8277"/>
    <cellStyle name="_расчет ФОТ 2007 ФСК от меня_Книга1_Форма к защите 51_БДР формат СД (2)" xfId="8278"/>
    <cellStyle name="_расчет ФОТ 2007 ФСК от меня_Книга1_Форма к защите 52" xfId="8279"/>
    <cellStyle name="_расчет ФОТ 2007 ФСК от меня_Книга1_Форма к защите 52_БДР формат СД (2)" xfId="8280"/>
    <cellStyle name="_расчет ФОТ 2007 ФСК от меня_Книга1_Форма к защите 53" xfId="8281"/>
    <cellStyle name="_расчет ФОТ 2007 ФСК от меня_Книга1_Форма к защите 53_БДР формат СД (2)" xfId="8282"/>
    <cellStyle name="_расчет ФОТ 2007 ФСК от меня_Книга1_Форма к защите 54" xfId="8283"/>
    <cellStyle name="_расчет ФОТ 2007 ФСК от меня_Книга1_Форма к защите 54_БДР формат СД (2)" xfId="8284"/>
    <cellStyle name="_расчет ФОТ 2007 ФСК от меня_Книга1_Форма к защите 55" xfId="8285"/>
    <cellStyle name="_расчет ФОТ 2007 ФСК от меня_Книга1_Форма к защите 55_БДР формат СД (2)" xfId="8286"/>
    <cellStyle name="_расчет ФОТ 2007 ФСК от меня_Книга1_Форма к защите 56" xfId="8287"/>
    <cellStyle name="_расчет ФОТ 2007 ФСК от меня_Книга1_Форма к защите 56_БДР формат СД (2)" xfId="8288"/>
    <cellStyle name="_расчет ФОТ 2007 ФСК от меня_Книга1_Форма к защите 57" xfId="8289"/>
    <cellStyle name="_расчет ФОТ 2007 ФСК от меня_Книга1_Форма к защите 57_БДР формат СД (2)" xfId="8290"/>
    <cellStyle name="_расчет ФОТ 2007 ФСК от меня_Книга1_Форма к защите 58" xfId="8291"/>
    <cellStyle name="_расчет ФОТ 2007 ФСК от меня_Книга1_Форма к защите 58_БДР формат СД (2)" xfId="8292"/>
    <cellStyle name="_расчет ФОТ 2007 ФСК от меня_Книга1_Форма к защите 59" xfId="8293"/>
    <cellStyle name="_расчет ФОТ 2007 ФСК от меня_Книга1_Форма к защите 59_БДР формат СД (2)" xfId="8294"/>
    <cellStyle name="_расчет ФОТ 2007 ФСК от меня_Книга1_Форма к защите 6" xfId="8295"/>
    <cellStyle name="_расчет ФОТ 2007 ФСК от меня_Книга1_Форма к защите 6_БДР формат СД (2)" xfId="8296"/>
    <cellStyle name="_расчет ФОТ 2007 ФСК от меня_Книга1_Форма к защите 60" xfId="8297"/>
    <cellStyle name="_расчет ФОТ 2007 ФСК от меня_Книга1_Форма к защите 60_БДР формат СД (2)" xfId="8298"/>
    <cellStyle name="_расчет ФОТ 2007 ФСК от меня_Книга1_Форма к защите 61" xfId="8299"/>
    <cellStyle name="_расчет ФОТ 2007 ФСК от меня_Книга1_Форма к защите 61_БДР формат СД (2)" xfId="8300"/>
    <cellStyle name="_расчет ФОТ 2007 ФСК от меня_Книга1_Форма к защите 62" xfId="8301"/>
    <cellStyle name="_расчет ФОТ 2007 ФСК от меня_Книга1_Форма к защите 62_БДР формат СД (2)" xfId="8302"/>
    <cellStyle name="_расчет ФОТ 2007 ФСК от меня_Книга1_Форма к защите 63" xfId="8303"/>
    <cellStyle name="_расчет ФОТ 2007 ФСК от меня_Книга1_Форма к защите 63_БДР формат СД (2)" xfId="8304"/>
    <cellStyle name="_расчет ФОТ 2007 ФСК от меня_Книга1_Форма к защите 64" xfId="8305"/>
    <cellStyle name="_расчет ФОТ 2007 ФСК от меня_Книга1_Форма к защите 64_БДР формат СД (2)" xfId="8306"/>
    <cellStyle name="_расчет ФОТ 2007 ФСК от меня_Книга1_Форма к защите 65" xfId="8307"/>
    <cellStyle name="_расчет ФОТ 2007 ФСК от меня_Книга1_Форма к защите 65_БДР формат СД (2)" xfId="8308"/>
    <cellStyle name="_расчет ФОТ 2007 ФСК от меня_Книга1_Форма к защите 66" xfId="8309"/>
    <cellStyle name="_расчет ФОТ 2007 ФСК от меня_Книга1_Форма к защите 66_БДР формат СД (2)" xfId="8310"/>
    <cellStyle name="_расчет ФОТ 2007 ФСК от меня_Книга1_Форма к защите 67" xfId="8311"/>
    <cellStyle name="_расчет ФОТ 2007 ФСК от меня_Книга1_Форма к защите 67_БДР формат СД (2)" xfId="8312"/>
    <cellStyle name="_расчет ФОТ 2007 ФСК от меня_Книга1_Форма к защите 68" xfId="8313"/>
    <cellStyle name="_расчет ФОТ 2007 ФСК от меня_Книга1_Форма к защите 68_БДР формат СД (2)" xfId="8314"/>
    <cellStyle name="_расчет ФОТ 2007 ФСК от меня_Книга1_Форма к защите 69" xfId="8315"/>
    <cellStyle name="_расчет ФОТ 2007 ФСК от меня_Книга1_Форма к защите 69_БДР формат СД (2)" xfId="8316"/>
    <cellStyle name="_расчет ФОТ 2007 ФСК от меня_Книга1_Форма к защите 7" xfId="8317"/>
    <cellStyle name="_расчет ФОТ 2007 ФСК от меня_Книга1_Форма к защите 7_БДР формат СД (2)" xfId="8318"/>
    <cellStyle name="_расчет ФОТ 2007 ФСК от меня_Книга1_Форма к защите 70" xfId="8319"/>
    <cellStyle name="_расчет ФОТ 2007 ФСК от меня_Книга1_Форма к защите 70_БДР формат СД (2)" xfId="8320"/>
    <cellStyle name="_расчет ФОТ 2007 ФСК от меня_Книга1_Форма к защите 71" xfId="8321"/>
    <cellStyle name="_расчет ФОТ 2007 ФСК от меня_Книга1_Форма к защите 71_БДР формат СД (2)" xfId="8322"/>
    <cellStyle name="_расчет ФОТ 2007 ФСК от меня_Книга1_Форма к защите 72" xfId="8323"/>
    <cellStyle name="_расчет ФОТ 2007 ФСК от меня_Книга1_Форма к защите 72_БДР формат СД (2)" xfId="8324"/>
    <cellStyle name="_расчет ФОТ 2007 ФСК от меня_Книга1_Форма к защите 73" xfId="8325"/>
    <cellStyle name="_расчет ФОТ 2007 ФСК от меня_Книга1_Форма к защите 73_БДР формат СД (2)" xfId="8326"/>
    <cellStyle name="_расчет ФОТ 2007 ФСК от меня_Книга1_Форма к защите 74" xfId="8327"/>
    <cellStyle name="_расчет ФОТ 2007 ФСК от меня_Книга1_Форма к защите 74_БДР формат СД (2)" xfId="8328"/>
    <cellStyle name="_расчет ФОТ 2007 ФСК от меня_Книга1_Форма к защите 75" xfId="8329"/>
    <cellStyle name="_расчет ФОТ 2007 ФСК от меня_Книга1_Форма к защите 75_БДР формат СД (2)" xfId="8330"/>
    <cellStyle name="_расчет ФОТ 2007 ФСК от меня_Книга1_Форма к защите 76" xfId="8331"/>
    <cellStyle name="_расчет ФОТ 2007 ФСК от меня_Книга1_Форма к защите 76_БДР формат СД (2)" xfId="8332"/>
    <cellStyle name="_расчет ФОТ 2007 ФСК от меня_Книга1_Форма к защите 77" xfId="8333"/>
    <cellStyle name="_расчет ФОТ 2007 ФСК от меня_Книга1_Форма к защите 77_БДР формат СД (2)" xfId="8334"/>
    <cellStyle name="_расчет ФОТ 2007 ФСК от меня_Книга1_Форма к защите 78" xfId="8335"/>
    <cellStyle name="_расчет ФОТ 2007 ФСК от меня_Книга1_Форма к защите 78_БДР формат СД (2)" xfId="8336"/>
    <cellStyle name="_расчет ФОТ 2007 ФСК от меня_Книга1_Форма к защите 79" xfId="8337"/>
    <cellStyle name="_расчет ФОТ 2007 ФСК от меня_Книга1_Форма к защите 79_БДР формат СД (2)" xfId="8338"/>
    <cellStyle name="_расчет ФОТ 2007 ФСК от меня_Книга1_Форма к защите 8" xfId="8339"/>
    <cellStyle name="_расчет ФОТ 2007 ФСК от меня_Книга1_Форма к защите 8_БДР формат СД (2)" xfId="8340"/>
    <cellStyle name="_расчет ФОТ 2007 ФСК от меня_Книга1_Форма к защите 80" xfId="8341"/>
    <cellStyle name="_расчет ФОТ 2007 ФСК от меня_Книга1_Форма к защите 80_БДР формат СД (2)" xfId="8342"/>
    <cellStyle name="_расчет ФОТ 2007 ФСК от меня_Книга1_Форма к защите 81" xfId="8343"/>
    <cellStyle name="_расчет ФОТ 2007 ФСК от меня_Книга1_Форма к защите 81_БДР формат СД (2)" xfId="8344"/>
    <cellStyle name="_расчет ФОТ 2007 ФСК от меня_Книга1_Форма к защите 82" xfId="8345"/>
    <cellStyle name="_расчет ФОТ 2007 ФСК от меня_Книга1_Форма к защите 82_БДР формат СД (2)" xfId="8346"/>
    <cellStyle name="_расчет ФОТ 2007 ФСК от меня_Книга1_Форма к защите 83" xfId="8347"/>
    <cellStyle name="_расчет ФОТ 2007 ФСК от меня_Книга1_Форма к защите 83_БДР формат СД (2)" xfId="8348"/>
    <cellStyle name="_расчет ФОТ 2007 ФСК от меня_Книга1_Форма к защите 84" xfId="8349"/>
    <cellStyle name="_расчет ФОТ 2007 ФСК от меня_Книга1_Форма к защите 84_БДР формат СД (2)" xfId="8350"/>
    <cellStyle name="_расчет ФОТ 2007 ФСК от меня_Книга1_Форма к защите 85" xfId="8351"/>
    <cellStyle name="_расчет ФОТ 2007 ФСК от меня_Книга1_Форма к защите 85_БДР формат СД (2)" xfId="8352"/>
    <cellStyle name="_расчет ФОТ 2007 ФСК от меня_Книга1_Форма к защите 86" xfId="8353"/>
    <cellStyle name="_расчет ФОТ 2007 ФСК от меня_Книга1_Форма к защите 86_БДР формат СД (2)" xfId="8354"/>
    <cellStyle name="_расчет ФОТ 2007 ФСК от меня_Книга1_Форма к защите 87" xfId="8355"/>
    <cellStyle name="_расчет ФОТ 2007 ФСК от меня_Книга1_Форма к защите 87_БДР формат СД (2)" xfId="8356"/>
    <cellStyle name="_расчет ФОТ 2007 ФСК от меня_Книга1_Форма к защите 88" xfId="8357"/>
    <cellStyle name="_расчет ФОТ 2007 ФСК от меня_Книга1_Форма к защите 88_БДР формат СД (2)" xfId="8358"/>
    <cellStyle name="_расчет ФОТ 2007 ФСК от меня_Книга1_Форма к защите 89" xfId="8359"/>
    <cellStyle name="_расчет ФОТ 2007 ФСК от меня_Книга1_Форма к защите 89_БДР формат СД (2)" xfId="8360"/>
    <cellStyle name="_расчет ФОТ 2007 ФСК от меня_Книга1_Форма к защите 9" xfId="8361"/>
    <cellStyle name="_расчет ФОТ 2007 ФСК от меня_Книга1_Форма к защите 9_БДР формат СД (2)" xfId="8362"/>
    <cellStyle name="_расчет ФОТ 2007 ФСК от меня_Книга1_Форма к защите 90" xfId="8363"/>
    <cellStyle name="_расчет ФОТ 2007 ФСК от меня_Книга1_Форма к защите 90_БДР формат СД (2)" xfId="8364"/>
    <cellStyle name="_расчет ФОТ 2007 ФСК от меня_Книга1_Форма к защите ДЭБ" xfId="8365"/>
    <cellStyle name="_расчет ФОТ 2007 ФСК от меня_Книга1_Форма к защите ДЭБ 2" xfId="8366"/>
    <cellStyle name="_расчет ФОТ 2007 ФСК от меня_Книга1_Форма к защите ДЭБ 2_БДР формат СД (2)" xfId="8367"/>
    <cellStyle name="_расчет ФОТ 2007 ФСК от меня_Книга1_Форма к защите ДЭБ_БДР формат СД (2)" xfId="8368"/>
    <cellStyle name="_расчет ФОТ 2007 ФСК от меня_Книга1_Форма к защите_БДР формат СД (2)" xfId="8369"/>
    <cellStyle name="_расчет ФОТ 2007 ФСК от меня_Книга1_Форма к защите_ДСП" xfId="8370"/>
    <cellStyle name="_расчет ФОТ 2007 ФСК от меня_Книга1_Форма к защите_ДСП 2" xfId="8371"/>
    <cellStyle name="_расчет ФОТ 2007 ФСК от меня_Книга1_Форма к защите_ДСП 2_БДР формат СД (2)" xfId="8372"/>
    <cellStyle name="_расчет ФОТ 2007 ФСК от меня_Книга1_Форма к защите_ДСП_БДР формат СД (2)" xfId="8373"/>
    <cellStyle name="_расчет ФОТ 2007 ФСК от меня_Книга1_Форма к защите_ДУпиоп" xfId="8374"/>
    <cellStyle name="_расчет ФОТ 2007 ФСК от меня_Книга1_Форма к защите_ДУпиоп 2" xfId="8375"/>
    <cellStyle name="_расчет ФОТ 2007 ФСК от меня_Книга1_Форма к защите_ДУпиоп 2_БДР формат СД (2)" xfId="8376"/>
    <cellStyle name="_расчет ФОТ 2007 ФСК от меня_Книга1_Форма к защите_ДУпиоп_БДР формат СД (2)" xfId="8377"/>
    <cellStyle name="_расчет ФОТ 2007 ФСК от меня_Книга1_Форма к защите_окончательная версия" xfId="8378"/>
    <cellStyle name="_расчет ФОТ 2007 ФСК от меня_Книга1_Форма к защите_окончательная версия 2" xfId="8379"/>
    <cellStyle name="_расчет ФОТ 2007 ФСК от меня_Книга1_Форма к защите_окончательная версия 2_БДР формат СД (2)" xfId="8380"/>
    <cellStyle name="_расчет ФОТ 2007 ФСК от меня_Книга1_Форма к защите_окончательная версия_БДР формат СД (2)" xfId="8381"/>
    <cellStyle name="_расчет ФОТ 2007 ФСК от меня_Корректировка №3 ФОТ 2010" xfId="8382"/>
    <cellStyle name="_расчет ФОТ 2007 ФСК от меня_Корректировка №3 ФОТ 2010_БДР формат СД (2)" xfId="8383"/>
    <cellStyle name="_расчет ФОТ 2007 ФСК от меня_Корректировка по ТОиР (проект)(поправл.)" xfId="8384"/>
    <cellStyle name="_расчет ФОТ 2007 ФСК от меня_Корректировка по ТОиР (проект)(поправл.)_БДР формат СД (2)" xfId="8385"/>
    <cellStyle name="_расчет ФОТ 2007 ФСК от меня_Корректировка ФОТ по ТОиР " xfId="8386"/>
    <cellStyle name="_расчет ФОТ 2007 ФСК от меня_Корректировка ФОТ по ТОиР _БДР формат СД (2)" xfId="8387"/>
    <cellStyle name="_расчет ФОТ 2007 ФСК от меня_Московское" xfId="8388"/>
    <cellStyle name="_расчет ФОТ 2007 ФСК от меня_Московское_БДР формат СД (2)" xfId="8389"/>
    <cellStyle name="_расчет ФОТ 2007 ФСК от меня_План по видам деят.(09.11.2009)" xfId="8390"/>
    <cellStyle name="_расчет ФОТ 2007 ФСК от меня_План по видам деят.(09.11.2009) 2" xfId="8391"/>
    <cellStyle name="_расчет ФОТ 2007 ФСК от меня_План по видам деят.(09.11.2009) 2 2" xfId="8392"/>
    <cellStyle name="_расчет ФОТ 2007 ФСК от меня_План по видам деят.(09.11.2009) 2 2_БДР формат СД (2)" xfId="8393"/>
    <cellStyle name="_расчет ФОТ 2007 ФСК от меня_План по видам деят.(09.11.2009) 2_БДР формат СД (2)" xfId="8394"/>
    <cellStyle name="_расчет ФОТ 2007 ФСК от меня_План по видам деят.(09.11.2009) 3" xfId="8395"/>
    <cellStyle name="_расчет ФОТ 2007 ФСК от меня_План по видам деят.(09.11.2009) 3_БДР формат СД (2)" xfId="8396"/>
    <cellStyle name="_расчет ФОТ 2007 ФСК от меня_План по видам деят.(09.11.2009)_БДР формат СД (2)" xfId="8397"/>
    <cellStyle name="_расчет ФОТ 2007 ФСК от меня_План по видам деят.(09.11.2009)_ДУС (3)" xfId="8398"/>
    <cellStyle name="_расчет ФОТ 2007 ФСК от меня_План по видам деят.(09.11.2009)_ДУС (3) 2" xfId="8399"/>
    <cellStyle name="_расчет ФОТ 2007 ФСК от меня_План по видам деят.(09.11.2009)_ДУС (3) 2_БДР формат СД (2)" xfId="8400"/>
    <cellStyle name="_расчет ФОТ 2007 ФСК от меня_План по видам деят.(09.11.2009)_ДУС (3)_БДР формат СД (2)" xfId="8401"/>
    <cellStyle name="_расчет ФОТ 2007 ФСК от меня_План по видам деят.(09.11.2009)_Источники_лимиты_Бизнес-план" xfId="8402"/>
    <cellStyle name="_расчет ФОТ 2007 ФСК от меня_План по видам деят.(09.11.2009)_Источники_лимиты_Бизнес-план 2" xfId="8403"/>
    <cellStyle name="_расчет ФОТ 2007 ФСК от меня_План по видам деят.(09.11.2009)_Источники_лимиты_Бизнес-план 2 2" xfId="8404"/>
    <cellStyle name="_расчет ФОТ 2007 ФСК от меня_План по видам деят.(09.11.2009)_Источники_лимиты_Бизнес-план 2 2_БДР формат СД (2)" xfId="8405"/>
    <cellStyle name="_расчет ФОТ 2007 ФСК от меня_План по видам деят.(09.11.2009)_Источники_лимиты_Бизнес-план 2_БДР формат СД (2)" xfId="8406"/>
    <cellStyle name="_расчет ФОТ 2007 ФСК от меня_План по видам деят.(09.11.2009)_Источники_лимиты_Бизнес-план 3" xfId="8407"/>
    <cellStyle name="_расчет ФОТ 2007 ФСК от меня_План по видам деят.(09.11.2009)_Источники_лимиты_Бизнес-план 3_БДР формат СД (2)" xfId="8408"/>
    <cellStyle name="_расчет ФОТ 2007 ФСК от меня_План по видам деят.(09.11.2009)_Источники_лимиты_Бизнес-план_БДР формат СД (2)" xfId="8409"/>
    <cellStyle name="_расчет ФОТ 2007 ФСК от меня_План по видам деят.(09.11.2009)_Копия форма к защите" xfId="8410"/>
    <cellStyle name="_расчет ФОТ 2007 ФСК от меня_План по видам деят.(09.11.2009)_Копия форма к защите 2" xfId="8411"/>
    <cellStyle name="_расчет ФОТ 2007 ФСК от меня_План по видам деят.(09.11.2009)_Копия форма к защите 2_БДР формат СД (2)" xfId="8412"/>
    <cellStyle name="_расчет ФОТ 2007 ФСК от меня_План по видам деят.(09.11.2009)_Копия форма к защите_БДР формат СД (2)" xfId="8413"/>
    <cellStyle name="_расчет ФОТ 2007 ФСК от меня_План по видам деят.(09.11.2009)_Свод бюджет на 2012" xfId="8414"/>
    <cellStyle name="_расчет ФОТ 2007 ФСК от меня_План по видам деят.(09.11.2009)_Свод бюджет на 2012 2" xfId="8415"/>
    <cellStyle name="_расчет ФОТ 2007 ФСК от меня_План по видам деят.(09.11.2009)_Свод бюджет на 2012 2_БДР формат СД (2)" xfId="8416"/>
    <cellStyle name="_расчет ФОТ 2007 ФСК от меня_План по видам деят.(09.11.2009)_Свод бюджет на 2012_БДР формат СД (2)" xfId="8417"/>
    <cellStyle name="_расчет ФОТ 2007 ФСК от меня_План по видам деят.(09.11.2009)_Форма к защите" xfId="8418"/>
    <cellStyle name="_расчет ФОТ 2007 ФСК от меня_План по видам деят.(09.11.2009)_форма к защите - ДКУ" xfId="8419"/>
    <cellStyle name="_расчет ФОТ 2007 ФСК от меня_План по видам деят.(09.11.2009)_форма к защите - ДКУ 2" xfId="8420"/>
    <cellStyle name="_расчет ФОТ 2007 ФСК от меня_План по видам деят.(09.11.2009)_форма к защите - ДКУ 2_БДР формат СД (2)" xfId="8421"/>
    <cellStyle name="_расчет ФОТ 2007 ФСК от меня_План по видам деят.(09.11.2009)_форма к защите - ДКУ_БДР формат СД (2)" xfId="8422"/>
    <cellStyle name="_расчет ФОТ 2007 ФСК от меня_План по видам деят.(09.11.2009)_Форма к защите 10" xfId="8423"/>
    <cellStyle name="_расчет ФОТ 2007 ФСК от меня_План по видам деят.(09.11.2009)_Форма к защите 10_БДР формат СД (2)" xfId="8424"/>
    <cellStyle name="_расчет ФОТ 2007 ФСК от меня_План по видам деят.(09.11.2009)_Форма к защите 11" xfId="8425"/>
    <cellStyle name="_расчет ФОТ 2007 ФСК от меня_План по видам деят.(09.11.2009)_Форма к защите 11_БДР формат СД (2)" xfId="8426"/>
    <cellStyle name="_расчет ФОТ 2007 ФСК от меня_План по видам деят.(09.11.2009)_Форма к защите 12" xfId="8427"/>
    <cellStyle name="_расчет ФОТ 2007 ФСК от меня_План по видам деят.(09.11.2009)_Форма к защите 12_БДР формат СД (2)" xfId="8428"/>
    <cellStyle name="_расчет ФОТ 2007 ФСК от меня_План по видам деят.(09.11.2009)_Форма к защите 13" xfId="8429"/>
    <cellStyle name="_расчет ФОТ 2007 ФСК от меня_План по видам деят.(09.11.2009)_Форма к защите 13_БДР формат СД (2)" xfId="8430"/>
    <cellStyle name="_расчет ФОТ 2007 ФСК от меня_План по видам деят.(09.11.2009)_Форма к защите 14" xfId="8431"/>
    <cellStyle name="_расчет ФОТ 2007 ФСК от меня_План по видам деят.(09.11.2009)_Форма к защите 14_БДР формат СД (2)" xfId="8432"/>
    <cellStyle name="_расчет ФОТ 2007 ФСК от меня_План по видам деят.(09.11.2009)_Форма к защите 15" xfId="8433"/>
    <cellStyle name="_расчет ФОТ 2007 ФСК от меня_План по видам деят.(09.11.2009)_Форма к защите 15_БДР формат СД (2)" xfId="8434"/>
    <cellStyle name="_расчет ФОТ 2007 ФСК от меня_План по видам деят.(09.11.2009)_Форма к защите 16" xfId="8435"/>
    <cellStyle name="_расчет ФОТ 2007 ФСК от меня_План по видам деят.(09.11.2009)_Форма к защите 16_БДР формат СД (2)" xfId="8436"/>
    <cellStyle name="_расчет ФОТ 2007 ФСК от меня_План по видам деят.(09.11.2009)_Форма к защите 17" xfId="8437"/>
    <cellStyle name="_расчет ФОТ 2007 ФСК от меня_План по видам деят.(09.11.2009)_Форма к защите 17_БДР формат СД (2)" xfId="8438"/>
    <cellStyle name="_расчет ФОТ 2007 ФСК от меня_План по видам деят.(09.11.2009)_Форма к защите 18" xfId="8439"/>
    <cellStyle name="_расчет ФОТ 2007 ФСК от меня_План по видам деят.(09.11.2009)_Форма к защите 18_БДР формат СД (2)" xfId="8440"/>
    <cellStyle name="_расчет ФОТ 2007 ФСК от меня_План по видам деят.(09.11.2009)_Форма к защите 19" xfId="8441"/>
    <cellStyle name="_расчет ФОТ 2007 ФСК от меня_План по видам деят.(09.11.2009)_Форма к защите 19_БДР формат СД (2)" xfId="8442"/>
    <cellStyle name="_расчет ФОТ 2007 ФСК от меня_План по видам деят.(09.11.2009)_Форма к защите 2" xfId="8443"/>
    <cellStyle name="_расчет ФОТ 2007 ФСК от меня_План по видам деят.(09.11.2009)_Форма к защите 2_БДР формат СД (2)" xfId="8444"/>
    <cellStyle name="_расчет ФОТ 2007 ФСК от меня_План по видам деят.(09.11.2009)_Форма к защите 20" xfId="8445"/>
    <cellStyle name="_расчет ФОТ 2007 ФСК от меня_План по видам деят.(09.11.2009)_Форма к защите 20_БДР формат СД (2)" xfId="8446"/>
    <cellStyle name="_расчет ФОТ 2007 ФСК от меня_План по видам деят.(09.11.2009)_Форма к защите 21" xfId="8447"/>
    <cellStyle name="_расчет ФОТ 2007 ФСК от меня_План по видам деят.(09.11.2009)_Форма к защите 21_БДР формат СД (2)" xfId="8448"/>
    <cellStyle name="_расчет ФОТ 2007 ФСК от меня_План по видам деят.(09.11.2009)_Форма к защите 22" xfId="8449"/>
    <cellStyle name="_расчет ФОТ 2007 ФСК от меня_План по видам деят.(09.11.2009)_Форма к защите 22_БДР формат СД (2)" xfId="8450"/>
    <cellStyle name="_расчет ФОТ 2007 ФСК от меня_План по видам деят.(09.11.2009)_Форма к защите 23" xfId="8451"/>
    <cellStyle name="_расчет ФОТ 2007 ФСК от меня_План по видам деят.(09.11.2009)_Форма к защите 23_БДР формат СД (2)" xfId="8452"/>
    <cellStyle name="_расчет ФОТ 2007 ФСК от меня_План по видам деят.(09.11.2009)_Форма к защите 24" xfId="8453"/>
    <cellStyle name="_расчет ФОТ 2007 ФСК от меня_План по видам деят.(09.11.2009)_Форма к защите 24_БДР формат СД (2)" xfId="8454"/>
    <cellStyle name="_расчет ФОТ 2007 ФСК от меня_План по видам деят.(09.11.2009)_Форма к защите 25" xfId="8455"/>
    <cellStyle name="_расчет ФОТ 2007 ФСК от меня_План по видам деят.(09.11.2009)_Форма к защите 25_БДР формат СД (2)" xfId="8456"/>
    <cellStyle name="_расчет ФОТ 2007 ФСК от меня_План по видам деят.(09.11.2009)_Форма к защите 26" xfId="8457"/>
    <cellStyle name="_расчет ФОТ 2007 ФСК от меня_План по видам деят.(09.11.2009)_Форма к защите 26_БДР формат СД (2)" xfId="8458"/>
    <cellStyle name="_расчет ФОТ 2007 ФСК от меня_План по видам деят.(09.11.2009)_Форма к защите 27" xfId="8459"/>
    <cellStyle name="_расчет ФОТ 2007 ФСК от меня_План по видам деят.(09.11.2009)_Форма к защите 27_БДР формат СД (2)" xfId="8460"/>
    <cellStyle name="_расчет ФОТ 2007 ФСК от меня_План по видам деят.(09.11.2009)_Форма к защите 28" xfId="8461"/>
    <cellStyle name="_расчет ФОТ 2007 ФСК от меня_План по видам деят.(09.11.2009)_Форма к защите 28_БДР формат СД (2)" xfId="8462"/>
    <cellStyle name="_расчет ФОТ 2007 ФСК от меня_План по видам деят.(09.11.2009)_Форма к защите 29" xfId="8463"/>
    <cellStyle name="_расчет ФОТ 2007 ФСК от меня_План по видам деят.(09.11.2009)_Форма к защите 29_БДР формат СД (2)" xfId="8464"/>
    <cellStyle name="_расчет ФОТ 2007 ФСК от меня_План по видам деят.(09.11.2009)_Форма к защите 3" xfId="8465"/>
    <cellStyle name="_расчет ФОТ 2007 ФСК от меня_План по видам деят.(09.11.2009)_Форма к защите 3_БДР формат СД (2)" xfId="8466"/>
    <cellStyle name="_расчет ФОТ 2007 ФСК от меня_План по видам деят.(09.11.2009)_Форма к защите 30" xfId="8467"/>
    <cellStyle name="_расчет ФОТ 2007 ФСК от меня_План по видам деят.(09.11.2009)_Форма к защите 30_БДР формат СД (2)" xfId="8468"/>
    <cellStyle name="_расчет ФОТ 2007 ФСК от меня_План по видам деят.(09.11.2009)_Форма к защите 31" xfId="8469"/>
    <cellStyle name="_расчет ФОТ 2007 ФСК от меня_План по видам деят.(09.11.2009)_Форма к защите 31_БДР формат СД (2)" xfId="8470"/>
    <cellStyle name="_расчет ФОТ 2007 ФСК от меня_План по видам деят.(09.11.2009)_Форма к защите 32" xfId="8471"/>
    <cellStyle name="_расчет ФОТ 2007 ФСК от меня_План по видам деят.(09.11.2009)_Форма к защите 32_БДР формат СД (2)" xfId="8472"/>
    <cellStyle name="_расчет ФОТ 2007 ФСК от меня_План по видам деят.(09.11.2009)_Форма к защите 33" xfId="8473"/>
    <cellStyle name="_расчет ФОТ 2007 ФСК от меня_План по видам деят.(09.11.2009)_Форма к защите 33_БДР формат СД (2)" xfId="8474"/>
    <cellStyle name="_расчет ФОТ 2007 ФСК от меня_План по видам деят.(09.11.2009)_Форма к защите 34" xfId="8475"/>
    <cellStyle name="_расчет ФОТ 2007 ФСК от меня_План по видам деят.(09.11.2009)_Форма к защите 34_БДР формат СД (2)" xfId="8476"/>
    <cellStyle name="_расчет ФОТ 2007 ФСК от меня_План по видам деят.(09.11.2009)_Форма к защите 35" xfId="8477"/>
    <cellStyle name="_расчет ФОТ 2007 ФСК от меня_План по видам деят.(09.11.2009)_Форма к защите 35_БДР формат СД (2)" xfId="8478"/>
    <cellStyle name="_расчет ФОТ 2007 ФСК от меня_План по видам деят.(09.11.2009)_Форма к защите 36" xfId="8479"/>
    <cellStyle name="_расчет ФОТ 2007 ФСК от меня_План по видам деят.(09.11.2009)_Форма к защите 36_БДР формат СД (2)" xfId="8480"/>
    <cellStyle name="_расчет ФОТ 2007 ФСК от меня_План по видам деят.(09.11.2009)_Форма к защите 37" xfId="8481"/>
    <cellStyle name="_расчет ФОТ 2007 ФСК от меня_План по видам деят.(09.11.2009)_Форма к защите 37_БДР формат СД (2)" xfId="8482"/>
    <cellStyle name="_расчет ФОТ 2007 ФСК от меня_План по видам деят.(09.11.2009)_Форма к защите 38" xfId="8483"/>
    <cellStyle name="_расчет ФОТ 2007 ФСК от меня_План по видам деят.(09.11.2009)_Форма к защите 38_БДР формат СД (2)" xfId="8484"/>
    <cellStyle name="_расчет ФОТ 2007 ФСК от меня_План по видам деят.(09.11.2009)_Форма к защите 39" xfId="8485"/>
    <cellStyle name="_расчет ФОТ 2007 ФСК от меня_План по видам деят.(09.11.2009)_Форма к защите 39_БДР формат СД (2)" xfId="8486"/>
    <cellStyle name="_расчет ФОТ 2007 ФСК от меня_План по видам деят.(09.11.2009)_Форма к защите 4" xfId="8487"/>
    <cellStyle name="_расчет ФОТ 2007 ФСК от меня_План по видам деят.(09.11.2009)_Форма к защите 4_БДР формат СД (2)" xfId="8488"/>
    <cellStyle name="_расчет ФОТ 2007 ФСК от меня_План по видам деят.(09.11.2009)_Форма к защите 40" xfId="8489"/>
    <cellStyle name="_расчет ФОТ 2007 ФСК от меня_План по видам деят.(09.11.2009)_Форма к защите 40_БДР формат СД (2)" xfId="8490"/>
    <cellStyle name="_расчет ФОТ 2007 ФСК от меня_План по видам деят.(09.11.2009)_Форма к защите 41" xfId="8491"/>
    <cellStyle name="_расчет ФОТ 2007 ФСК от меня_План по видам деят.(09.11.2009)_Форма к защите 41_БДР формат СД (2)" xfId="8492"/>
    <cellStyle name="_расчет ФОТ 2007 ФСК от меня_План по видам деят.(09.11.2009)_Форма к защите 42" xfId="8493"/>
    <cellStyle name="_расчет ФОТ 2007 ФСК от меня_План по видам деят.(09.11.2009)_Форма к защите 42_БДР формат СД (2)" xfId="8494"/>
    <cellStyle name="_расчет ФОТ 2007 ФСК от меня_План по видам деят.(09.11.2009)_Форма к защите 43" xfId="8495"/>
    <cellStyle name="_расчет ФОТ 2007 ФСК от меня_План по видам деят.(09.11.2009)_Форма к защите 43_БДР формат СД (2)" xfId="8496"/>
    <cellStyle name="_расчет ФОТ 2007 ФСК от меня_План по видам деят.(09.11.2009)_Форма к защите 44" xfId="8497"/>
    <cellStyle name="_расчет ФОТ 2007 ФСК от меня_План по видам деят.(09.11.2009)_Форма к защите 44_БДР формат СД (2)" xfId="8498"/>
    <cellStyle name="_расчет ФОТ 2007 ФСК от меня_План по видам деят.(09.11.2009)_Форма к защите 45" xfId="8499"/>
    <cellStyle name="_расчет ФОТ 2007 ФСК от меня_План по видам деят.(09.11.2009)_Форма к защите 45_БДР формат СД (2)" xfId="8500"/>
    <cellStyle name="_расчет ФОТ 2007 ФСК от меня_План по видам деят.(09.11.2009)_Форма к защите 46" xfId="8501"/>
    <cellStyle name="_расчет ФОТ 2007 ФСК от меня_План по видам деят.(09.11.2009)_Форма к защите 46_БДР формат СД (2)" xfId="8502"/>
    <cellStyle name="_расчет ФОТ 2007 ФСК от меня_План по видам деят.(09.11.2009)_Форма к защите 47" xfId="8503"/>
    <cellStyle name="_расчет ФОТ 2007 ФСК от меня_План по видам деят.(09.11.2009)_Форма к защите 47_БДР формат СД (2)" xfId="8504"/>
    <cellStyle name="_расчет ФОТ 2007 ФСК от меня_План по видам деят.(09.11.2009)_Форма к защите 48" xfId="8505"/>
    <cellStyle name="_расчет ФОТ 2007 ФСК от меня_План по видам деят.(09.11.2009)_Форма к защите 48_БДР формат СД (2)" xfId="8506"/>
    <cellStyle name="_расчет ФОТ 2007 ФСК от меня_План по видам деят.(09.11.2009)_Форма к защите 49" xfId="8507"/>
    <cellStyle name="_расчет ФОТ 2007 ФСК от меня_План по видам деят.(09.11.2009)_Форма к защите 49_БДР формат СД (2)" xfId="8508"/>
    <cellStyle name="_расчет ФОТ 2007 ФСК от меня_План по видам деят.(09.11.2009)_Форма к защите 5" xfId="8509"/>
    <cellStyle name="_расчет ФОТ 2007 ФСК от меня_План по видам деят.(09.11.2009)_Форма к защите 5_БДР формат СД (2)" xfId="8510"/>
    <cellStyle name="_расчет ФОТ 2007 ФСК от меня_План по видам деят.(09.11.2009)_Форма к защите 50" xfId="8511"/>
    <cellStyle name="_расчет ФОТ 2007 ФСК от меня_План по видам деят.(09.11.2009)_Форма к защите 50_БДР формат СД (2)" xfId="8512"/>
    <cellStyle name="_расчет ФОТ 2007 ФСК от меня_План по видам деят.(09.11.2009)_Форма к защите 51" xfId="8513"/>
    <cellStyle name="_расчет ФОТ 2007 ФСК от меня_План по видам деят.(09.11.2009)_Форма к защите 51_БДР формат СД (2)" xfId="8514"/>
    <cellStyle name="_расчет ФОТ 2007 ФСК от меня_План по видам деят.(09.11.2009)_Форма к защите 52" xfId="8515"/>
    <cellStyle name="_расчет ФОТ 2007 ФСК от меня_План по видам деят.(09.11.2009)_Форма к защите 52_БДР формат СД (2)" xfId="8516"/>
    <cellStyle name="_расчет ФОТ 2007 ФСК от меня_План по видам деят.(09.11.2009)_Форма к защите 53" xfId="8517"/>
    <cellStyle name="_расчет ФОТ 2007 ФСК от меня_План по видам деят.(09.11.2009)_Форма к защите 53_БДР формат СД (2)" xfId="8518"/>
    <cellStyle name="_расчет ФОТ 2007 ФСК от меня_План по видам деят.(09.11.2009)_Форма к защите 54" xfId="8519"/>
    <cellStyle name="_расчет ФОТ 2007 ФСК от меня_План по видам деят.(09.11.2009)_Форма к защите 54_БДР формат СД (2)" xfId="8520"/>
    <cellStyle name="_расчет ФОТ 2007 ФСК от меня_План по видам деят.(09.11.2009)_Форма к защите 55" xfId="8521"/>
    <cellStyle name="_расчет ФОТ 2007 ФСК от меня_План по видам деят.(09.11.2009)_Форма к защите 55_БДР формат СД (2)" xfId="8522"/>
    <cellStyle name="_расчет ФОТ 2007 ФСК от меня_План по видам деят.(09.11.2009)_Форма к защите 56" xfId="8523"/>
    <cellStyle name="_расчет ФОТ 2007 ФСК от меня_План по видам деят.(09.11.2009)_Форма к защите 56_БДР формат СД (2)" xfId="8524"/>
    <cellStyle name="_расчет ФОТ 2007 ФСК от меня_План по видам деят.(09.11.2009)_Форма к защите 57" xfId="8525"/>
    <cellStyle name="_расчет ФОТ 2007 ФСК от меня_План по видам деят.(09.11.2009)_Форма к защите 57_БДР формат СД (2)" xfId="8526"/>
    <cellStyle name="_расчет ФОТ 2007 ФСК от меня_План по видам деят.(09.11.2009)_Форма к защите 58" xfId="8527"/>
    <cellStyle name="_расчет ФОТ 2007 ФСК от меня_План по видам деят.(09.11.2009)_Форма к защите 58_БДР формат СД (2)" xfId="8528"/>
    <cellStyle name="_расчет ФОТ 2007 ФСК от меня_План по видам деят.(09.11.2009)_Форма к защите 59" xfId="8529"/>
    <cellStyle name="_расчет ФОТ 2007 ФСК от меня_План по видам деят.(09.11.2009)_Форма к защите 59_БДР формат СД (2)" xfId="8530"/>
    <cellStyle name="_расчет ФОТ 2007 ФСК от меня_План по видам деят.(09.11.2009)_Форма к защите 6" xfId="8531"/>
    <cellStyle name="_расчет ФОТ 2007 ФСК от меня_План по видам деят.(09.11.2009)_Форма к защите 6_БДР формат СД (2)" xfId="8532"/>
    <cellStyle name="_расчет ФОТ 2007 ФСК от меня_План по видам деят.(09.11.2009)_Форма к защите 60" xfId="8533"/>
    <cellStyle name="_расчет ФОТ 2007 ФСК от меня_План по видам деят.(09.11.2009)_Форма к защите 60_БДР формат СД (2)" xfId="8534"/>
    <cellStyle name="_расчет ФОТ 2007 ФСК от меня_План по видам деят.(09.11.2009)_Форма к защите 61" xfId="8535"/>
    <cellStyle name="_расчет ФОТ 2007 ФСК от меня_План по видам деят.(09.11.2009)_Форма к защите 61_БДР формат СД (2)" xfId="8536"/>
    <cellStyle name="_расчет ФОТ 2007 ФСК от меня_План по видам деят.(09.11.2009)_Форма к защите 62" xfId="8537"/>
    <cellStyle name="_расчет ФОТ 2007 ФСК от меня_План по видам деят.(09.11.2009)_Форма к защите 62_БДР формат СД (2)" xfId="8538"/>
    <cellStyle name="_расчет ФОТ 2007 ФСК от меня_План по видам деят.(09.11.2009)_Форма к защите 63" xfId="8539"/>
    <cellStyle name="_расчет ФОТ 2007 ФСК от меня_План по видам деят.(09.11.2009)_Форма к защите 63_БДР формат СД (2)" xfId="8540"/>
    <cellStyle name="_расчет ФОТ 2007 ФСК от меня_План по видам деят.(09.11.2009)_Форма к защите 64" xfId="8541"/>
    <cellStyle name="_расчет ФОТ 2007 ФСК от меня_План по видам деят.(09.11.2009)_Форма к защите 64_БДР формат СД (2)" xfId="8542"/>
    <cellStyle name="_расчет ФОТ 2007 ФСК от меня_План по видам деят.(09.11.2009)_Форма к защите 65" xfId="8543"/>
    <cellStyle name="_расчет ФОТ 2007 ФСК от меня_План по видам деят.(09.11.2009)_Форма к защите 65_БДР формат СД (2)" xfId="8544"/>
    <cellStyle name="_расчет ФОТ 2007 ФСК от меня_План по видам деят.(09.11.2009)_Форма к защите 66" xfId="8545"/>
    <cellStyle name="_расчет ФОТ 2007 ФСК от меня_План по видам деят.(09.11.2009)_Форма к защите 66_БДР формат СД (2)" xfId="8546"/>
    <cellStyle name="_расчет ФОТ 2007 ФСК от меня_План по видам деят.(09.11.2009)_Форма к защите 67" xfId="8547"/>
    <cellStyle name="_расчет ФОТ 2007 ФСК от меня_План по видам деят.(09.11.2009)_Форма к защите 67_БДР формат СД (2)" xfId="8548"/>
    <cellStyle name="_расчет ФОТ 2007 ФСК от меня_План по видам деят.(09.11.2009)_Форма к защите 68" xfId="8549"/>
    <cellStyle name="_расчет ФОТ 2007 ФСК от меня_План по видам деят.(09.11.2009)_Форма к защите 68_БДР формат СД (2)" xfId="8550"/>
    <cellStyle name="_расчет ФОТ 2007 ФСК от меня_План по видам деят.(09.11.2009)_Форма к защите 69" xfId="8551"/>
    <cellStyle name="_расчет ФОТ 2007 ФСК от меня_План по видам деят.(09.11.2009)_Форма к защите 69_БДР формат СД (2)" xfId="8552"/>
    <cellStyle name="_расчет ФОТ 2007 ФСК от меня_План по видам деят.(09.11.2009)_Форма к защите 7" xfId="8553"/>
    <cellStyle name="_расчет ФОТ 2007 ФСК от меня_План по видам деят.(09.11.2009)_Форма к защите 7_БДР формат СД (2)" xfId="8554"/>
    <cellStyle name="_расчет ФОТ 2007 ФСК от меня_План по видам деят.(09.11.2009)_Форма к защите 70" xfId="8555"/>
    <cellStyle name="_расчет ФОТ 2007 ФСК от меня_План по видам деят.(09.11.2009)_Форма к защите 70_БДР формат СД (2)" xfId="8556"/>
    <cellStyle name="_расчет ФОТ 2007 ФСК от меня_План по видам деят.(09.11.2009)_Форма к защите 71" xfId="8557"/>
    <cellStyle name="_расчет ФОТ 2007 ФСК от меня_План по видам деят.(09.11.2009)_Форма к защите 71_БДР формат СД (2)" xfId="8558"/>
    <cellStyle name="_расчет ФОТ 2007 ФСК от меня_План по видам деят.(09.11.2009)_Форма к защите 72" xfId="8559"/>
    <cellStyle name="_расчет ФОТ 2007 ФСК от меня_План по видам деят.(09.11.2009)_Форма к защите 72_БДР формат СД (2)" xfId="8560"/>
    <cellStyle name="_расчет ФОТ 2007 ФСК от меня_План по видам деят.(09.11.2009)_Форма к защите 73" xfId="8561"/>
    <cellStyle name="_расчет ФОТ 2007 ФСК от меня_План по видам деят.(09.11.2009)_Форма к защите 73_БДР формат СД (2)" xfId="8562"/>
    <cellStyle name="_расчет ФОТ 2007 ФСК от меня_План по видам деят.(09.11.2009)_Форма к защите 74" xfId="8563"/>
    <cellStyle name="_расчет ФОТ 2007 ФСК от меня_План по видам деят.(09.11.2009)_Форма к защите 74_БДР формат СД (2)" xfId="8564"/>
    <cellStyle name="_расчет ФОТ 2007 ФСК от меня_План по видам деят.(09.11.2009)_Форма к защите 75" xfId="8565"/>
    <cellStyle name="_расчет ФОТ 2007 ФСК от меня_План по видам деят.(09.11.2009)_Форма к защите 75_БДР формат СД (2)" xfId="8566"/>
    <cellStyle name="_расчет ФОТ 2007 ФСК от меня_План по видам деят.(09.11.2009)_Форма к защите 76" xfId="8567"/>
    <cellStyle name="_расчет ФОТ 2007 ФСК от меня_План по видам деят.(09.11.2009)_Форма к защите 76_БДР формат СД (2)" xfId="8568"/>
    <cellStyle name="_расчет ФОТ 2007 ФСК от меня_План по видам деят.(09.11.2009)_Форма к защите 77" xfId="8569"/>
    <cellStyle name="_расчет ФОТ 2007 ФСК от меня_План по видам деят.(09.11.2009)_Форма к защите 77_БДР формат СД (2)" xfId="8570"/>
    <cellStyle name="_расчет ФОТ 2007 ФСК от меня_План по видам деят.(09.11.2009)_Форма к защите 78" xfId="8571"/>
    <cellStyle name="_расчет ФОТ 2007 ФСК от меня_План по видам деят.(09.11.2009)_Форма к защите 78_БДР формат СД (2)" xfId="8572"/>
    <cellStyle name="_расчет ФОТ 2007 ФСК от меня_План по видам деят.(09.11.2009)_Форма к защите 79" xfId="8573"/>
    <cellStyle name="_расчет ФОТ 2007 ФСК от меня_План по видам деят.(09.11.2009)_Форма к защите 79_БДР формат СД (2)" xfId="8574"/>
    <cellStyle name="_расчет ФОТ 2007 ФСК от меня_План по видам деят.(09.11.2009)_Форма к защите 8" xfId="8575"/>
    <cellStyle name="_расчет ФОТ 2007 ФСК от меня_План по видам деят.(09.11.2009)_Форма к защите 8_БДР формат СД (2)" xfId="8576"/>
    <cellStyle name="_расчет ФОТ 2007 ФСК от меня_План по видам деят.(09.11.2009)_Форма к защите 80" xfId="8577"/>
    <cellStyle name="_расчет ФОТ 2007 ФСК от меня_План по видам деят.(09.11.2009)_Форма к защите 80_БДР формат СД (2)" xfId="8578"/>
    <cellStyle name="_расчет ФОТ 2007 ФСК от меня_План по видам деят.(09.11.2009)_Форма к защите 81" xfId="8579"/>
    <cellStyle name="_расчет ФОТ 2007 ФСК от меня_План по видам деят.(09.11.2009)_Форма к защите 81_БДР формат СД (2)" xfId="8580"/>
    <cellStyle name="_расчет ФОТ 2007 ФСК от меня_План по видам деят.(09.11.2009)_Форма к защите 82" xfId="8581"/>
    <cellStyle name="_расчет ФОТ 2007 ФСК от меня_План по видам деят.(09.11.2009)_Форма к защите 82_БДР формат СД (2)" xfId="8582"/>
    <cellStyle name="_расчет ФОТ 2007 ФСК от меня_План по видам деят.(09.11.2009)_Форма к защите 83" xfId="8583"/>
    <cellStyle name="_расчет ФОТ 2007 ФСК от меня_План по видам деят.(09.11.2009)_Форма к защите 83_БДР формат СД (2)" xfId="8584"/>
    <cellStyle name="_расчет ФОТ 2007 ФСК от меня_План по видам деят.(09.11.2009)_Форма к защите 84" xfId="8585"/>
    <cellStyle name="_расчет ФОТ 2007 ФСК от меня_План по видам деят.(09.11.2009)_Форма к защите 84_БДР формат СД (2)" xfId="8586"/>
    <cellStyle name="_расчет ФОТ 2007 ФСК от меня_План по видам деят.(09.11.2009)_Форма к защите 85" xfId="8587"/>
    <cellStyle name="_расчет ФОТ 2007 ФСК от меня_План по видам деят.(09.11.2009)_Форма к защите 85_БДР формат СД (2)" xfId="8588"/>
    <cellStyle name="_расчет ФОТ 2007 ФСК от меня_План по видам деят.(09.11.2009)_Форма к защите 86" xfId="8589"/>
    <cellStyle name="_расчет ФОТ 2007 ФСК от меня_План по видам деят.(09.11.2009)_Форма к защите 86_БДР формат СД (2)" xfId="8590"/>
    <cellStyle name="_расчет ФОТ 2007 ФСК от меня_План по видам деят.(09.11.2009)_Форма к защите 87" xfId="8591"/>
    <cellStyle name="_расчет ФОТ 2007 ФСК от меня_План по видам деят.(09.11.2009)_Форма к защите 87_БДР формат СД (2)" xfId="8592"/>
    <cellStyle name="_расчет ФОТ 2007 ФСК от меня_План по видам деят.(09.11.2009)_Форма к защите 88" xfId="8593"/>
    <cellStyle name="_расчет ФОТ 2007 ФСК от меня_План по видам деят.(09.11.2009)_Форма к защите 88_БДР формат СД (2)" xfId="8594"/>
    <cellStyle name="_расчет ФОТ 2007 ФСК от меня_План по видам деят.(09.11.2009)_Форма к защите 89" xfId="8595"/>
    <cellStyle name="_расчет ФОТ 2007 ФСК от меня_План по видам деят.(09.11.2009)_Форма к защите 89_БДР формат СД (2)" xfId="8596"/>
    <cellStyle name="_расчет ФОТ 2007 ФСК от меня_План по видам деят.(09.11.2009)_Форма к защите 9" xfId="8597"/>
    <cellStyle name="_расчет ФОТ 2007 ФСК от меня_План по видам деят.(09.11.2009)_Форма к защите 9_БДР формат СД (2)" xfId="8598"/>
    <cellStyle name="_расчет ФОТ 2007 ФСК от меня_План по видам деят.(09.11.2009)_Форма к защите 90" xfId="8599"/>
    <cellStyle name="_расчет ФОТ 2007 ФСК от меня_План по видам деят.(09.11.2009)_Форма к защите 90_БДР формат СД (2)" xfId="8600"/>
    <cellStyle name="_расчет ФОТ 2007 ФСК от меня_План по видам деят.(09.11.2009)_Форма к защите ДЭБ" xfId="8601"/>
    <cellStyle name="_расчет ФОТ 2007 ФСК от меня_План по видам деят.(09.11.2009)_Форма к защите ДЭБ 2" xfId="8602"/>
    <cellStyle name="_расчет ФОТ 2007 ФСК от меня_План по видам деят.(09.11.2009)_Форма к защите ДЭБ 2_БДР формат СД (2)" xfId="8603"/>
    <cellStyle name="_расчет ФОТ 2007 ФСК от меня_План по видам деят.(09.11.2009)_Форма к защите ДЭБ_БДР формат СД (2)" xfId="8604"/>
    <cellStyle name="_расчет ФОТ 2007 ФСК от меня_План по видам деят.(09.11.2009)_Форма к защите_БДР формат СД (2)" xfId="8605"/>
    <cellStyle name="_расчет ФОТ 2007 ФСК от меня_План по видам деят.(09.11.2009)_Форма к защите_ДСП" xfId="8606"/>
    <cellStyle name="_расчет ФОТ 2007 ФСК от меня_План по видам деят.(09.11.2009)_Форма к защите_ДСП 2" xfId="8607"/>
    <cellStyle name="_расчет ФОТ 2007 ФСК от меня_План по видам деят.(09.11.2009)_Форма к защите_ДСП 2_БДР формат СД (2)" xfId="8608"/>
    <cellStyle name="_расчет ФОТ 2007 ФСК от меня_План по видам деят.(09.11.2009)_Форма к защите_ДСП_БДР формат СД (2)" xfId="8609"/>
    <cellStyle name="_расчет ФОТ 2007 ФСК от меня_План по видам деят.(09.11.2009)_Форма к защите_ДУпиоп" xfId="8610"/>
    <cellStyle name="_расчет ФОТ 2007 ФСК от меня_План по видам деят.(09.11.2009)_Форма к защите_ДУпиоп 2" xfId="8611"/>
    <cellStyle name="_расчет ФОТ 2007 ФСК от меня_План по видам деят.(09.11.2009)_Форма к защите_ДУпиоп 2_БДР формат СД (2)" xfId="8612"/>
    <cellStyle name="_расчет ФОТ 2007 ФСК от меня_План по видам деят.(09.11.2009)_Форма к защите_ДУпиоп_БДР формат СД (2)" xfId="8613"/>
    <cellStyle name="_расчет ФОТ 2007 ФСК от меня_План по видам деят.(09.11.2009)_Форма к защите_окончательная версия" xfId="8614"/>
    <cellStyle name="_расчет ФОТ 2007 ФСК от меня_План по видам деят.(09.11.2009)_Форма к защите_окончательная версия 2" xfId="8615"/>
    <cellStyle name="_расчет ФОТ 2007 ФСК от меня_План по видам деят.(09.11.2009)_Форма к защите_окончательная версия 2_БДР формат СД (2)" xfId="8616"/>
    <cellStyle name="_расчет ФОТ 2007 ФСК от меня_План по видам деят.(09.11.2009)_Форма к защите_окончательная версия_БДР формат СД (2)" xfId="8617"/>
    <cellStyle name="_расчет ФОТ 2007 ФСК от меня_По видам деятельности(09.11.2009)" xfId="8618"/>
    <cellStyle name="_расчет ФОТ 2007 ФСК от меня_По видам деятельности(09.11.2009) 2" xfId="8619"/>
    <cellStyle name="_расчет ФОТ 2007 ФСК от меня_По видам деятельности(09.11.2009) 2 2" xfId="8620"/>
    <cellStyle name="_расчет ФОТ 2007 ФСК от меня_По видам деятельности(09.11.2009) 2 2_БДР формат СД (2)" xfId="8621"/>
    <cellStyle name="_расчет ФОТ 2007 ФСК от меня_По видам деятельности(09.11.2009) 2_БДР формат СД (2)" xfId="8622"/>
    <cellStyle name="_расчет ФОТ 2007 ФСК от меня_По видам деятельности(09.11.2009) 3" xfId="8623"/>
    <cellStyle name="_расчет ФОТ 2007 ФСК от меня_По видам деятельности(09.11.2009) 3_БДР формат СД (2)" xfId="8624"/>
    <cellStyle name="_расчет ФОТ 2007 ФСК от меня_По видам деятельности(09.11.2009)_БДР формат СД (2)" xfId="8625"/>
    <cellStyle name="_расчет ФОТ 2007 ФСК от меня_По видам деятельности(09.11.2009)_ДУС (3)" xfId="8626"/>
    <cellStyle name="_расчет ФОТ 2007 ФСК от меня_По видам деятельности(09.11.2009)_ДУС (3) 2" xfId="8627"/>
    <cellStyle name="_расчет ФОТ 2007 ФСК от меня_По видам деятельности(09.11.2009)_ДУС (3) 2_БДР формат СД (2)" xfId="8628"/>
    <cellStyle name="_расчет ФОТ 2007 ФСК от меня_По видам деятельности(09.11.2009)_ДУС (3)_БДР формат СД (2)" xfId="8629"/>
    <cellStyle name="_расчет ФОТ 2007 ФСК от меня_По видам деятельности(09.11.2009)_Источники_лимиты_Бизнес-план" xfId="8630"/>
    <cellStyle name="_расчет ФОТ 2007 ФСК от меня_По видам деятельности(09.11.2009)_Источники_лимиты_Бизнес-план 2" xfId="8631"/>
    <cellStyle name="_расчет ФОТ 2007 ФСК от меня_По видам деятельности(09.11.2009)_Источники_лимиты_Бизнес-план 2 2" xfId="8632"/>
    <cellStyle name="_расчет ФОТ 2007 ФСК от меня_По видам деятельности(09.11.2009)_Источники_лимиты_Бизнес-план 2 2_БДР формат СД (2)" xfId="8633"/>
    <cellStyle name="_расчет ФОТ 2007 ФСК от меня_По видам деятельности(09.11.2009)_Источники_лимиты_Бизнес-план 2_БДР формат СД (2)" xfId="8634"/>
    <cellStyle name="_расчет ФОТ 2007 ФСК от меня_По видам деятельности(09.11.2009)_Источники_лимиты_Бизнес-план 3" xfId="8635"/>
    <cellStyle name="_расчет ФОТ 2007 ФСК от меня_По видам деятельности(09.11.2009)_Источники_лимиты_Бизнес-план 3_БДР формат СД (2)" xfId="8636"/>
    <cellStyle name="_расчет ФОТ 2007 ФСК от меня_По видам деятельности(09.11.2009)_Источники_лимиты_Бизнес-план_БДР формат СД (2)" xfId="8637"/>
    <cellStyle name="_расчет ФОТ 2007 ФСК от меня_По видам деятельности(09.11.2009)_Копия форма к защите" xfId="8638"/>
    <cellStyle name="_расчет ФОТ 2007 ФСК от меня_По видам деятельности(09.11.2009)_Копия форма к защите 2" xfId="8639"/>
    <cellStyle name="_расчет ФОТ 2007 ФСК от меня_По видам деятельности(09.11.2009)_Копия форма к защите 2_БДР формат СД (2)" xfId="8640"/>
    <cellStyle name="_расчет ФОТ 2007 ФСК от меня_По видам деятельности(09.11.2009)_Копия форма к защите_БДР формат СД (2)" xfId="8641"/>
    <cellStyle name="_расчет ФОТ 2007 ФСК от меня_По видам деятельности(09.11.2009)_Свод бюджет на 2012" xfId="8642"/>
    <cellStyle name="_расчет ФОТ 2007 ФСК от меня_По видам деятельности(09.11.2009)_Свод бюджет на 2012 2" xfId="8643"/>
    <cellStyle name="_расчет ФОТ 2007 ФСК от меня_По видам деятельности(09.11.2009)_Свод бюджет на 2012 2_БДР формат СД (2)" xfId="8644"/>
    <cellStyle name="_расчет ФОТ 2007 ФСК от меня_По видам деятельности(09.11.2009)_Свод бюджет на 2012_БДР формат СД (2)" xfId="8645"/>
    <cellStyle name="_расчет ФОТ 2007 ФСК от меня_По видам деятельности(09.11.2009)_Форма к защите" xfId="8646"/>
    <cellStyle name="_расчет ФОТ 2007 ФСК от меня_По видам деятельности(09.11.2009)_форма к защите - ДКУ" xfId="8647"/>
    <cellStyle name="_расчет ФОТ 2007 ФСК от меня_По видам деятельности(09.11.2009)_форма к защите - ДКУ 2" xfId="8648"/>
    <cellStyle name="_расчет ФОТ 2007 ФСК от меня_По видам деятельности(09.11.2009)_форма к защите - ДКУ 2_БДР формат СД (2)" xfId="8649"/>
    <cellStyle name="_расчет ФОТ 2007 ФСК от меня_По видам деятельности(09.11.2009)_форма к защите - ДКУ_БДР формат СД (2)" xfId="8650"/>
    <cellStyle name="_расчет ФОТ 2007 ФСК от меня_По видам деятельности(09.11.2009)_Форма к защите 10" xfId="8651"/>
    <cellStyle name="_расчет ФОТ 2007 ФСК от меня_По видам деятельности(09.11.2009)_Форма к защите 10_БДР формат СД (2)" xfId="8652"/>
    <cellStyle name="_расчет ФОТ 2007 ФСК от меня_По видам деятельности(09.11.2009)_Форма к защите 11" xfId="8653"/>
    <cellStyle name="_расчет ФОТ 2007 ФСК от меня_По видам деятельности(09.11.2009)_Форма к защите 11_БДР формат СД (2)" xfId="8654"/>
    <cellStyle name="_расчет ФОТ 2007 ФСК от меня_По видам деятельности(09.11.2009)_Форма к защите 12" xfId="8655"/>
    <cellStyle name="_расчет ФОТ 2007 ФСК от меня_По видам деятельности(09.11.2009)_Форма к защите 12_БДР формат СД (2)" xfId="8656"/>
    <cellStyle name="_расчет ФОТ 2007 ФСК от меня_По видам деятельности(09.11.2009)_Форма к защите 13" xfId="8657"/>
    <cellStyle name="_расчет ФОТ 2007 ФСК от меня_По видам деятельности(09.11.2009)_Форма к защите 13_БДР формат СД (2)" xfId="8658"/>
    <cellStyle name="_расчет ФОТ 2007 ФСК от меня_По видам деятельности(09.11.2009)_Форма к защите 14" xfId="8659"/>
    <cellStyle name="_расчет ФОТ 2007 ФСК от меня_По видам деятельности(09.11.2009)_Форма к защите 14_БДР формат СД (2)" xfId="8660"/>
    <cellStyle name="_расчет ФОТ 2007 ФСК от меня_По видам деятельности(09.11.2009)_Форма к защите 15" xfId="8661"/>
    <cellStyle name="_расчет ФОТ 2007 ФСК от меня_По видам деятельности(09.11.2009)_Форма к защите 15_БДР формат СД (2)" xfId="8662"/>
    <cellStyle name="_расчет ФОТ 2007 ФСК от меня_По видам деятельности(09.11.2009)_Форма к защите 16" xfId="8663"/>
    <cellStyle name="_расчет ФОТ 2007 ФСК от меня_По видам деятельности(09.11.2009)_Форма к защите 16_БДР формат СД (2)" xfId="8664"/>
    <cellStyle name="_расчет ФОТ 2007 ФСК от меня_По видам деятельности(09.11.2009)_Форма к защите 17" xfId="8665"/>
    <cellStyle name="_расчет ФОТ 2007 ФСК от меня_По видам деятельности(09.11.2009)_Форма к защите 17_БДР формат СД (2)" xfId="8666"/>
    <cellStyle name="_расчет ФОТ 2007 ФСК от меня_По видам деятельности(09.11.2009)_Форма к защите 18" xfId="8667"/>
    <cellStyle name="_расчет ФОТ 2007 ФСК от меня_По видам деятельности(09.11.2009)_Форма к защите 18_БДР формат СД (2)" xfId="8668"/>
    <cellStyle name="_расчет ФОТ 2007 ФСК от меня_По видам деятельности(09.11.2009)_Форма к защите 19" xfId="8669"/>
    <cellStyle name="_расчет ФОТ 2007 ФСК от меня_По видам деятельности(09.11.2009)_Форма к защите 19_БДР формат СД (2)" xfId="8670"/>
    <cellStyle name="_расчет ФОТ 2007 ФСК от меня_По видам деятельности(09.11.2009)_Форма к защите 2" xfId="8671"/>
    <cellStyle name="_расчет ФОТ 2007 ФСК от меня_По видам деятельности(09.11.2009)_Форма к защите 2_БДР формат СД (2)" xfId="8672"/>
    <cellStyle name="_расчет ФОТ 2007 ФСК от меня_По видам деятельности(09.11.2009)_Форма к защите 20" xfId="8673"/>
    <cellStyle name="_расчет ФОТ 2007 ФСК от меня_По видам деятельности(09.11.2009)_Форма к защите 20_БДР формат СД (2)" xfId="8674"/>
    <cellStyle name="_расчет ФОТ 2007 ФСК от меня_По видам деятельности(09.11.2009)_Форма к защите 21" xfId="8675"/>
    <cellStyle name="_расчет ФОТ 2007 ФСК от меня_По видам деятельности(09.11.2009)_Форма к защите 21_БДР формат СД (2)" xfId="8676"/>
    <cellStyle name="_расчет ФОТ 2007 ФСК от меня_По видам деятельности(09.11.2009)_Форма к защите 22" xfId="8677"/>
    <cellStyle name="_расчет ФОТ 2007 ФСК от меня_По видам деятельности(09.11.2009)_Форма к защите 22_БДР формат СД (2)" xfId="8678"/>
    <cellStyle name="_расчет ФОТ 2007 ФСК от меня_По видам деятельности(09.11.2009)_Форма к защите 23" xfId="8679"/>
    <cellStyle name="_расчет ФОТ 2007 ФСК от меня_По видам деятельности(09.11.2009)_Форма к защите 23_БДР формат СД (2)" xfId="8680"/>
    <cellStyle name="_расчет ФОТ 2007 ФСК от меня_По видам деятельности(09.11.2009)_Форма к защите 24" xfId="8681"/>
    <cellStyle name="_расчет ФОТ 2007 ФСК от меня_По видам деятельности(09.11.2009)_Форма к защите 24_БДР формат СД (2)" xfId="8682"/>
    <cellStyle name="_расчет ФОТ 2007 ФСК от меня_По видам деятельности(09.11.2009)_Форма к защите 25" xfId="8683"/>
    <cellStyle name="_расчет ФОТ 2007 ФСК от меня_По видам деятельности(09.11.2009)_Форма к защите 25_БДР формат СД (2)" xfId="8684"/>
    <cellStyle name="_расчет ФОТ 2007 ФСК от меня_По видам деятельности(09.11.2009)_Форма к защите 26" xfId="8685"/>
    <cellStyle name="_расчет ФОТ 2007 ФСК от меня_По видам деятельности(09.11.2009)_Форма к защите 26_БДР формат СД (2)" xfId="8686"/>
    <cellStyle name="_расчет ФОТ 2007 ФСК от меня_По видам деятельности(09.11.2009)_Форма к защите 27" xfId="8687"/>
    <cellStyle name="_расчет ФОТ 2007 ФСК от меня_По видам деятельности(09.11.2009)_Форма к защите 27_БДР формат СД (2)" xfId="8688"/>
    <cellStyle name="_расчет ФОТ 2007 ФСК от меня_По видам деятельности(09.11.2009)_Форма к защите 28" xfId="8689"/>
    <cellStyle name="_расчет ФОТ 2007 ФСК от меня_По видам деятельности(09.11.2009)_Форма к защите 28_БДР формат СД (2)" xfId="8690"/>
    <cellStyle name="_расчет ФОТ 2007 ФСК от меня_По видам деятельности(09.11.2009)_Форма к защите 29" xfId="8691"/>
    <cellStyle name="_расчет ФОТ 2007 ФСК от меня_По видам деятельности(09.11.2009)_Форма к защите 29_БДР формат СД (2)" xfId="8692"/>
    <cellStyle name="_расчет ФОТ 2007 ФСК от меня_По видам деятельности(09.11.2009)_Форма к защите 3" xfId="8693"/>
    <cellStyle name="_расчет ФОТ 2007 ФСК от меня_По видам деятельности(09.11.2009)_Форма к защите 3_БДР формат СД (2)" xfId="8694"/>
    <cellStyle name="_расчет ФОТ 2007 ФСК от меня_По видам деятельности(09.11.2009)_Форма к защите 30" xfId="8695"/>
    <cellStyle name="_расчет ФОТ 2007 ФСК от меня_По видам деятельности(09.11.2009)_Форма к защите 30_БДР формат СД (2)" xfId="8696"/>
    <cellStyle name="_расчет ФОТ 2007 ФСК от меня_По видам деятельности(09.11.2009)_Форма к защите 31" xfId="8697"/>
    <cellStyle name="_расчет ФОТ 2007 ФСК от меня_По видам деятельности(09.11.2009)_Форма к защите 31_БДР формат СД (2)" xfId="8698"/>
    <cellStyle name="_расчет ФОТ 2007 ФСК от меня_По видам деятельности(09.11.2009)_Форма к защите 32" xfId="8699"/>
    <cellStyle name="_расчет ФОТ 2007 ФСК от меня_По видам деятельности(09.11.2009)_Форма к защите 32_БДР формат СД (2)" xfId="8700"/>
    <cellStyle name="_расчет ФОТ 2007 ФСК от меня_По видам деятельности(09.11.2009)_Форма к защите 33" xfId="8701"/>
    <cellStyle name="_расчет ФОТ 2007 ФСК от меня_По видам деятельности(09.11.2009)_Форма к защите 33_БДР формат СД (2)" xfId="8702"/>
    <cellStyle name="_расчет ФОТ 2007 ФСК от меня_По видам деятельности(09.11.2009)_Форма к защите 34" xfId="8703"/>
    <cellStyle name="_расчет ФОТ 2007 ФСК от меня_По видам деятельности(09.11.2009)_Форма к защите 34_БДР формат СД (2)" xfId="8704"/>
    <cellStyle name="_расчет ФОТ 2007 ФСК от меня_По видам деятельности(09.11.2009)_Форма к защите 35" xfId="8705"/>
    <cellStyle name="_расчет ФОТ 2007 ФСК от меня_По видам деятельности(09.11.2009)_Форма к защите 35_БДР формат СД (2)" xfId="8706"/>
    <cellStyle name="_расчет ФОТ 2007 ФСК от меня_По видам деятельности(09.11.2009)_Форма к защите 36" xfId="8707"/>
    <cellStyle name="_расчет ФОТ 2007 ФСК от меня_По видам деятельности(09.11.2009)_Форма к защите 36_БДР формат СД (2)" xfId="8708"/>
    <cellStyle name="_расчет ФОТ 2007 ФСК от меня_По видам деятельности(09.11.2009)_Форма к защите 37" xfId="8709"/>
    <cellStyle name="_расчет ФОТ 2007 ФСК от меня_По видам деятельности(09.11.2009)_Форма к защите 37_БДР формат СД (2)" xfId="8710"/>
    <cellStyle name="_расчет ФОТ 2007 ФСК от меня_По видам деятельности(09.11.2009)_Форма к защите 38" xfId="8711"/>
    <cellStyle name="_расчет ФОТ 2007 ФСК от меня_По видам деятельности(09.11.2009)_Форма к защите 38_БДР формат СД (2)" xfId="8712"/>
    <cellStyle name="_расчет ФОТ 2007 ФСК от меня_По видам деятельности(09.11.2009)_Форма к защите 39" xfId="8713"/>
    <cellStyle name="_расчет ФОТ 2007 ФСК от меня_По видам деятельности(09.11.2009)_Форма к защите 39_БДР формат СД (2)" xfId="8714"/>
    <cellStyle name="_расчет ФОТ 2007 ФСК от меня_По видам деятельности(09.11.2009)_Форма к защите 4" xfId="8715"/>
    <cellStyle name="_расчет ФОТ 2007 ФСК от меня_По видам деятельности(09.11.2009)_Форма к защите 4_БДР формат СД (2)" xfId="8716"/>
    <cellStyle name="_расчет ФОТ 2007 ФСК от меня_По видам деятельности(09.11.2009)_Форма к защите 40" xfId="8717"/>
    <cellStyle name="_расчет ФОТ 2007 ФСК от меня_По видам деятельности(09.11.2009)_Форма к защите 40_БДР формат СД (2)" xfId="8718"/>
    <cellStyle name="_расчет ФОТ 2007 ФСК от меня_По видам деятельности(09.11.2009)_Форма к защите 41" xfId="8719"/>
    <cellStyle name="_расчет ФОТ 2007 ФСК от меня_По видам деятельности(09.11.2009)_Форма к защите 41_БДР формат СД (2)" xfId="8720"/>
    <cellStyle name="_расчет ФОТ 2007 ФСК от меня_По видам деятельности(09.11.2009)_Форма к защите 42" xfId="8721"/>
    <cellStyle name="_расчет ФОТ 2007 ФСК от меня_По видам деятельности(09.11.2009)_Форма к защите 42_БДР формат СД (2)" xfId="8722"/>
    <cellStyle name="_расчет ФОТ 2007 ФСК от меня_По видам деятельности(09.11.2009)_Форма к защите 43" xfId="8723"/>
    <cellStyle name="_расчет ФОТ 2007 ФСК от меня_По видам деятельности(09.11.2009)_Форма к защите 43_БДР формат СД (2)" xfId="8724"/>
    <cellStyle name="_расчет ФОТ 2007 ФСК от меня_По видам деятельности(09.11.2009)_Форма к защите 44" xfId="8725"/>
    <cellStyle name="_расчет ФОТ 2007 ФСК от меня_По видам деятельности(09.11.2009)_Форма к защите 44_БДР формат СД (2)" xfId="8726"/>
    <cellStyle name="_расчет ФОТ 2007 ФСК от меня_По видам деятельности(09.11.2009)_Форма к защите 45" xfId="8727"/>
    <cellStyle name="_расчет ФОТ 2007 ФСК от меня_По видам деятельности(09.11.2009)_Форма к защите 45_БДР формат СД (2)" xfId="8728"/>
    <cellStyle name="_расчет ФОТ 2007 ФСК от меня_По видам деятельности(09.11.2009)_Форма к защите 46" xfId="8729"/>
    <cellStyle name="_расчет ФОТ 2007 ФСК от меня_По видам деятельности(09.11.2009)_Форма к защите 46_БДР формат СД (2)" xfId="8730"/>
    <cellStyle name="_расчет ФОТ 2007 ФСК от меня_По видам деятельности(09.11.2009)_Форма к защите 47" xfId="8731"/>
    <cellStyle name="_расчет ФОТ 2007 ФСК от меня_По видам деятельности(09.11.2009)_Форма к защите 47_БДР формат СД (2)" xfId="8732"/>
    <cellStyle name="_расчет ФОТ 2007 ФСК от меня_По видам деятельности(09.11.2009)_Форма к защите 48" xfId="8733"/>
    <cellStyle name="_расчет ФОТ 2007 ФСК от меня_По видам деятельности(09.11.2009)_Форма к защите 48_БДР формат СД (2)" xfId="8734"/>
    <cellStyle name="_расчет ФОТ 2007 ФСК от меня_По видам деятельности(09.11.2009)_Форма к защите 49" xfId="8735"/>
    <cellStyle name="_расчет ФОТ 2007 ФСК от меня_По видам деятельности(09.11.2009)_Форма к защите 49_БДР формат СД (2)" xfId="8736"/>
    <cellStyle name="_расчет ФОТ 2007 ФСК от меня_По видам деятельности(09.11.2009)_Форма к защите 5" xfId="8737"/>
    <cellStyle name="_расчет ФОТ 2007 ФСК от меня_По видам деятельности(09.11.2009)_Форма к защите 5_БДР формат СД (2)" xfId="8738"/>
    <cellStyle name="_расчет ФОТ 2007 ФСК от меня_По видам деятельности(09.11.2009)_Форма к защите 50" xfId="8739"/>
    <cellStyle name="_расчет ФОТ 2007 ФСК от меня_По видам деятельности(09.11.2009)_Форма к защите 50_БДР формат СД (2)" xfId="8740"/>
    <cellStyle name="_расчет ФОТ 2007 ФСК от меня_По видам деятельности(09.11.2009)_Форма к защите 51" xfId="8741"/>
    <cellStyle name="_расчет ФОТ 2007 ФСК от меня_По видам деятельности(09.11.2009)_Форма к защите 51_БДР формат СД (2)" xfId="8742"/>
    <cellStyle name="_расчет ФОТ 2007 ФСК от меня_По видам деятельности(09.11.2009)_Форма к защите 52" xfId="8743"/>
    <cellStyle name="_расчет ФОТ 2007 ФСК от меня_По видам деятельности(09.11.2009)_Форма к защите 52_БДР формат СД (2)" xfId="8744"/>
    <cellStyle name="_расчет ФОТ 2007 ФСК от меня_По видам деятельности(09.11.2009)_Форма к защите 53" xfId="8745"/>
    <cellStyle name="_расчет ФОТ 2007 ФСК от меня_По видам деятельности(09.11.2009)_Форма к защите 53_БДР формат СД (2)" xfId="8746"/>
    <cellStyle name="_расчет ФОТ 2007 ФСК от меня_По видам деятельности(09.11.2009)_Форма к защите 54" xfId="8747"/>
    <cellStyle name="_расчет ФОТ 2007 ФСК от меня_По видам деятельности(09.11.2009)_Форма к защите 54_БДР формат СД (2)" xfId="8748"/>
    <cellStyle name="_расчет ФОТ 2007 ФСК от меня_По видам деятельности(09.11.2009)_Форма к защите 55" xfId="8749"/>
    <cellStyle name="_расчет ФОТ 2007 ФСК от меня_По видам деятельности(09.11.2009)_Форма к защите 55_БДР формат СД (2)" xfId="8750"/>
    <cellStyle name="_расчет ФОТ 2007 ФСК от меня_По видам деятельности(09.11.2009)_Форма к защите 56" xfId="8751"/>
    <cellStyle name="_расчет ФОТ 2007 ФСК от меня_По видам деятельности(09.11.2009)_Форма к защите 56_БДР формат СД (2)" xfId="8752"/>
    <cellStyle name="_расчет ФОТ 2007 ФСК от меня_По видам деятельности(09.11.2009)_Форма к защите 57" xfId="8753"/>
    <cellStyle name="_расчет ФОТ 2007 ФСК от меня_По видам деятельности(09.11.2009)_Форма к защите 57_БДР формат СД (2)" xfId="8754"/>
    <cellStyle name="_расчет ФОТ 2007 ФСК от меня_По видам деятельности(09.11.2009)_Форма к защите 58" xfId="8755"/>
    <cellStyle name="_расчет ФОТ 2007 ФСК от меня_По видам деятельности(09.11.2009)_Форма к защите 58_БДР формат СД (2)" xfId="8756"/>
    <cellStyle name="_расчет ФОТ 2007 ФСК от меня_По видам деятельности(09.11.2009)_Форма к защите 59" xfId="8757"/>
    <cellStyle name="_расчет ФОТ 2007 ФСК от меня_По видам деятельности(09.11.2009)_Форма к защите 59_БДР формат СД (2)" xfId="8758"/>
    <cellStyle name="_расчет ФОТ 2007 ФСК от меня_По видам деятельности(09.11.2009)_Форма к защите 6" xfId="8759"/>
    <cellStyle name="_расчет ФОТ 2007 ФСК от меня_По видам деятельности(09.11.2009)_Форма к защите 6_БДР формат СД (2)" xfId="8760"/>
    <cellStyle name="_расчет ФОТ 2007 ФСК от меня_По видам деятельности(09.11.2009)_Форма к защите 60" xfId="8761"/>
    <cellStyle name="_расчет ФОТ 2007 ФСК от меня_По видам деятельности(09.11.2009)_Форма к защите 60_БДР формат СД (2)" xfId="8762"/>
    <cellStyle name="_расчет ФОТ 2007 ФСК от меня_По видам деятельности(09.11.2009)_Форма к защите 61" xfId="8763"/>
    <cellStyle name="_расчет ФОТ 2007 ФСК от меня_По видам деятельности(09.11.2009)_Форма к защите 61_БДР формат СД (2)" xfId="8764"/>
    <cellStyle name="_расчет ФОТ 2007 ФСК от меня_По видам деятельности(09.11.2009)_Форма к защите 62" xfId="8765"/>
    <cellStyle name="_расчет ФОТ 2007 ФСК от меня_По видам деятельности(09.11.2009)_Форма к защите 62_БДР формат СД (2)" xfId="8766"/>
    <cellStyle name="_расчет ФОТ 2007 ФСК от меня_По видам деятельности(09.11.2009)_Форма к защите 63" xfId="8767"/>
    <cellStyle name="_расчет ФОТ 2007 ФСК от меня_По видам деятельности(09.11.2009)_Форма к защите 63_БДР формат СД (2)" xfId="8768"/>
    <cellStyle name="_расчет ФОТ 2007 ФСК от меня_По видам деятельности(09.11.2009)_Форма к защите 64" xfId="8769"/>
    <cellStyle name="_расчет ФОТ 2007 ФСК от меня_По видам деятельности(09.11.2009)_Форма к защите 64_БДР формат СД (2)" xfId="8770"/>
    <cellStyle name="_расчет ФОТ 2007 ФСК от меня_По видам деятельности(09.11.2009)_Форма к защите 65" xfId="8771"/>
    <cellStyle name="_расчет ФОТ 2007 ФСК от меня_По видам деятельности(09.11.2009)_Форма к защите 65_БДР формат СД (2)" xfId="8772"/>
    <cellStyle name="_расчет ФОТ 2007 ФСК от меня_По видам деятельности(09.11.2009)_Форма к защите 66" xfId="8773"/>
    <cellStyle name="_расчет ФОТ 2007 ФСК от меня_По видам деятельности(09.11.2009)_Форма к защите 66_БДР формат СД (2)" xfId="8774"/>
    <cellStyle name="_расчет ФОТ 2007 ФСК от меня_По видам деятельности(09.11.2009)_Форма к защите 67" xfId="8775"/>
    <cellStyle name="_расчет ФОТ 2007 ФСК от меня_По видам деятельности(09.11.2009)_Форма к защите 67_БДР формат СД (2)" xfId="8776"/>
    <cellStyle name="_расчет ФОТ 2007 ФСК от меня_По видам деятельности(09.11.2009)_Форма к защите 68" xfId="8777"/>
    <cellStyle name="_расчет ФОТ 2007 ФСК от меня_По видам деятельности(09.11.2009)_Форма к защите 68_БДР формат СД (2)" xfId="8778"/>
    <cellStyle name="_расчет ФОТ 2007 ФСК от меня_По видам деятельности(09.11.2009)_Форма к защите 69" xfId="8779"/>
    <cellStyle name="_расчет ФОТ 2007 ФСК от меня_По видам деятельности(09.11.2009)_Форма к защите 69_БДР формат СД (2)" xfId="8780"/>
    <cellStyle name="_расчет ФОТ 2007 ФСК от меня_По видам деятельности(09.11.2009)_Форма к защите 7" xfId="8781"/>
    <cellStyle name="_расчет ФОТ 2007 ФСК от меня_По видам деятельности(09.11.2009)_Форма к защите 7_БДР формат СД (2)" xfId="8782"/>
    <cellStyle name="_расчет ФОТ 2007 ФСК от меня_По видам деятельности(09.11.2009)_Форма к защите 70" xfId="8783"/>
    <cellStyle name="_расчет ФОТ 2007 ФСК от меня_По видам деятельности(09.11.2009)_Форма к защите 70_БДР формат СД (2)" xfId="8784"/>
    <cellStyle name="_расчет ФОТ 2007 ФСК от меня_По видам деятельности(09.11.2009)_Форма к защите 71" xfId="8785"/>
    <cellStyle name="_расчет ФОТ 2007 ФСК от меня_По видам деятельности(09.11.2009)_Форма к защите 71_БДР формат СД (2)" xfId="8786"/>
    <cellStyle name="_расчет ФОТ 2007 ФСК от меня_По видам деятельности(09.11.2009)_Форма к защите 72" xfId="8787"/>
    <cellStyle name="_расчет ФОТ 2007 ФСК от меня_По видам деятельности(09.11.2009)_Форма к защите 72_БДР формат СД (2)" xfId="8788"/>
    <cellStyle name="_расчет ФОТ 2007 ФСК от меня_По видам деятельности(09.11.2009)_Форма к защите 73" xfId="8789"/>
    <cellStyle name="_расчет ФОТ 2007 ФСК от меня_По видам деятельности(09.11.2009)_Форма к защите 73_БДР формат СД (2)" xfId="8790"/>
    <cellStyle name="_расчет ФОТ 2007 ФСК от меня_По видам деятельности(09.11.2009)_Форма к защите 74" xfId="8791"/>
    <cellStyle name="_расчет ФОТ 2007 ФСК от меня_По видам деятельности(09.11.2009)_Форма к защите 74_БДР формат СД (2)" xfId="8792"/>
    <cellStyle name="_расчет ФОТ 2007 ФСК от меня_По видам деятельности(09.11.2009)_Форма к защите 75" xfId="8793"/>
    <cellStyle name="_расчет ФОТ 2007 ФСК от меня_По видам деятельности(09.11.2009)_Форма к защите 75_БДР формат СД (2)" xfId="8794"/>
    <cellStyle name="_расчет ФОТ 2007 ФСК от меня_По видам деятельности(09.11.2009)_Форма к защите 76" xfId="8795"/>
    <cellStyle name="_расчет ФОТ 2007 ФСК от меня_По видам деятельности(09.11.2009)_Форма к защите 76_БДР формат СД (2)" xfId="8796"/>
    <cellStyle name="_расчет ФОТ 2007 ФСК от меня_По видам деятельности(09.11.2009)_Форма к защите 77" xfId="8797"/>
    <cellStyle name="_расчет ФОТ 2007 ФСК от меня_По видам деятельности(09.11.2009)_Форма к защите 77_БДР формат СД (2)" xfId="8798"/>
    <cellStyle name="_расчет ФОТ 2007 ФСК от меня_По видам деятельности(09.11.2009)_Форма к защите 78" xfId="8799"/>
    <cellStyle name="_расчет ФОТ 2007 ФСК от меня_По видам деятельности(09.11.2009)_Форма к защите 78_БДР формат СД (2)" xfId="8800"/>
    <cellStyle name="_расчет ФОТ 2007 ФСК от меня_По видам деятельности(09.11.2009)_Форма к защите 79" xfId="8801"/>
    <cellStyle name="_расчет ФОТ 2007 ФСК от меня_По видам деятельности(09.11.2009)_Форма к защите 79_БДР формат СД (2)" xfId="8802"/>
    <cellStyle name="_расчет ФОТ 2007 ФСК от меня_По видам деятельности(09.11.2009)_Форма к защите 8" xfId="8803"/>
    <cellStyle name="_расчет ФОТ 2007 ФСК от меня_По видам деятельности(09.11.2009)_Форма к защите 8_БДР формат СД (2)" xfId="8804"/>
    <cellStyle name="_расчет ФОТ 2007 ФСК от меня_По видам деятельности(09.11.2009)_Форма к защите 80" xfId="8805"/>
    <cellStyle name="_расчет ФОТ 2007 ФСК от меня_По видам деятельности(09.11.2009)_Форма к защите 80_БДР формат СД (2)" xfId="8806"/>
    <cellStyle name="_расчет ФОТ 2007 ФСК от меня_По видам деятельности(09.11.2009)_Форма к защите 81" xfId="8807"/>
    <cellStyle name="_расчет ФОТ 2007 ФСК от меня_По видам деятельности(09.11.2009)_Форма к защите 81_БДР формат СД (2)" xfId="8808"/>
    <cellStyle name="_расчет ФОТ 2007 ФСК от меня_По видам деятельности(09.11.2009)_Форма к защите 82" xfId="8809"/>
    <cellStyle name="_расчет ФОТ 2007 ФСК от меня_По видам деятельности(09.11.2009)_Форма к защите 82_БДР формат СД (2)" xfId="8810"/>
    <cellStyle name="_расчет ФОТ 2007 ФСК от меня_По видам деятельности(09.11.2009)_Форма к защите 83" xfId="8811"/>
    <cellStyle name="_расчет ФОТ 2007 ФСК от меня_По видам деятельности(09.11.2009)_Форма к защите 83_БДР формат СД (2)" xfId="8812"/>
    <cellStyle name="_расчет ФОТ 2007 ФСК от меня_По видам деятельности(09.11.2009)_Форма к защите 84" xfId="8813"/>
    <cellStyle name="_расчет ФОТ 2007 ФСК от меня_По видам деятельности(09.11.2009)_Форма к защите 84_БДР формат СД (2)" xfId="8814"/>
    <cellStyle name="_расчет ФОТ 2007 ФСК от меня_По видам деятельности(09.11.2009)_Форма к защите 85" xfId="8815"/>
    <cellStyle name="_расчет ФОТ 2007 ФСК от меня_По видам деятельности(09.11.2009)_Форма к защите 85_БДР формат СД (2)" xfId="8816"/>
    <cellStyle name="_расчет ФОТ 2007 ФСК от меня_По видам деятельности(09.11.2009)_Форма к защите 86" xfId="8817"/>
    <cellStyle name="_расчет ФОТ 2007 ФСК от меня_По видам деятельности(09.11.2009)_Форма к защите 86_БДР формат СД (2)" xfId="8818"/>
    <cellStyle name="_расчет ФОТ 2007 ФСК от меня_По видам деятельности(09.11.2009)_Форма к защите 87" xfId="8819"/>
    <cellStyle name="_расчет ФОТ 2007 ФСК от меня_По видам деятельности(09.11.2009)_Форма к защите 87_БДР формат СД (2)" xfId="8820"/>
    <cellStyle name="_расчет ФОТ 2007 ФСК от меня_По видам деятельности(09.11.2009)_Форма к защите 88" xfId="8821"/>
    <cellStyle name="_расчет ФОТ 2007 ФСК от меня_По видам деятельности(09.11.2009)_Форма к защите 88_БДР формат СД (2)" xfId="8822"/>
    <cellStyle name="_расчет ФОТ 2007 ФСК от меня_По видам деятельности(09.11.2009)_Форма к защите 89" xfId="8823"/>
    <cellStyle name="_расчет ФОТ 2007 ФСК от меня_По видам деятельности(09.11.2009)_Форма к защите 89_БДР формат СД (2)" xfId="8824"/>
    <cellStyle name="_расчет ФОТ 2007 ФСК от меня_По видам деятельности(09.11.2009)_Форма к защите 9" xfId="8825"/>
    <cellStyle name="_расчет ФОТ 2007 ФСК от меня_По видам деятельности(09.11.2009)_Форма к защите 9_БДР формат СД (2)" xfId="8826"/>
    <cellStyle name="_расчет ФОТ 2007 ФСК от меня_По видам деятельности(09.11.2009)_Форма к защите 90" xfId="8827"/>
    <cellStyle name="_расчет ФОТ 2007 ФСК от меня_По видам деятельности(09.11.2009)_Форма к защите 90_БДР формат СД (2)" xfId="8828"/>
    <cellStyle name="_расчет ФОТ 2007 ФСК от меня_По видам деятельности(09.11.2009)_Форма к защите ДЭБ" xfId="8829"/>
    <cellStyle name="_расчет ФОТ 2007 ФСК от меня_По видам деятельности(09.11.2009)_Форма к защите ДЭБ 2" xfId="8830"/>
    <cellStyle name="_расчет ФОТ 2007 ФСК от меня_По видам деятельности(09.11.2009)_Форма к защите ДЭБ 2_БДР формат СД (2)" xfId="8831"/>
    <cellStyle name="_расчет ФОТ 2007 ФСК от меня_По видам деятельности(09.11.2009)_Форма к защите ДЭБ_БДР формат СД (2)" xfId="8832"/>
    <cellStyle name="_расчет ФОТ 2007 ФСК от меня_По видам деятельности(09.11.2009)_Форма к защите_БДР формат СД (2)" xfId="8833"/>
    <cellStyle name="_расчет ФОТ 2007 ФСК от меня_По видам деятельности(09.11.2009)_Форма к защите_ДСП" xfId="8834"/>
    <cellStyle name="_расчет ФОТ 2007 ФСК от меня_По видам деятельности(09.11.2009)_Форма к защите_ДСП 2" xfId="8835"/>
    <cellStyle name="_расчет ФОТ 2007 ФСК от меня_По видам деятельности(09.11.2009)_Форма к защите_ДСП 2_БДР формат СД (2)" xfId="8836"/>
    <cellStyle name="_расчет ФОТ 2007 ФСК от меня_По видам деятельности(09.11.2009)_Форма к защите_ДСП_БДР формат СД (2)" xfId="8837"/>
    <cellStyle name="_расчет ФОТ 2007 ФСК от меня_По видам деятельности(09.11.2009)_Форма к защите_ДУпиоп" xfId="8838"/>
    <cellStyle name="_расчет ФОТ 2007 ФСК от меня_По видам деятельности(09.11.2009)_Форма к защите_ДУпиоп 2" xfId="8839"/>
    <cellStyle name="_расчет ФОТ 2007 ФСК от меня_По видам деятельности(09.11.2009)_Форма к защите_ДУпиоп 2_БДР формат СД (2)" xfId="8840"/>
    <cellStyle name="_расчет ФОТ 2007 ФСК от меня_По видам деятельности(09.11.2009)_Форма к защите_ДУпиоп_БДР формат СД (2)" xfId="8841"/>
    <cellStyle name="_расчет ФОТ 2007 ФСК от меня_По видам деятельности(09.11.2009)_Форма к защите_окончательная версия" xfId="8842"/>
    <cellStyle name="_расчет ФОТ 2007 ФСК от меня_По видам деятельности(09.11.2009)_Форма к защите_окончательная версия 2" xfId="8843"/>
    <cellStyle name="_расчет ФОТ 2007 ФСК от меня_По видам деятельности(09.11.2009)_Форма к защите_окончательная версия 2_БДР формат СД (2)" xfId="8844"/>
    <cellStyle name="_расчет ФОТ 2007 ФСК от меня_По видам деятельности(09.11.2009)_Форма к защите_окончательная версия_БДР формат СД (2)" xfId="8845"/>
    <cellStyle name="_расчет ФОТ 2007 ФСК от меня_Состав ФОТ и ВСХ ( - 3 кв-л 9мес.)xls" xfId="8846"/>
    <cellStyle name="_расчет ФОТ 2007 ФСК от меня_Состав ФОТ и ВСХ ( - 3 кв-л 9мес.)xls_БДР формат СД (2)" xfId="8847"/>
    <cellStyle name="_расчет ФОТ 2007 ФСК от меня_ТОИР СВОД 2010_форма1(испр.управление30.10.2009.)" xfId="8848"/>
    <cellStyle name="_расчет ФОТ 2007 ФСК от меня_ТОИР СВОД 2010_форма1(испр.управление30.10.2009.) 2" xfId="8849"/>
    <cellStyle name="_расчет ФОТ 2007 ФСК от меня_ТОИР СВОД 2010_форма1(испр.управление30.10.2009.) 2 2" xfId="8850"/>
    <cellStyle name="_расчет ФОТ 2007 ФСК от меня_ТОИР СВОД 2010_форма1(испр.управление30.10.2009.) 2 2_БДР формат СД (2)" xfId="8851"/>
    <cellStyle name="_расчет ФОТ 2007 ФСК от меня_ТОИР СВОД 2010_форма1(испр.управление30.10.2009.) 2_БДР формат СД (2)" xfId="8852"/>
    <cellStyle name="_расчет ФОТ 2007 ФСК от меня_ТОИР СВОД 2010_форма1(испр.управление30.10.2009.) 3" xfId="8853"/>
    <cellStyle name="_расчет ФОТ 2007 ФСК от меня_ТОИР СВОД 2010_форма1(испр.управление30.10.2009.) 3_БДР формат СД (2)" xfId="8854"/>
    <cellStyle name="_расчет ФОТ 2007 ФСК от меня_ТОИР СВОД 2010_форма1(испр.управление30.10.2009.)_БДР формат СД (2)" xfId="8855"/>
    <cellStyle name="_расчет ФОТ 2007 ФСК от меня_ТОИР СВОД 2010_форма1(испр.управление30.10.2009.)_ДУС (3)" xfId="8856"/>
    <cellStyle name="_расчет ФОТ 2007 ФСК от меня_ТОИР СВОД 2010_форма1(испр.управление30.10.2009.)_ДУС (3) 2" xfId="8857"/>
    <cellStyle name="_расчет ФОТ 2007 ФСК от меня_ТОИР СВОД 2010_форма1(испр.управление30.10.2009.)_ДУС (3) 2_БДР формат СД (2)" xfId="8858"/>
    <cellStyle name="_расчет ФОТ 2007 ФСК от меня_ТОИР СВОД 2010_форма1(испр.управление30.10.2009.)_ДУС (3)_БДР формат СД (2)" xfId="8859"/>
    <cellStyle name="_расчет ФОТ 2007 ФСК от меня_ТОИР СВОД 2010_форма1(испр.управление30.10.2009.)_Источники_лимиты_Бизнес-план" xfId="8860"/>
    <cellStyle name="_расчет ФОТ 2007 ФСК от меня_ТОИР СВОД 2010_форма1(испр.управление30.10.2009.)_Источники_лимиты_Бизнес-план 2" xfId="8861"/>
    <cellStyle name="_расчет ФОТ 2007 ФСК от меня_ТОИР СВОД 2010_форма1(испр.управление30.10.2009.)_Источники_лимиты_Бизнес-план 2 2" xfId="8862"/>
    <cellStyle name="_расчет ФОТ 2007 ФСК от меня_ТОИР СВОД 2010_форма1(испр.управление30.10.2009.)_Источники_лимиты_Бизнес-план 2 2_БДР формат СД (2)" xfId="8863"/>
    <cellStyle name="_расчет ФОТ 2007 ФСК от меня_ТОИР СВОД 2010_форма1(испр.управление30.10.2009.)_Источники_лимиты_Бизнес-план 2_БДР формат СД (2)" xfId="8864"/>
    <cellStyle name="_расчет ФОТ 2007 ФСК от меня_ТОИР СВОД 2010_форма1(испр.управление30.10.2009.)_Источники_лимиты_Бизнес-план 3" xfId="8865"/>
    <cellStyle name="_расчет ФОТ 2007 ФСК от меня_ТОИР СВОД 2010_форма1(испр.управление30.10.2009.)_Источники_лимиты_Бизнес-план 3_БДР формат СД (2)" xfId="8866"/>
    <cellStyle name="_расчет ФОТ 2007 ФСК от меня_ТОИР СВОД 2010_форма1(испр.управление30.10.2009.)_Источники_лимиты_Бизнес-план_БДР формат СД (2)" xfId="8867"/>
    <cellStyle name="_расчет ФОТ 2007 ФСК от меня_ТОИР СВОД 2010_форма1(испр.управление30.10.2009.)_Копия форма к защите" xfId="8868"/>
    <cellStyle name="_расчет ФОТ 2007 ФСК от меня_ТОИР СВОД 2010_форма1(испр.управление30.10.2009.)_Копия форма к защите 2" xfId="8869"/>
    <cellStyle name="_расчет ФОТ 2007 ФСК от меня_ТОИР СВОД 2010_форма1(испр.управление30.10.2009.)_Копия форма к защите 2_БДР формат СД (2)" xfId="8870"/>
    <cellStyle name="_расчет ФОТ 2007 ФСК от меня_ТОИР СВОД 2010_форма1(испр.управление30.10.2009.)_Копия форма к защите_БДР формат СД (2)" xfId="8871"/>
    <cellStyle name="_расчет ФОТ 2007 ФСК от меня_ТОИР СВОД 2010_форма1(испр.управление30.10.2009.)_Свод бюджет на 2012" xfId="8872"/>
    <cellStyle name="_расчет ФОТ 2007 ФСК от меня_ТОИР СВОД 2010_форма1(испр.управление30.10.2009.)_Свод бюджет на 2012 2" xfId="8873"/>
    <cellStyle name="_расчет ФОТ 2007 ФСК от меня_ТОИР СВОД 2010_форма1(испр.управление30.10.2009.)_Свод бюджет на 2012 2_БДР формат СД (2)" xfId="8874"/>
    <cellStyle name="_расчет ФОТ 2007 ФСК от меня_ТОИР СВОД 2010_форма1(испр.управление30.10.2009.)_Свод бюджет на 2012_БДР формат СД (2)" xfId="8875"/>
    <cellStyle name="_расчет ФОТ 2007 ФСК от меня_ТОИР СВОД 2010_форма1(испр.управление30.10.2009.)_Форма к защите" xfId="8876"/>
    <cellStyle name="_расчет ФОТ 2007 ФСК от меня_ТОИР СВОД 2010_форма1(испр.управление30.10.2009.)_форма к защите - ДКУ" xfId="8877"/>
    <cellStyle name="_расчет ФОТ 2007 ФСК от меня_ТОИР СВОД 2010_форма1(испр.управление30.10.2009.)_форма к защите - ДКУ 2" xfId="8878"/>
    <cellStyle name="_расчет ФОТ 2007 ФСК от меня_ТОИР СВОД 2010_форма1(испр.управление30.10.2009.)_форма к защите - ДКУ 2_БДР формат СД (2)" xfId="8879"/>
    <cellStyle name="_расчет ФОТ 2007 ФСК от меня_ТОИР СВОД 2010_форма1(испр.управление30.10.2009.)_форма к защите - ДКУ_БДР формат СД (2)" xfId="8880"/>
    <cellStyle name="_расчет ФОТ 2007 ФСК от меня_ТОИР СВОД 2010_форма1(испр.управление30.10.2009.)_Форма к защите 10" xfId="8881"/>
    <cellStyle name="_расчет ФОТ 2007 ФСК от меня_ТОИР СВОД 2010_форма1(испр.управление30.10.2009.)_Форма к защите 10_БДР формат СД (2)" xfId="8882"/>
    <cellStyle name="_расчет ФОТ 2007 ФСК от меня_ТОИР СВОД 2010_форма1(испр.управление30.10.2009.)_Форма к защите 11" xfId="8883"/>
    <cellStyle name="_расчет ФОТ 2007 ФСК от меня_ТОИР СВОД 2010_форма1(испр.управление30.10.2009.)_Форма к защите 11_БДР формат СД (2)" xfId="8884"/>
    <cellStyle name="_расчет ФОТ 2007 ФСК от меня_ТОИР СВОД 2010_форма1(испр.управление30.10.2009.)_Форма к защите 12" xfId="8885"/>
    <cellStyle name="_расчет ФОТ 2007 ФСК от меня_ТОИР СВОД 2010_форма1(испр.управление30.10.2009.)_Форма к защите 12_БДР формат СД (2)" xfId="8886"/>
    <cellStyle name="_расчет ФОТ 2007 ФСК от меня_ТОИР СВОД 2010_форма1(испр.управление30.10.2009.)_Форма к защите 13" xfId="8887"/>
    <cellStyle name="_расчет ФОТ 2007 ФСК от меня_ТОИР СВОД 2010_форма1(испр.управление30.10.2009.)_Форма к защите 13_БДР формат СД (2)" xfId="8888"/>
    <cellStyle name="_расчет ФОТ 2007 ФСК от меня_ТОИР СВОД 2010_форма1(испр.управление30.10.2009.)_Форма к защите 14" xfId="8889"/>
    <cellStyle name="_расчет ФОТ 2007 ФСК от меня_ТОИР СВОД 2010_форма1(испр.управление30.10.2009.)_Форма к защите 14_БДР формат СД (2)" xfId="8890"/>
    <cellStyle name="_расчет ФОТ 2007 ФСК от меня_ТОИР СВОД 2010_форма1(испр.управление30.10.2009.)_Форма к защите 15" xfId="8891"/>
    <cellStyle name="_расчет ФОТ 2007 ФСК от меня_ТОИР СВОД 2010_форма1(испр.управление30.10.2009.)_Форма к защите 15_БДР формат СД (2)" xfId="8892"/>
    <cellStyle name="_расчет ФОТ 2007 ФСК от меня_ТОИР СВОД 2010_форма1(испр.управление30.10.2009.)_Форма к защите 16" xfId="8893"/>
    <cellStyle name="_расчет ФОТ 2007 ФСК от меня_ТОИР СВОД 2010_форма1(испр.управление30.10.2009.)_Форма к защите 16_БДР формат СД (2)" xfId="8894"/>
    <cellStyle name="_расчет ФОТ 2007 ФСК от меня_ТОИР СВОД 2010_форма1(испр.управление30.10.2009.)_Форма к защите 17" xfId="8895"/>
    <cellStyle name="_расчет ФОТ 2007 ФСК от меня_ТОИР СВОД 2010_форма1(испр.управление30.10.2009.)_Форма к защите 17_БДР формат СД (2)" xfId="8896"/>
    <cellStyle name="_расчет ФОТ 2007 ФСК от меня_ТОИР СВОД 2010_форма1(испр.управление30.10.2009.)_Форма к защите 18" xfId="8897"/>
    <cellStyle name="_расчет ФОТ 2007 ФСК от меня_ТОИР СВОД 2010_форма1(испр.управление30.10.2009.)_Форма к защите 18_БДР формат СД (2)" xfId="8898"/>
    <cellStyle name="_расчет ФОТ 2007 ФСК от меня_ТОИР СВОД 2010_форма1(испр.управление30.10.2009.)_Форма к защите 19" xfId="8899"/>
    <cellStyle name="_расчет ФОТ 2007 ФСК от меня_ТОИР СВОД 2010_форма1(испр.управление30.10.2009.)_Форма к защите 19_БДР формат СД (2)" xfId="8900"/>
    <cellStyle name="_расчет ФОТ 2007 ФСК от меня_ТОИР СВОД 2010_форма1(испр.управление30.10.2009.)_Форма к защите 2" xfId="8901"/>
    <cellStyle name="_расчет ФОТ 2007 ФСК от меня_ТОИР СВОД 2010_форма1(испр.управление30.10.2009.)_Форма к защите 2_БДР формат СД (2)" xfId="8902"/>
    <cellStyle name="_расчет ФОТ 2007 ФСК от меня_ТОИР СВОД 2010_форма1(испр.управление30.10.2009.)_Форма к защите 20" xfId="8903"/>
    <cellStyle name="_расчет ФОТ 2007 ФСК от меня_ТОИР СВОД 2010_форма1(испр.управление30.10.2009.)_Форма к защите 20_БДР формат СД (2)" xfId="8904"/>
    <cellStyle name="_расчет ФОТ 2007 ФСК от меня_ТОИР СВОД 2010_форма1(испр.управление30.10.2009.)_Форма к защите 21" xfId="8905"/>
    <cellStyle name="_расчет ФОТ 2007 ФСК от меня_ТОИР СВОД 2010_форма1(испр.управление30.10.2009.)_Форма к защите 21_БДР формат СД (2)" xfId="8906"/>
    <cellStyle name="_расчет ФОТ 2007 ФСК от меня_ТОИР СВОД 2010_форма1(испр.управление30.10.2009.)_Форма к защите 22" xfId="8907"/>
    <cellStyle name="_расчет ФОТ 2007 ФСК от меня_ТОИР СВОД 2010_форма1(испр.управление30.10.2009.)_Форма к защите 22_БДР формат СД (2)" xfId="8908"/>
    <cellStyle name="_расчет ФОТ 2007 ФСК от меня_ТОИР СВОД 2010_форма1(испр.управление30.10.2009.)_Форма к защите 23" xfId="8909"/>
    <cellStyle name="_расчет ФОТ 2007 ФСК от меня_ТОИР СВОД 2010_форма1(испр.управление30.10.2009.)_Форма к защите 23_БДР формат СД (2)" xfId="8910"/>
    <cellStyle name="_расчет ФОТ 2007 ФСК от меня_ТОИР СВОД 2010_форма1(испр.управление30.10.2009.)_Форма к защите 24" xfId="8911"/>
    <cellStyle name="_расчет ФОТ 2007 ФСК от меня_ТОИР СВОД 2010_форма1(испр.управление30.10.2009.)_Форма к защите 24_БДР формат СД (2)" xfId="8912"/>
    <cellStyle name="_расчет ФОТ 2007 ФСК от меня_ТОИР СВОД 2010_форма1(испр.управление30.10.2009.)_Форма к защите 25" xfId="8913"/>
    <cellStyle name="_расчет ФОТ 2007 ФСК от меня_ТОИР СВОД 2010_форма1(испр.управление30.10.2009.)_Форма к защите 25_БДР формат СД (2)" xfId="8914"/>
    <cellStyle name="_расчет ФОТ 2007 ФСК от меня_ТОИР СВОД 2010_форма1(испр.управление30.10.2009.)_Форма к защите 26" xfId="8915"/>
    <cellStyle name="_расчет ФОТ 2007 ФСК от меня_ТОИР СВОД 2010_форма1(испр.управление30.10.2009.)_Форма к защите 26_БДР формат СД (2)" xfId="8916"/>
    <cellStyle name="_расчет ФОТ 2007 ФСК от меня_ТОИР СВОД 2010_форма1(испр.управление30.10.2009.)_Форма к защите 27" xfId="8917"/>
    <cellStyle name="_расчет ФОТ 2007 ФСК от меня_ТОИР СВОД 2010_форма1(испр.управление30.10.2009.)_Форма к защите 27_БДР формат СД (2)" xfId="8918"/>
    <cellStyle name="_расчет ФОТ 2007 ФСК от меня_ТОИР СВОД 2010_форма1(испр.управление30.10.2009.)_Форма к защите 28" xfId="8919"/>
    <cellStyle name="_расчет ФОТ 2007 ФСК от меня_ТОИР СВОД 2010_форма1(испр.управление30.10.2009.)_Форма к защите 28_БДР формат СД (2)" xfId="8920"/>
    <cellStyle name="_расчет ФОТ 2007 ФСК от меня_ТОИР СВОД 2010_форма1(испр.управление30.10.2009.)_Форма к защите 29" xfId="8921"/>
    <cellStyle name="_расчет ФОТ 2007 ФСК от меня_ТОИР СВОД 2010_форма1(испр.управление30.10.2009.)_Форма к защите 29_БДР формат СД (2)" xfId="8922"/>
    <cellStyle name="_расчет ФОТ 2007 ФСК от меня_ТОИР СВОД 2010_форма1(испр.управление30.10.2009.)_Форма к защите 3" xfId="8923"/>
    <cellStyle name="_расчет ФОТ 2007 ФСК от меня_ТОИР СВОД 2010_форма1(испр.управление30.10.2009.)_Форма к защите 3_БДР формат СД (2)" xfId="8924"/>
    <cellStyle name="_расчет ФОТ 2007 ФСК от меня_ТОИР СВОД 2010_форма1(испр.управление30.10.2009.)_Форма к защите 30" xfId="8925"/>
    <cellStyle name="_расчет ФОТ 2007 ФСК от меня_ТОИР СВОД 2010_форма1(испр.управление30.10.2009.)_Форма к защите 30_БДР формат СД (2)" xfId="8926"/>
    <cellStyle name="_расчет ФОТ 2007 ФСК от меня_ТОИР СВОД 2010_форма1(испр.управление30.10.2009.)_Форма к защите 31" xfId="8927"/>
    <cellStyle name="_расчет ФОТ 2007 ФСК от меня_ТОИР СВОД 2010_форма1(испр.управление30.10.2009.)_Форма к защите 31_БДР формат СД (2)" xfId="8928"/>
    <cellStyle name="_расчет ФОТ 2007 ФСК от меня_ТОИР СВОД 2010_форма1(испр.управление30.10.2009.)_Форма к защите 32" xfId="8929"/>
    <cellStyle name="_расчет ФОТ 2007 ФСК от меня_ТОИР СВОД 2010_форма1(испр.управление30.10.2009.)_Форма к защите 32_БДР формат СД (2)" xfId="8930"/>
    <cellStyle name="_расчет ФОТ 2007 ФСК от меня_ТОИР СВОД 2010_форма1(испр.управление30.10.2009.)_Форма к защите 33" xfId="8931"/>
    <cellStyle name="_расчет ФОТ 2007 ФСК от меня_ТОИР СВОД 2010_форма1(испр.управление30.10.2009.)_Форма к защите 33_БДР формат СД (2)" xfId="8932"/>
    <cellStyle name="_расчет ФОТ 2007 ФСК от меня_ТОИР СВОД 2010_форма1(испр.управление30.10.2009.)_Форма к защите 34" xfId="8933"/>
    <cellStyle name="_расчет ФОТ 2007 ФСК от меня_ТОИР СВОД 2010_форма1(испр.управление30.10.2009.)_Форма к защите 34_БДР формат СД (2)" xfId="8934"/>
    <cellStyle name="_расчет ФОТ 2007 ФСК от меня_ТОИР СВОД 2010_форма1(испр.управление30.10.2009.)_Форма к защите 35" xfId="8935"/>
    <cellStyle name="_расчет ФОТ 2007 ФСК от меня_ТОИР СВОД 2010_форма1(испр.управление30.10.2009.)_Форма к защите 35_БДР формат СД (2)" xfId="8936"/>
    <cellStyle name="_расчет ФОТ 2007 ФСК от меня_ТОИР СВОД 2010_форма1(испр.управление30.10.2009.)_Форма к защите 36" xfId="8937"/>
    <cellStyle name="_расчет ФОТ 2007 ФСК от меня_ТОИР СВОД 2010_форма1(испр.управление30.10.2009.)_Форма к защите 36_БДР формат СД (2)" xfId="8938"/>
    <cellStyle name="_расчет ФОТ 2007 ФСК от меня_ТОИР СВОД 2010_форма1(испр.управление30.10.2009.)_Форма к защите 37" xfId="8939"/>
    <cellStyle name="_расчет ФОТ 2007 ФСК от меня_ТОИР СВОД 2010_форма1(испр.управление30.10.2009.)_Форма к защите 37_БДР формат СД (2)" xfId="8940"/>
    <cellStyle name="_расчет ФОТ 2007 ФСК от меня_ТОИР СВОД 2010_форма1(испр.управление30.10.2009.)_Форма к защите 38" xfId="8941"/>
    <cellStyle name="_расчет ФОТ 2007 ФСК от меня_ТОИР СВОД 2010_форма1(испр.управление30.10.2009.)_Форма к защите 38_БДР формат СД (2)" xfId="8942"/>
    <cellStyle name="_расчет ФОТ 2007 ФСК от меня_ТОИР СВОД 2010_форма1(испр.управление30.10.2009.)_Форма к защите 39" xfId="8943"/>
    <cellStyle name="_расчет ФОТ 2007 ФСК от меня_ТОИР СВОД 2010_форма1(испр.управление30.10.2009.)_Форма к защите 39_БДР формат СД (2)" xfId="8944"/>
    <cellStyle name="_расчет ФОТ 2007 ФСК от меня_ТОИР СВОД 2010_форма1(испр.управление30.10.2009.)_Форма к защите 4" xfId="8945"/>
    <cellStyle name="_расчет ФОТ 2007 ФСК от меня_ТОИР СВОД 2010_форма1(испр.управление30.10.2009.)_Форма к защите 4_БДР формат СД (2)" xfId="8946"/>
    <cellStyle name="_расчет ФОТ 2007 ФСК от меня_ТОИР СВОД 2010_форма1(испр.управление30.10.2009.)_Форма к защите 40" xfId="8947"/>
    <cellStyle name="_расчет ФОТ 2007 ФСК от меня_ТОИР СВОД 2010_форма1(испр.управление30.10.2009.)_Форма к защите 40_БДР формат СД (2)" xfId="8948"/>
    <cellStyle name="_расчет ФОТ 2007 ФСК от меня_ТОИР СВОД 2010_форма1(испр.управление30.10.2009.)_Форма к защите 41" xfId="8949"/>
    <cellStyle name="_расчет ФОТ 2007 ФСК от меня_ТОИР СВОД 2010_форма1(испр.управление30.10.2009.)_Форма к защите 41_БДР формат СД (2)" xfId="8950"/>
    <cellStyle name="_расчет ФОТ 2007 ФСК от меня_ТОИР СВОД 2010_форма1(испр.управление30.10.2009.)_Форма к защите 42" xfId="8951"/>
    <cellStyle name="_расчет ФОТ 2007 ФСК от меня_ТОИР СВОД 2010_форма1(испр.управление30.10.2009.)_Форма к защите 42_БДР формат СД (2)" xfId="8952"/>
    <cellStyle name="_расчет ФОТ 2007 ФСК от меня_ТОИР СВОД 2010_форма1(испр.управление30.10.2009.)_Форма к защите 43" xfId="8953"/>
    <cellStyle name="_расчет ФОТ 2007 ФСК от меня_ТОИР СВОД 2010_форма1(испр.управление30.10.2009.)_Форма к защите 43_БДР формат СД (2)" xfId="8954"/>
    <cellStyle name="_расчет ФОТ 2007 ФСК от меня_ТОИР СВОД 2010_форма1(испр.управление30.10.2009.)_Форма к защите 44" xfId="8955"/>
    <cellStyle name="_расчет ФОТ 2007 ФСК от меня_ТОИР СВОД 2010_форма1(испр.управление30.10.2009.)_Форма к защите 44_БДР формат СД (2)" xfId="8956"/>
    <cellStyle name="_расчет ФОТ 2007 ФСК от меня_ТОИР СВОД 2010_форма1(испр.управление30.10.2009.)_Форма к защите 45" xfId="8957"/>
    <cellStyle name="_расчет ФОТ 2007 ФСК от меня_ТОИР СВОД 2010_форма1(испр.управление30.10.2009.)_Форма к защите 45_БДР формат СД (2)" xfId="8958"/>
    <cellStyle name="_расчет ФОТ 2007 ФСК от меня_ТОИР СВОД 2010_форма1(испр.управление30.10.2009.)_Форма к защите 46" xfId="8959"/>
    <cellStyle name="_расчет ФОТ 2007 ФСК от меня_ТОИР СВОД 2010_форма1(испр.управление30.10.2009.)_Форма к защите 46_БДР формат СД (2)" xfId="8960"/>
    <cellStyle name="_расчет ФОТ 2007 ФСК от меня_ТОИР СВОД 2010_форма1(испр.управление30.10.2009.)_Форма к защите 47" xfId="8961"/>
    <cellStyle name="_расчет ФОТ 2007 ФСК от меня_ТОИР СВОД 2010_форма1(испр.управление30.10.2009.)_Форма к защите 47_БДР формат СД (2)" xfId="8962"/>
    <cellStyle name="_расчет ФОТ 2007 ФСК от меня_ТОИР СВОД 2010_форма1(испр.управление30.10.2009.)_Форма к защите 48" xfId="8963"/>
    <cellStyle name="_расчет ФОТ 2007 ФСК от меня_ТОИР СВОД 2010_форма1(испр.управление30.10.2009.)_Форма к защите 48_БДР формат СД (2)" xfId="8964"/>
    <cellStyle name="_расчет ФОТ 2007 ФСК от меня_ТОИР СВОД 2010_форма1(испр.управление30.10.2009.)_Форма к защите 49" xfId="8965"/>
    <cellStyle name="_расчет ФОТ 2007 ФСК от меня_ТОИР СВОД 2010_форма1(испр.управление30.10.2009.)_Форма к защите 49_БДР формат СД (2)" xfId="8966"/>
    <cellStyle name="_расчет ФОТ 2007 ФСК от меня_ТОИР СВОД 2010_форма1(испр.управление30.10.2009.)_Форма к защите 5" xfId="8967"/>
    <cellStyle name="_расчет ФОТ 2007 ФСК от меня_ТОИР СВОД 2010_форма1(испр.управление30.10.2009.)_Форма к защите 5_БДР формат СД (2)" xfId="8968"/>
    <cellStyle name="_расчет ФОТ 2007 ФСК от меня_ТОИР СВОД 2010_форма1(испр.управление30.10.2009.)_Форма к защите 50" xfId="8969"/>
    <cellStyle name="_расчет ФОТ 2007 ФСК от меня_ТОИР СВОД 2010_форма1(испр.управление30.10.2009.)_Форма к защите 50_БДР формат СД (2)" xfId="8970"/>
    <cellStyle name="_расчет ФОТ 2007 ФСК от меня_ТОИР СВОД 2010_форма1(испр.управление30.10.2009.)_Форма к защите 51" xfId="8971"/>
    <cellStyle name="_расчет ФОТ 2007 ФСК от меня_ТОИР СВОД 2010_форма1(испр.управление30.10.2009.)_Форма к защите 51_БДР формат СД (2)" xfId="8972"/>
    <cellStyle name="_расчет ФОТ 2007 ФСК от меня_ТОИР СВОД 2010_форма1(испр.управление30.10.2009.)_Форма к защите 52" xfId="8973"/>
    <cellStyle name="_расчет ФОТ 2007 ФСК от меня_ТОИР СВОД 2010_форма1(испр.управление30.10.2009.)_Форма к защите 52_БДР формат СД (2)" xfId="8974"/>
    <cellStyle name="_расчет ФОТ 2007 ФСК от меня_ТОИР СВОД 2010_форма1(испр.управление30.10.2009.)_Форма к защите 53" xfId="8975"/>
    <cellStyle name="_расчет ФОТ 2007 ФСК от меня_ТОИР СВОД 2010_форма1(испр.управление30.10.2009.)_Форма к защите 53_БДР формат СД (2)" xfId="8976"/>
    <cellStyle name="_расчет ФОТ 2007 ФСК от меня_ТОИР СВОД 2010_форма1(испр.управление30.10.2009.)_Форма к защите 54" xfId="8977"/>
    <cellStyle name="_расчет ФОТ 2007 ФСК от меня_ТОИР СВОД 2010_форма1(испр.управление30.10.2009.)_Форма к защите 54_БДР формат СД (2)" xfId="8978"/>
    <cellStyle name="_расчет ФОТ 2007 ФСК от меня_ТОИР СВОД 2010_форма1(испр.управление30.10.2009.)_Форма к защите 55" xfId="8979"/>
    <cellStyle name="_расчет ФОТ 2007 ФСК от меня_ТОИР СВОД 2010_форма1(испр.управление30.10.2009.)_Форма к защите 55_БДР формат СД (2)" xfId="8980"/>
    <cellStyle name="_расчет ФОТ 2007 ФСК от меня_ТОИР СВОД 2010_форма1(испр.управление30.10.2009.)_Форма к защите 56" xfId="8981"/>
    <cellStyle name="_расчет ФОТ 2007 ФСК от меня_ТОИР СВОД 2010_форма1(испр.управление30.10.2009.)_Форма к защите 56_БДР формат СД (2)" xfId="8982"/>
    <cellStyle name="_расчет ФОТ 2007 ФСК от меня_ТОИР СВОД 2010_форма1(испр.управление30.10.2009.)_Форма к защите 57" xfId="8983"/>
    <cellStyle name="_расчет ФОТ 2007 ФСК от меня_ТОИР СВОД 2010_форма1(испр.управление30.10.2009.)_Форма к защите 57_БДР формат СД (2)" xfId="8984"/>
    <cellStyle name="_расчет ФОТ 2007 ФСК от меня_ТОИР СВОД 2010_форма1(испр.управление30.10.2009.)_Форма к защите 58" xfId="8985"/>
    <cellStyle name="_расчет ФОТ 2007 ФСК от меня_ТОИР СВОД 2010_форма1(испр.управление30.10.2009.)_Форма к защите 58_БДР формат СД (2)" xfId="8986"/>
    <cellStyle name="_расчет ФОТ 2007 ФСК от меня_ТОИР СВОД 2010_форма1(испр.управление30.10.2009.)_Форма к защите 59" xfId="8987"/>
    <cellStyle name="_расчет ФОТ 2007 ФСК от меня_ТОИР СВОД 2010_форма1(испр.управление30.10.2009.)_Форма к защите 59_БДР формат СД (2)" xfId="8988"/>
    <cellStyle name="_расчет ФОТ 2007 ФСК от меня_ТОИР СВОД 2010_форма1(испр.управление30.10.2009.)_Форма к защите 6" xfId="8989"/>
    <cellStyle name="_расчет ФОТ 2007 ФСК от меня_ТОИР СВОД 2010_форма1(испр.управление30.10.2009.)_Форма к защите 6_БДР формат СД (2)" xfId="8990"/>
    <cellStyle name="_расчет ФОТ 2007 ФСК от меня_ТОИР СВОД 2010_форма1(испр.управление30.10.2009.)_Форма к защите 60" xfId="8991"/>
    <cellStyle name="_расчет ФОТ 2007 ФСК от меня_ТОИР СВОД 2010_форма1(испр.управление30.10.2009.)_Форма к защите 60_БДР формат СД (2)" xfId="8992"/>
    <cellStyle name="_расчет ФОТ 2007 ФСК от меня_ТОИР СВОД 2010_форма1(испр.управление30.10.2009.)_Форма к защите 61" xfId="8993"/>
    <cellStyle name="_расчет ФОТ 2007 ФСК от меня_ТОИР СВОД 2010_форма1(испр.управление30.10.2009.)_Форма к защите 61_БДР формат СД (2)" xfId="8994"/>
    <cellStyle name="_расчет ФОТ 2007 ФСК от меня_ТОИР СВОД 2010_форма1(испр.управление30.10.2009.)_Форма к защите 62" xfId="8995"/>
    <cellStyle name="_расчет ФОТ 2007 ФСК от меня_ТОИР СВОД 2010_форма1(испр.управление30.10.2009.)_Форма к защите 62_БДР формат СД (2)" xfId="8996"/>
    <cellStyle name="_расчет ФОТ 2007 ФСК от меня_ТОИР СВОД 2010_форма1(испр.управление30.10.2009.)_Форма к защите 63" xfId="8997"/>
    <cellStyle name="_расчет ФОТ 2007 ФСК от меня_ТОИР СВОД 2010_форма1(испр.управление30.10.2009.)_Форма к защите 63_БДР формат СД (2)" xfId="8998"/>
    <cellStyle name="_расчет ФОТ 2007 ФСК от меня_ТОИР СВОД 2010_форма1(испр.управление30.10.2009.)_Форма к защите 64" xfId="8999"/>
    <cellStyle name="_расчет ФОТ 2007 ФСК от меня_ТОИР СВОД 2010_форма1(испр.управление30.10.2009.)_Форма к защите 64_БДР формат СД (2)" xfId="9000"/>
    <cellStyle name="_расчет ФОТ 2007 ФСК от меня_ТОИР СВОД 2010_форма1(испр.управление30.10.2009.)_Форма к защите 65" xfId="9001"/>
    <cellStyle name="_расчет ФОТ 2007 ФСК от меня_ТОИР СВОД 2010_форма1(испр.управление30.10.2009.)_Форма к защите 65_БДР формат СД (2)" xfId="9002"/>
    <cellStyle name="_расчет ФОТ 2007 ФСК от меня_ТОИР СВОД 2010_форма1(испр.управление30.10.2009.)_Форма к защите 66" xfId="9003"/>
    <cellStyle name="_расчет ФОТ 2007 ФСК от меня_ТОИР СВОД 2010_форма1(испр.управление30.10.2009.)_Форма к защите 66_БДР формат СД (2)" xfId="9004"/>
    <cellStyle name="_расчет ФОТ 2007 ФСК от меня_ТОИР СВОД 2010_форма1(испр.управление30.10.2009.)_Форма к защите 67" xfId="9005"/>
    <cellStyle name="_расчет ФОТ 2007 ФСК от меня_ТОИР СВОД 2010_форма1(испр.управление30.10.2009.)_Форма к защите 67_БДР формат СД (2)" xfId="9006"/>
    <cellStyle name="_расчет ФОТ 2007 ФСК от меня_ТОИР СВОД 2010_форма1(испр.управление30.10.2009.)_Форма к защите 68" xfId="9007"/>
    <cellStyle name="_расчет ФОТ 2007 ФСК от меня_ТОИР СВОД 2010_форма1(испр.управление30.10.2009.)_Форма к защите 68_БДР формат СД (2)" xfId="9008"/>
    <cellStyle name="_расчет ФОТ 2007 ФСК от меня_ТОИР СВОД 2010_форма1(испр.управление30.10.2009.)_Форма к защите 69" xfId="9009"/>
    <cellStyle name="_расчет ФОТ 2007 ФСК от меня_ТОИР СВОД 2010_форма1(испр.управление30.10.2009.)_Форма к защите 69_БДР формат СД (2)" xfId="9010"/>
    <cellStyle name="_расчет ФОТ 2007 ФСК от меня_ТОИР СВОД 2010_форма1(испр.управление30.10.2009.)_Форма к защите 7" xfId="9011"/>
    <cellStyle name="_расчет ФОТ 2007 ФСК от меня_ТОИР СВОД 2010_форма1(испр.управление30.10.2009.)_Форма к защите 7_БДР формат СД (2)" xfId="9012"/>
    <cellStyle name="_расчет ФОТ 2007 ФСК от меня_ТОИР СВОД 2010_форма1(испр.управление30.10.2009.)_Форма к защите 70" xfId="9013"/>
    <cellStyle name="_расчет ФОТ 2007 ФСК от меня_ТОИР СВОД 2010_форма1(испр.управление30.10.2009.)_Форма к защите 70_БДР формат СД (2)" xfId="9014"/>
    <cellStyle name="_расчет ФОТ 2007 ФСК от меня_ТОИР СВОД 2010_форма1(испр.управление30.10.2009.)_Форма к защите 71" xfId="9015"/>
    <cellStyle name="_расчет ФОТ 2007 ФСК от меня_ТОИР СВОД 2010_форма1(испр.управление30.10.2009.)_Форма к защите 71_БДР формат СД (2)" xfId="9016"/>
    <cellStyle name="_расчет ФОТ 2007 ФСК от меня_ТОИР СВОД 2010_форма1(испр.управление30.10.2009.)_Форма к защите 72" xfId="9017"/>
    <cellStyle name="_расчет ФОТ 2007 ФСК от меня_ТОИР СВОД 2010_форма1(испр.управление30.10.2009.)_Форма к защите 72_БДР формат СД (2)" xfId="9018"/>
    <cellStyle name="_расчет ФОТ 2007 ФСК от меня_ТОИР СВОД 2010_форма1(испр.управление30.10.2009.)_Форма к защите 73" xfId="9019"/>
    <cellStyle name="_расчет ФОТ 2007 ФСК от меня_ТОИР СВОД 2010_форма1(испр.управление30.10.2009.)_Форма к защите 73_БДР формат СД (2)" xfId="9020"/>
    <cellStyle name="_расчет ФОТ 2007 ФСК от меня_ТОИР СВОД 2010_форма1(испр.управление30.10.2009.)_Форма к защите 74" xfId="9021"/>
    <cellStyle name="_расчет ФОТ 2007 ФСК от меня_ТОИР СВОД 2010_форма1(испр.управление30.10.2009.)_Форма к защите 74_БДР формат СД (2)" xfId="9022"/>
    <cellStyle name="_расчет ФОТ 2007 ФСК от меня_ТОИР СВОД 2010_форма1(испр.управление30.10.2009.)_Форма к защите 75" xfId="9023"/>
    <cellStyle name="_расчет ФОТ 2007 ФСК от меня_ТОИР СВОД 2010_форма1(испр.управление30.10.2009.)_Форма к защите 75_БДР формат СД (2)" xfId="9024"/>
    <cellStyle name="_расчет ФОТ 2007 ФСК от меня_ТОИР СВОД 2010_форма1(испр.управление30.10.2009.)_Форма к защите 76" xfId="9025"/>
    <cellStyle name="_расчет ФОТ 2007 ФСК от меня_ТОИР СВОД 2010_форма1(испр.управление30.10.2009.)_Форма к защите 76_БДР формат СД (2)" xfId="9026"/>
    <cellStyle name="_расчет ФОТ 2007 ФСК от меня_ТОИР СВОД 2010_форма1(испр.управление30.10.2009.)_Форма к защите 77" xfId="9027"/>
    <cellStyle name="_расчет ФОТ 2007 ФСК от меня_ТОИР СВОД 2010_форма1(испр.управление30.10.2009.)_Форма к защите 77_БДР формат СД (2)" xfId="9028"/>
    <cellStyle name="_расчет ФОТ 2007 ФСК от меня_ТОИР СВОД 2010_форма1(испр.управление30.10.2009.)_Форма к защите 78" xfId="9029"/>
    <cellStyle name="_расчет ФОТ 2007 ФСК от меня_ТОИР СВОД 2010_форма1(испр.управление30.10.2009.)_Форма к защите 78_БДР формат СД (2)" xfId="9030"/>
    <cellStyle name="_расчет ФОТ 2007 ФСК от меня_ТОИР СВОД 2010_форма1(испр.управление30.10.2009.)_Форма к защите 79" xfId="9031"/>
    <cellStyle name="_расчет ФОТ 2007 ФСК от меня_ТОИР СВОД 2010_форма1(испр.управление30.10.2009.)_Форма к защите 79_БДР формат СД (2)" xfId="9032"/>
    <cellStyle name="_расчет ФОТ 2007 ФСК от меня_ТОИР СВОД 2010_форма1(испр.управление30.10.2009.)_Форма к защите 8" xfId="9033"/>
    <cellStyle name="_расчет ФОТ 2007 ФСК от меня_ТОИР СВОД 2010_форма1(испр.управление30.10.2009.)_Форма к защите 8_БДР формат СД (2)" xfId="9034"/>
    <cellStyle name="_расчет ФОТ 2007 ФСК от меня_ТОИР СВОД 2010_форма1(испр.управление30.10.2009.)_Форма к защите 80" xfId="9035"/>
    <cellStyle name="_расчет ФОТ 2007 ФСК от меня_ТОИР СВОД 2010_форма1(испр.управление30.10.2009.)_Форма к защите 80_БДР формат СД (2)" xfId="9036"/>
    <cellStyle name="_расчет ФОТ 2007 ФСК от меня_ТОИР СВОД 2010_форма1(испр.управление30.10.2009.)_Форма к защите 81" xfId="9037"/>
    <cellStyle name="_расчет ФОТ 2007 ФСК от меня_ТОИР СВОД 2010_форма1(испр.управление30.10.2009.)_Форма к защите 81_БДР формат СД (2)" xfId="9038"/>
    <cellStyle name="_расчет ФОТ 2007 ФСК от меня_ТОИР СВОД 2010_форма1(испр.управление30.10.2009.)_Форма к защите 82" xfId="9039"/>
    <cellStyle name="_расчет ФОТ 2007 ФСК от меня_ТОИР СВОД 2010_форма1(испр.управление30.10.2009.)_Форма к защите 82_БДР формат СД (2)" xfId="9040"/>
    <cellStyle name="_расчет ФОТ 2007 ФСК от меня_ТОИР СВОД 2010_форма1(испр.управление30.10.2009.)_Форма к защите 83" xfId="9041"/>
    <cellStyle name="_расчет ФОТ 2007 ФСК от меня_ТОИР СВОД 2010_форма1(испр.управление30.10.2009.)_Форма к защите 83_БДР формат СД (2)" xfId="9042"/>
    <cellStyle name="_расчет ФОТ 2007 ФСК от меня_ТОИР СВОД 2010_форма1(испр.управление30.10.2009.)_Форма к защите 84" xfId="9043"/>
    <cellStyle name="_расчет ФОТ 2007 ФСК от меня_ТОИР СВОД 2010_форма1(испр.управление30.10.2009.)_Форма к защите 84_БДР формат СД (2)" xfId="9044"/>
    <cellStyle name="_расчет ФОТ 2007 ФСК от меня_ТОИР СВОД 2010_форма1(испр.управление30.10.2009.)_Форма к защите 85" xfId="9045"/>
    <cellStyle name="_расчет ФОТ 2007 ФСК от меня_ТОИР СВОД 2010_форма1(испр.управление30.10.2009.)_Форма к защите 85_БДР формат СД (2)" xfId="9046"/>
    <cellStyle name="_расчет ФОТ 2007 ФСК от меня_ТОИР СВОД 2010_форма1(испр.управление30.10.2009.)_Форма к защите 86" xfId="9047"/>
    <cellStyle name="_расчет ФОТ 2007 ФСК от меня_ТОИР СВОД 2010_форма1(испр.управление30.10.2009.)_Форма к защите 86_БДР формат СД (2)" xfId="9048"/>
    <cellStyle name="_расчет ФОТ 2007 ФСК от меня_ТОИР СВОД 2010_форма1(испр.управление30.10.2009.)_Форма к защите 87" xfId="9049"/>
    <cellStyle name="_расчет ФОТ 2007 ФСК от меня_ТОИР СВОД 2010_форма1(испр.управление30.10.2009.)_Форма к защите 87_БДР формат СД (2)" xfId="9050"/>
    <cellStyle name="_расчет ФОТ 2007 ФСК от меня_ТОИР СВОД 2010_форма1(испр.управление30.10.2009.)_Форма к защите 88" xfId="9051"/>
    <cellStyle name="_расчет ФОТ 2007 ФСК от меня_ТОИР СВОД 2010_форма1(испр.управление30.10.2009.)_Форма к защите 88_БДР формат СД (2)" xfId="9052"/>
    <cellStyle name="_расчет ФОТ 2007 ФСК от меня_ТОИР СВОД 2010_форма1(испр.управление30.10.2009.)_Форма к защите 89" xfId="9053"/>
    <cellStyle name="_расчет ФОТ 2007 ФСК от меня_ТОИР СВОД 2010_форма1(испр.управление30.10.2009.)_Форма к защите 89_БДР формат СД (2)" xfId="9054"/>
    <cellStyle name="_расчет ФОТ 2007 ФСК от меня_ТОИР СВОД 2010_форма1(испр.управление30.10.2009.)_Форма к защите 9" xfId="9055"/>
    <cellStyle name="_расчет ФОТ 2007 ФСК от меня_ТОИР СВОД 2010_форма1(испр.управление30.10.2009.)_Форма к защите 9_БДР формат СД (2)" xfId="9056"/>
    <cellStyle name="_расчет ФОТ 2007 ФСК от меня_ТОИР СВОД 2010_форма1(испр.управление30.10.2009.)_Форма к защите 90" xfId="9057"/>
    <cellStyle name="_расчет ФОТ 2007 ФСК от меня_ТОИР СВОД 2010_форма1(испр.управление30.10.2009.)_Форма к защите 90_БДР формат СД (2)" xfId="9058"/>
    <cellStyle name="_расчет ФОТ 2007 ФСК от меня_ТОИР СВОД 2010_форма1(испр.управление30.10.2009.)_Форма к защите ДЭБ" xfId="9059"/>
    <cellStyle name="_расчет ФОТ 2007 ФСК от меня_ТОИР СВОД 2010_форма1(испр.управление30.10.2009.)_Форма к защите ДЭБ 2" xfId="9060"/>
    <cellStyle name="_расчет ФОТ 2007 ФСК от меня_ТОИР СВОД 2010_форма1(испр.управление30.10.2009.)_Форма к защите ДЭБ 2_БДР формат СД (2)" xfId="9061"/>
    <cellStyle name="_расчет ФОТ 2007 ФСК от меня_ТОИР СВОД 2010_форма1(испр.управление30.10.2009.)_Форма к защите ДЭБ_БДР формат СД (2)" xfId="9062"/>
    <cellStyle name="_расчет ФОТ 2007 ФСК от меня_ТОИР СВОД 2010_форма1(испр.управление30.10.2009.)_Форма к защите_БДР формат СД (2)" xfId="9063"/>
    <cellStyle name="_расчет ФОТ 2007 ФСК от меня_ТОИР СВОД 2010_форма1(испр.управление30.10.2009.)_Форма к защите_ДСП" xfId="9064"/>
    <cellStyle name="_расчет ФОТ 2007 ФСК от меня_ТОИР СВОД 2010_форма1(испр.управление30.10.2009.)_Форма к защите_ДСП 2" xfId="9065"/>
    <cellStyle name="_расчет ФОТ 2007 ФСК от меня_ТОИР СВОД 2010_форма1(испр.управление30.10.2009.)_Форма к защите_ДСП 2_БДР формат СД (2)" xfId="9066"/>
    <cellStyle name="_расчет ФОТ 2007 ФСК от меня_ТОИР СВОД 2010_форма1(испр.управление30.10.2009.)_Форма к защите_ДСП_БДР формат СД (2)" xfId="9067"/>
    <cellStyle name="_расчет ФОТ 2007 ФСК от меня_ТОИР СВОД 2010_форма1(испр.управление30.10.2009.)_Форма к защите_ДУпиоп" xfId="9068"/>
    <cellStyle name="_расчет ФОТ 2007 ФСК от меня_ТОИР СВОД 2010_форма1(испр.управление30.10.2009.)_Форма к защите_ДУпиоп 2" xfId="9069"/>
    <cellStyle name="_расчет ФОТ 2007 ФСК от меня_ТОИР СВОД 2010_форма1(испр.управление30.10.2009.)_Форма к защите_ДУпиоп 2_БДР формат СД (2)" xfId="9070"/>
    <cellStyle name="_расчет ФОТ 2007 ФСК от меня_ТОИР СВОД 2010_форма1(испр.управление30.10.2009.)_Форма к защите_ДУпиоп_БДР формат СД (2)" xfId="9071"/>
    <cellStyle name="_расчет ФОТ 2007 ФСК от меня_ТОИР СВОД 2010_форма1(испр.управление30.10.2009.)_Форма к защите_окончательная версия" xfId="9072"/>
    <cellStyle name="_расчет ФОТ 2007 ФСК от меня_ТОИР СВОД 2010_форма1(испр.управление30.10.2009.)_Форма к защите_окончательная версия 2" xfId="9073"/>
    <cellStyle name="_расчет ФОТ 2007 ФСК от меня_ТОИР СВОД 2010_форма1(испр.управление30.10.2009.)_Форма к защите_окончательная версия 2_БДР формат СД (2)" xfId="9074"/>
    <cellStyle name="_расчет ФОТ 2007 ФСК от меня_ТОИР СВОД 2010_форма1(испр.управление30.10.2009.)_Форма к защите_окончательная версия_БДР формат СД (2)" xfId="9075"/>
    <cellStyle name="_расчет ФОТ 2007 ФСК от меня_ФОТ ГСС 2010 (30 10 2009)" xfId="9076"/>
    <cellStyle name="_расчет ФОТ 2007 ФСК от меня_ФОТ ГСС 2010 (30 10 2009) 2" xfId="9077"/>
    <cellStyle name="_расчет ФОТ 2007 ФСК от меня_ФОТ ГСС 2010 (30 10 2009) 2 2" xfId="9078"/>
    <cellStyle name="_расчет ФОТ 2007 ФСК от меня_ФОТ ГСС 2010 (30 10 2009) 2 2_БДР формат СД (2)" xfId="9079"/>
    <cellStyle name="_расчет ФОТ 2007 ФСК от меня_ФОТ ГСС 2010 (30 10 2009) 2_БДР формат СД (2)" xfId="9080"/>
    <cellStyle name="_расчет ФОТ 2007 ФСК от меня_ФОТ ГСС 2010 (30 10 2009) 3" xfId="9081"/>
    <cellStyle name="_расчет ФОТ 2007 ФСК от меня_ФОТ ГСС 2010 (30 10 2009) 3_БДР формат СД (2)" xfId="9082"/>
    <cellStyle name="_расчет ФОТ 2007 ФСК от меня_ФОТ ГСС 2010 (30 10 2009)_БДР формат СД (2)" xfId="9083"/>
    <cellStyle name="_расчет ФОТ 2007 ФСК от меня_ФОТ ГСС 2010 (30 10 2009)_ДУС (3)" xfId="9084"/>
    <cellStyle name="_расчет ФОТ 2007 ФСК от меня_ФОТ ГСС 2010 (30 10 2009)_ДУС (3) 2" xfId="9085"/>
    <cellStyle name="_расчет ФОТ 2007 ФСК от меня_ФОТ ГСС 2010 (30 10 2009)_ДУС (3) 2_БДР формат СД (2)" xfId="9086"/>
    <cellStyle name="_расчет ФОТ 2007 ФСК от меня_ФОТ ГСС 2010 (30 10 2009)_ДУС (3)_БДР формат СД (2)" xfId="9087"/>
    <cellStyle name="_расчет ФОТ 2007 ФСК от меня_ФОТ ГСС 2010 (30 10 2009)_Источники_лимиты_Бизнес-план" xfId="9088"/>
    <cellStyle name="_расчет ФОТ 2007 ФСК от меня_ФОТ ГСС 2010 (30 10 2009)_Источники_лимиты_Бизнес-план 2" xfId="9089"/>
    <cellStyle name="_расчет ФОТ 2007 ФСК от меня_ФОТ ГСС 2010 (30 10 2009)_Источники_лимиты_Бизнес-план 2 2" xfId="9090"/>
    <cellStyle name="_расчет ФОТ 2007 ФСК от меня_ФОТ ГСС 2010 (30 10 2009)_Источники_лимиты_Бизнес-план 2 2_БДР формат СД (2)" xfId="9091"/>
    <cellStyle name="_расчет ФОТ 2007 ФСК от меня_ФОТ ГСС 2010 (30 10 2009)_Источники_лимиты_Бизнес-план 2_БДР формат СД (2)" xfId="9092"/>
    <cellStyle name="_расчет ФОТ 2007 ФСК от меня_ФОТ ГСС 2010 (30 10 2009)_Источники_лимиты_Бизнес-план 3" xfId="9093"/>
    <cellStyle name="_расчет ФОТ 2007 ФСК от меня_ФОТ ГСС 2010 (30 10 2009)_Источники_лимиты_Бизнес-план 3_БДР формат СД (2)" xfId="9094"/>
    <cellStyle name="_расчет ФОТ 2007 ФСК от меня_ФОТ ГСС 2010 (30 10 2009)_Источники_лимиты_Бизнес-план_БДР формат СД (2)" xfId="9095"/>
    <cellStyle name="_расчет ФОТ 2007 ФСК от меня_ФОТ ГСС 2010 (30 10 2009)_Копия форма к защите" xfId="9096"/>
    <cellStyle name="_расчет ФОТ 2007 ФСК от меня_ФОТ ГСС 2010 (30 10 2009)_Копия форма к защите 2" xfId="9097"/>
    <cellStyle name="_расчет ФОТ 2007 ФСК от меня_ФОТ ГСС 2010 (30 10 2009)_Копия форма к защите 2_БДР формат СД (2)" xfId="9098"/>
    <cellStyle name="_расчет ФОТ 2007 ФСК от меня_ФОТ ГСС 2010 (30 10 2009)_Копия форма к защите_БДР формат СД (2)" xfId="9099"/>
    <cellStyle name="_расчет ФОТ 2007 ФСК от меня_ФОТ ГСС 2010 (30 10 2009)_Свод бюджет на 2012" xfId="9100"/>
    <cellStyle name="_расчет ФОТ 2007 ФСК от меня_ФОТ ГСС 2010 (30 10 2009)_Свод бюджет на 2012 2" xfId="9101"/>
    <cellStyle name="_расчет ФОТ 2007 ФСК от меня_ФОТ ГСС 2010 (30 10 2009)_Свод бюджет на 2012 2_БДР формат СД (2)" xfId="9102"/>
    <cellStyle name="_расчет ФОТ 2007 ФСК от меня_ФОТ ГСС 2010 (30 10 2009)_Свод бюджет на 2012_БДР формат СД (2)" xfId="9103"/>
    <cellStyle name="_расчет ФОТ 2007 ФСК от меня_ФОТ ГСС 2010 (30 10 2009)_Форма к защите" xfId="9104"/>
    <cellStyle name="_расчет ФОТ 2007 ФСК от меня_ФОТ ГСС 2010 (30 10 2009)_форма к защите - ДКУ" xfId="9105"/>
    <cellStyle name="_расчет ФОТ 2007 ФСК от меня_ФОТ ГСС 2010 (30 10 2009)_форма к защите - ДКУ 2" xfId="9106"/>
    <cellStyle name="_расчет ФОТ 2007 ФСК от меня_ФОТ ГСС 2010 (30 10 2009)_форма к защите - ДКУ 2_БДР формат СД (2)" xfId="9107"/>
    <cellStyle name="_расчет ФОТ 2007 ФСК от меня_ФОТ ГСС 2010 (30 10 2009)_форма к защите - ДКУ_БДР формат СД (2)" xfId="9108"/>
    <cellStyle name="_расчет ФОТ 2007 ФСК от меня_ФОТ ГСС 2010 (30 10 2009)_Форма к защите 10" xfId="9109"/>
    <cellStyle name="_расчет ФОТ 2007 ФСК от меня_ФОТ ГСС 2010 (30 10 2009)_Форма к защите 10_БДР формат СД (2)" xfId="9110"/>
    <cellStyle name="_расчет ФОТ 2007 ФСК от меня_ФОТ ГСС 2010 (30 10 2009)_Форма к защите 11" xfId="9111"/>
    <cellStyle name="_расчет ФОТ 2007 ФСК от меня_ФОТ ГСС 2010 (30 10 2009)_Форма к защите 11_БДР формат СД (2)" xfId="9112"/>
    <cellStyle name="_расчет ФОТ 2007 ФСК от меня_ФОТ ГСС 2010 (30 10 2009)_Форма к защите 12" xfId="9113"/>
    <cellStyle name="_расчет ФОТ 2007 ФСК от меня_ФОТ ГСС 2010 (30 10 2009)_Форма к защите 12_БДР формат СД (2)" xfId="9114"/>
    <cellStyle name="_расчет ФОТ 2007 ФСК от меня_ФОТ ГСС 2010 (30 10 2009)_Форма к защите 13" xfId="9115"/>
    <cellStyle name="_расчет ФОТ 2007 ФСК от меня_ФОТ ГСС 2010 (30 10 2009)_Форма к защите 13_БДР формат СД (2)" xfId="9116"/>
    <cellStyle name="_расчет ФОТ 2007 ФСК от меня_ФОТ ГСС 2010 (30 10 2009)_Форма к защите 14" xfId="9117"/>
    <cellStyle name="_расчет ФОТ 2007 ФСК от меня_ФОТ ГСС 2010 (30 10 2009)_Форма к защите 14_БДР формат СД (2)" xfId="9118"/>
    <cellStyle name="_расчет ФОТ 2007 ФСК от меня_ФОТ ГСС 2010 (30 10 2009)_Форма к защите 15" xfId="9119"/>
    <cellStyle name="_расчет ФОТ 2007 ФСК от меня_ФОТ ГСС 2010 (30 10 2009)_Форма к защите 15_БДР формат СД (2)" xfId="9120"/>
    <cellStyle name="_расчет ФОТ 2007 ФСК от меня_ФОТ ГСС 2010 (30 10 2009)_Форма к защите 16" xfId="9121"/>
    <cellStyle name="_расчет ФОТ 2007 ФСК от меня_ФОТ ГСС 2010 (30 10 2009)_Форма к защите 16_БДР формат СД (2)" xfId="9122"/>
    <cellStyle name="_расчет ФОТ 2007 ФСК от меня_ФОТ ГСС 2010 (30 10 2009)_Форма к защите 17" xfId="9123"/>
    <cellStyle name="_расчет ФОТ 2007 ФСК от меня_ФОТ ГСС 2010 (30 10 2009)_Форма к защите 17_БДР формат СД (2)" xfId="9124"/>
    <cellStyle name="_расчет ФОТ 2007 ФСК от меня_ФОТ ГСС 2010 (30 10 2009)_Форма к защите 18" xfId="9125"/>
    <cellStyle name="_расчет ФОТ 2007 ФСК от меня_ФОТ ГСС 2010 (30 10 2009)_Форма к защите 18_БДР формат СД (2)" xfId="9126"/>
    <cellStyle name="_расчет ФОТ 2007 ФСК от меня_ФОТ ГСС 2010 (30 10 2009)_Форма к защите 19" xfId="9127"/>
    <cellStyle name="_расчет ФОТ 2007 ФСК от меня_ФОТ ГСС 2010 (30 10 2009)_Форма к защите 19_БДР формат СД (2)" xfId="9128"/>
    <cellStyle name="_расчет ФОТ 2007 ФСК от меня_ФОТ ГСС 2010 (30 10 2009)_Форма к защите 2" xfId="9129"/>
    <cellStyle name="_расчет ФОТ 2007 ФСК от меня_ФОТ ГСС 2010 (30 10 2009)_Форма к защите 2_БДР формат СД (2)" xfId="9130"/>
    <cellStyle name="_расчет ФОТ 2007 ФСК от меня_ФОТ ГСС 2010 (30 10 2009)_Форма к защите 20" xfId="9131"/>
    <cellStyle name="_расчет ФОТ 2007 ФСК от меня_ФОТ ГСС 2010 (30 10 2009)_Форма к защите 20_БДР формат СД (2)" xfId="9132"/>
    <cellStyle name="_расчет ФОТ 2007 ФСК от меня_ФОТ ГСС 2010 (30 10 2009)_Форма к защите 21" xfId="9133"/>
    <cellStyle name="_расчет ФОТ 2007 ФСК от меня_ФОТ ГСС 2010 (30 10 2009)_Форма к защите 21_БДР формат СД (2)" xfId="9134"/>
    <cellStyle name="_расчет ФОТ 2007 ФСК от меня_ФОТ ГСС 2010 (30 10 2009)_Форма к защите 22" xfId="9135"/>
    <cellStyle name="_расчет ФОТ 2007 ФСК от меня_ФОТ ГСС 2010 (30 10 2009)_Форма к защите 22_БДР формат СД (2)" xfId="9136"/>
    <cellStyle name="_расчет ФОТ 2007 ФСК от меня_ФОТ ГСС 2010 (30 10 2009)_Форма к защите 23" xfId="9137"/>
    <cellStyle name="_расчет ФОТ 2007 ФСК от меня_ФОТ ГСС 2010 (30 10 2009)_Форма к защите 23_БДР формат СД (2)" xfId="9138"/>
    <cellStyle name="_расчет ФОТ 2007 ФСК от меня_ФОТ ГСС 2010 (30 10 2009)_Форма к защите 24" xfId="9139"/>
    <cellStyle name="_расчет ФОТ 2007 ФСК от меня_ФОТ ГСС 2010 (30 10 2009)_Форма к защите 24_БДР формат СД (2)" xfId="9140"/>
    <cellStyle name="_расчет ФОТ 2007 ФСК от меня_ФОТ ГСС 2010 (30 10 2009)_Форма к защите 25" xfId="9141"/>
    <cellStyle name="_расчет ФОТ 2007 ФСК от меня_ФОТ ГСС 2010 (30 10 2009)_Форма к защите 25_БДР формат СД (2)" xfId="9142"/>
    <cellStyle name="_расчет ФОТ 2007 ФСК от меня_ФОТ ГСС 2010 (30 10 2009)_Форма к защите 26" xfId="9143"/>
    <cellStyle name="_расчет ФОТ 2007 ФСК от меня_ФОТ ГСС 2010 (30 10 2009)_Форма к защите 26_БДР формат СД (2)" xfId="9144"/>
    <cellStyle name="_расчет ФОТ 2007 ФСК от меня_ФОТ ГСС 2010 (30 10 2009)_Форма к защите 27" xfId="9145"/>
    <cellStyle name="_расчет ФОТ 2007 ФСК от меня_ФОТ ГСС 2010 (30 10 2009)_Форма к защите 27_БДР формат СД (2)" xfId="9146"/>
    <cellStyle name="_расчет ФОТ 2007 ФСК от меня_ФОТ ГСС 2010 (30 10 2009)_Форма к защите 28" xfId="9147"/>
    <cellStyle name="_расчет ФОТ 2007 ФСК от меня_ФОТ ГСС 2010 (30 10 2009)_Форма к защите 28_БДР формат СД (2)" xfId="9148"/>
    <cellStyle name="_расчет ФОТ 2007 ФСК от меня_ФОТ ГСС 2010 (30 10 2009)_Форма к защите 29" xfId="9149"/>
    <cellStyle name="_расчет ФОТ 2007 ФСК от меня_ФОТ ГСС 2010 (30 10 2009)_Форма к защите 29_БДР формат СД (2)" xfId="9150"/>
    <cellStyle name="_расчет ФОТ 2007 ФСК от меня_ФОТ ГСС 2010 (30 10 2009)_Форма к защите 3" xfId="9151"/>
    <cellStyle name="_расчет ФОТ 2007 ФСК от меня_ФОТ ГСС 2010 (30 10 2009)_Форма к защите 3_БДР формат СД (2)" xfId="9152"/>
    <cellStyle name="_расчет ФОТ 2007 ФСК от меня_ФОТ ГСС 2010 (30 10 2009)_Форма к защите 30" xfId="9153"/>
    <cellStyle name="_расчет ФОТ 2007 ФСК от меня_ФОТ ГСС 2010 (30 10 2009)_Форма к защите 30_БДР формат СД (2)" xfId="9154"/>
    <cellStyle name="_расчет ФОТ 2007 ФСК от меня_ФОТ ГСС 2010 (30 10 2009)_Форма к защите 31" xfId="9155"/>
    <cellStyle name="_расчет ФОТ 2007 ФСК от меня_ФОТ ГСС 2010 (30 10 2009)_Форма к защите 31_БДР формат СД (2)" xfId="9156"/>
    <cellStyle name="_расчет ФОТ 2007 ФСК от меня_ФОТ ГСС 2010 (30 10 2009)_Форма к защите 32" xfId="9157"/>
    <cellStyle name="_расчет ФОТ 2007 ФСК от меня_ФОТ ГСС 2010 (30 10 2009)_Форма к защите 32_БДР формат СД (2)" xfId="9158"/>
    <cellStyle name="_расчет ФОТ 2007 ФСК от меня_ФОТ ГСС 2010 (30 10 2009)_Форма к защите 33" xfId="9159"/>
    <cellStyle name="_расчет ФОТ 2007 ФСК от меня_ФОТ ГСС 2010 (30 10 2009)_Форма к защите 33_БДР формат СД (2)" xfId="9160"/>
    <cellStyle name="_расчет ФОТ 2007 ФСК от меня_ФОТ ГСС 2010 (30 10 2009)_Форма к защите 34" xfId="9161"/>
    <cellStyle name="_расчет ФОТ 2007 ФСК от меня_ФОТ ГСС 2010 (30 10 2009)_Форма к защите 34_БДР формат СД (2)" xfId="9162"/>
    <cellStyle name="_расчет ФОТ 2007 ФСК от меня_ФОТ ГСС 2010 (30 10 2009)_Форма к защите 35" xfId="9163"/>
    <cellStyle name="_расчет ФОТ 2007 ФСК от меня_ФОТ ГСС 2010 (30 10 2009)_Форма к защите 35_БДР формат СД (2)" xfId="9164"/>
    <cellStyle name="_расчет ФОТ 2007 ФСК от меня_ФОТ ГСС 2010 (30 10 2009)_Форма к защите 36" xfId="9165"/>
    <cellStyle name="_расчет ФОТ 2007 ФСК от меня_ФОТ ГСС 2010 (30 10 2009)_Форма к защите 36_БДР формат СД (2)" xfId="9166"/>
    <cellStyle name="_расчет ФОТ 2007 ФСК от меня_ФОТ ГСС 2010 (30 10 2009)_Форма к защите 37" xfId="9167"/>
    <cellStyle name="_расчет ФОТ 2007 ФСК от меня_ФОТ ГСС 2010 (30 10 2009)_Форма к защите 37_БДР формат СД (2)" xfId="9168"/>
    <cellStyle name="_расчет ФОТ 2007 ФСК от меня_ФОТ ГСС 2010 (30 10 2009)_Форма к защите 38" xfId="9169"/>
    <cellStyle name="_расчет ФОТ 2007 ФСК от меня_ФОТ ГСС 2010 (30 10 2009)_Форма к защите 38_БДР формат СД (2)" xfId="9170"/>
    <cellStyle name="_расчет ФОТ 2007 ФСК от меня_ФОТ ГСС 2010 (30 10 2009)_Форма к защите 39" xfId="9171"/>
    <cellStyle name="_расчет ФОТ 2007 ФСК от меня_ФОТ ГСС 2010 (30 10 2009)_Форма к защите 39_БДР формат СД (2)" xfId="9172"/>
    <cellStyle name="_расчет ФОТ 2007 ФСК от меня_ФОТ ГСС 2010 (30 10 2009)_Форма к защите 4" xfId="9173"/>
    <cellStyle name="_расчет ФОТ 2007 ФСК от меня_ФОТ ГСС 2010 (30 10 2009)_Форма к защите 4_БДР формат СД (2)" xfId="9174"/>
    <cellStyle name="_расчет ФОТ 2007 ФСК от меня_ФОТ ГСС 2010 (30 10 2009)_Форма к защите 40" xfId="9175"/>
    <cellStyle name="_расчет ФОТ 2007 ФСК от меня_ФОТ ГСС 2010 (30 10 2009)_Форма к защите 40_БДР формат СД (2)" xfId="9176"/>
    <cellStyle name="_расчет ФОТ 2007 ФСК от меня_ФОТ ГСС 2010 (30 10 2009)_Форма к защите 41" xfId="9177"/>
    <cellStyle name="_расчет ФОТ 2007 ФСК от меня_ФОТ ГСС 2010 (30 10 2009)_Форма к защите 41_БДР формат СД (2)" xfId="9178"/>
    <cellStyle name="_расчет ФОТ 2007 ФСК от меня_ФОТ ГСС 2010 (30 10 2009)_Форма к защите 42" xfId="9179"/>
    <cellStyle name="_расчет ФОТ 2007 ФСК от меня_ФОТ ГСС 2010 (30 10 2009)_Форма к защите 42_БДР формат СД (2)" xfId="9180"/>
    <cellStyle name="_расчет ФОТ 2007 ФСК от меня_ФОТ ГСС 2010 (30 10 2009)_Форма к защите 43" xfId="9181"/>
    <cellStyle name="_расчет ФОТ 2007 ФСК от меня_ФОТ ГСС 2010 (30 10 2009)_Форма к защите 43_БДР формат СД (2)" xfId="9182"/>
    <cellStyle name="_расчет ФОТ 2007 ФСК от меня_ФОТ ГСС 2010 (30 10 2009)_Форма к защите 44" xfId="9183"/>
    <cellStyle name="_расчет ФОТ 2007 ФСК от меня_ФОТ ГСС 2010 (30 10 2009)_Форма к защите 44_БДР формат СД (2)" xfId="9184"/>
    <cellStyle name="_расчет ФОТ 2007 ФСК от меня_ФОТ ГСС 2010 (30 10 2009)_Форма к защите 45" xfId="9185"/>
    <cellStyle name="_расчет ФОТ 2007 ФСК от меня_ФОТ ГСС 2010 (30 10 2009)_Форма к защите 45_БДР формат СД (2)" xfId="9186"/>
    <cellStyle name="_расчет ФОТ 2007 ФСК от меня_ФОТ ГСС 2010 (30 10 2009)_Форма к защите 46" xfId="9187"/>
    <cellStyle name="_расчет ФОТ 2007 ФСК от меня_ФОТ ГСС 2010 (30 10 2009)_Форма к защите 46_БДР формат СД (2)" xfId="9188"/>
    <cellStyle name="_расчет ФОТ 2007 ФСК от меня_ФОТ ГСС 2010 (30 10 2009)_Форма к защите 47" xfId="9189"/>
    <cellStyle name="_расчет ФОТ 2007 ФСК от меня_ФОТ ГСС 2010 (30 10 2009)_Форма к защите 47_БДР формат СД (2)" xfId="9190"/>
    <cellStyle name="_расчет ФОТ 2007 ФСК от меня_ФОТ ГСС 2010 (30 10 2009)_Форма к защите 48" xfId="9191"/>
    <cellStyle name="_расчет ФОТ 2007 ФСК от меня_ФОТ ГСС 2010 (30 10 2009)_Форма к защите 48_БДР формат СД (2)" xfId="9192"/>
    <cellStyle name="_расчет ФОТ 2007 ФСК от меня_ФОТ ГСС 2010 (30 10 2009)_Форма к защите 49" xfId="9193"/>
    <cellStyle name="_расчет ФОТ 2007 ФСК от меня_ФОТ ГСС 2010 (30 10 2009)_Форма к защите 49_БДР формат СД (2)" xfId="9194"/>
    <cellStyle name="_расчет ФОТ 2007 ФСК от меня_ФОТ ГСС 2010 (30 10 2009)_Форма к защите 5" xfId="9195"/>
    <cellStyle name="_расчет ФОТ 2007 ФСК от меня_ФОТ ГСС 2010 (30 10 2009)_Форма к защите 5_БДР формат СД (2)" xfId="9196"/>
    <cellStyle name="_расчет ФОТ 2007 ФСК от меня_ФОТ ГСС 2010 (30 10 2009)_Форма к защите 50" xfId="9197"/>
    <cellStyle name="_расчет ФОТ 2007 ФСК от меня_ФОТ ГСС 2010 (30 10 2009)_Форма к защите 50_БДР формат СД (2)" xfId="9198"/>
    <cellStyle name="_расчет ФОТ 2007 ФСК от меня_ФОТ ГСС 2010 (30 10 2009)_Форма к защите 51" xfId="9199"/>
    <cellStyle name="_расчет ФОТ 2007 ФСК от меня_ФОТ ГСС 2010 (30 10 2009)_Форма к защите 51_БДР формат СД (2)" xfId="9200"/>
    <cellStyle name="_расчет ФОТ 2007 ФСК от меня_ФОТ ГСС 2010 (30 10 2009)_Форма к защите 52" xfId="9201"/>
    <cellStyle name="_расчет ФОТ 2007 ФСК от меня_ФОТ ГСС 2010 (30 10 2009)_Форма к защите 52_БДР формат СД (2)" xfId="9202"/>
    <cellStyle name="_расчет ФОТ 2007 ФСК от меня_ФОТ ГСС 2010 (30 10 2009)_Форма к защите 53" xfId="9203"/>
    <cellStyle name="_расчет ФОТ 2007 ФСК от меня_ФОТ ГСС 2010 (30 10 2009)_Форма к защите 53_БДР формат СД (2)" xfId="9204"/>
    <cellStyle name="_расчет ФОТ 2007 ФСК от меня_ФОТ ГСС 2010 (30 10 2009)_Форма к защите 54" xfId="9205"/>
    <cellStyle name="_расчет ФОТ 2007 ФСК от меня_ФОТ ГСС 2010 (30 10 2009)_Форма к защите 54_БДР формат СД (2)" xfId="9206"/>
    <cellStyle name="_расчет ФОТ 2007 ФСК от меня_ФОТ ГСС 2010 (30 10 2009)_Форма к защите 55" xfId="9207"/>
    <cellStyle name="_расчет ФОТ 2007 ФСК от меня_ФОТ ГСС 2010 (30 10 2009)_Форма к защите 55_БДР формат СД (2)" xfId="9208"/>
    <cellStyle name="_расчет ФОТ 2007 ФСК от меня_ФОТ ГСС 2010 (30 10 2009)_Форма к защите 56" xfId="9209"/>
    <cellStyle name="_расчет ФОТ 2007 ФСК от меня_ФОТ ГСС 2010 (30 10 2009)_Форма к защите 56_БДР формат СД (2)" xfId="9210"/>
    <cellStyle name="_расчет ФОТ 2007 ФСК от меня_ФОТ ГСС 2010 (30 10 2009)_Форма к защите 57" xfId="9211"/>
    <cellStyle name="_расчет ФОТ 2007 ФСК от меня_ФОТ ГСС 2010 (30 10 2009)_Форма к защите 57_БДР формат СД (2)" xfId="9212"/>
    <cellStyle name="_расчет ФОТ 2007 ФСК от меня_ФОТ ГСС 2010 (30 10 2009)_Форма к защите 58" xfId="9213"/>
    <cellStyle name="_расчет ФОТ 2007 ФСК от меня_ФОТ ГСС 2010 (30 10 2009)_Форма к защите 58_БДР формат СД (2)" xfId="9214"/>
    <cellStyle name="_расчет ФОТ 2007 ФСК от меня_ФОТ ГСС 2010 (30 10 2009)_Форма к защите 59" xfId="9215"/>
    <cellStyle name="_расчет ФОТ 2007 ФСК от меня_ФОТ ГСС 2010 (30 10 2009)_Форма к защите 59_БДР формат СД (2)" xfId="9216"/>
    <cellStyle name="_расчет ФОТ 2007 ФСК от меня_ФОТ ГСС 2010 (30 10 2009)_Форма к защите 6" xfId="9217"/>
    <cellStyle name="_расчет ФОТ 2007 ФСК от меня_ФОТ ГСС 2010 (30 10 2009)_Форма к защите 6_БДР формат СД (2)" xfId="9218"/>
    <cellStyle name="_расчет ФОТ 2007 ФСК от меня_ФОТ ГСС 2010 (30 10 2009)_Форма к защите 60" xfId="9219"/>
    <cellStyle name="_расчет ФОТ 2007 ФСК от меня_ФОТ ГСС 2010 (30 10 2009)_Форма к защите 60_БДР формат СД (2)" xfId="9220"/>
    <cellStyle name="_расчет ФОТ 2007 ФСК от меня_ФОТ ГСС 2010 (30 10 2009)_Форма к защите 61" xfId="9221"/>
    <cellStyle name="_расчет ФОТ 2007 ФСК от меня_ФОТ ГСС 2010 (30 10 2009)_Форма к защите 61_БДР формат СД (2)" xfId="9222"/>
    <cellStyle name="_расчет ФОТ 2007 ФСК от меня_ФОТ ГСС 2010 (30 10 2009)_Форма к защите 62" xfId="9223"/>
    <cellStyle name="_расчет ФОТ 2007 ФСК от меня_ФОТ ГСС 2010 (30 10 2009)_Форма к защите 62_БДР формат СД (2)" xfId="9224"/>
    <cellStyle name="_расчет ФОТ 2007 ФСК от меня_ФОТ ГСС 2010 (30 10 2009)_Форма к защите 63" xfId="9225"/>
    <cellStyle name="_расчет ФОТ 2007 ФСК от меня_ФОТ ГСС 2010 (30 10 2009)_Форма к защите 63_БДР формат СД (2)" xfId="9226"/>
    <cellStyle name="_расчет ФОТ 2007 ФСК от меня_ФОТ ГСС 2010 (30 10 2009)_Форма к защите 64" xfId="9227"/>
    <cellStyle name="_расчет ФОТ 2007 ФСК от меня_ФОТ ГСС 2010 (30 10 2009)_Форма к защите 64_БДР формат СД (2)" xfId="9228"/>
    <cellStyle name="_расчет ФОТ 2007 ФСК от меня_ФОТ ГСС 2010 (30 10 2009)_Форма к защите 65" xfId="9229"/>
    <cellStyle name="_расчет ФОТ 2007 ФСК от меня_ФОТ ГСС 2010 (30 10 2009)_Форма к защите 65_БДР формат СД (2)" xfId="9230"/>
    <cellStyle name="_расчет ФОТ 2007 ФСК от меня_ФОТ ГСС 2010 (30 10 2009)_Форма к защите 66" xfId="9231"/>
    <cellStyle name="_расчет ФОТ 2007 ФСК от меня_ФОТ ГСС 2010 (30 10 2009)_Форма к защите 66_БДР формат СД (2)" xfId="9232"/>
    <cellStyle name="_расчет ФОТ 2007 ФСК от меня_ФОТ ГСС 2010 (30 10 2009)_Форма к защите 67" xfId="9233"/>
    <cellStyle name="_расчет ФОТ 2007 ФСК от меня_ФОТ ГСС 2010 (30 10 2009)_Форма к защите 67_БДР формат СД (2)" xfId="9234"/>
    <cellStyle name="_расчет ФОТ 2007 ФСК от меня_ФОТ ГСС 2010 (30 10 2009)_Форма к защите 68" xfId="9235"/>
    <cellStyle name="_расчет ФОТ 2007 ФСК от меня_ФОТ ГСС 2010 (30 10 2009)_Форма к защите 68_БДР формат СД (2)" xfId="9236"/>
    <cellStyle name="_расчет ФОТ 2007 ФСК от меня_ФОТ ГСС 2010 (30 10 2009)_Форма к защите 69" xfId="9237"/>
    <cellStyle name="_расчет ФОТ 2007 ФСК от меня_ФОТ ГСС 2010 (30 10 2009)_Форма к защите 69_БДР формат СД (2)" xfId="9238"/>
    <cellStyle name="_расчет ФОТ 2007 ФСК от меня_ФОТ ГСС 2010 (30 10 2009)_Форма к защите 7" xfId="9239"/>
    <cellStyle name="_расчет ФОТ 2007 ФСК от меня_ФОТ ГСС 2010 (30 10 2009)_Форма к защите 7_БДР формат СД (2)" xfId="9240"/>
    <cellStyle name="_расчет ФОТ 2007 ФСК от меня_ФОТ ГСС 2010 (30 10 2009)_Форма к защите 70" xfId="9241"/>
    <cellStyle name="_расчет ФОТ 2007 ФСК от меня_ФОТ ГСС 2010 (30 10 2009)_Форма к защите 70_БДР формат СД (2)" xfId="9242"/>
    <cellStyle name="_расчет ФОТ 2007 ФСК от меня_ФОТ ГСС 2010 (30 10 2009)_Форма к защите 71" xfId="9243"/>
    <cellStyle name="_расчет ФОТ 2007 ФСК от меня_ФОТ ГСС 2010 (30 10 2009)_Форма к защите 71_БДР формат СД (2)" xfId="9244"/>
    <cellStyle name="_расчет ФОТ 2007 ФСК от меня_ФОТ ГСС 2010 (30 10 2009)_Форма к защите 72" xfId="9245"/>
    <cellStyle name="_расчет ФОТ 2007 ФСК от меня_ФОТ ГСС 2010 (30 10 2009)_Форма к защите 72_БДР формат СД (2)" xfId="9246"/>
    <cellStyle name="_расчет ФОТ 2007 ФСК от меня_ФОТ ГСС 2010 (30 10 2009)_Форма к защите 73" xfId="9247"/>
    <cellStyle name="_расчет ФОТ 2007 ФСК от меня_ФОТ ГСС 2010 (30 10 2009)_Форма к защите 73_БДР формат СД (2)" xfId="9248"/>
    <cellStyle name="_расчет ФОТ 2007 ФСК от меня_ФОТ ГСС 2010 (30 10 2009)_Форма к защите 74" xfId="9249"/>
    <cellStyle name="_расчет ФОТ 2007 ФСК от меня_ФОТ ГСС 2010 (30 10 2009)_Форма к защите 74_БДР формат СД (2)" xfId="9250"/>
    <cellStyle name="_расчет ФОТ 2007 ФСК от меня_ФОТ ГСС 2010 (30 10 2009)_Форма к защите 75" xfId="9251"/>
    <cellStyle name="_расчет ФОТ 2007 ФСК от меня_ФОТ ГСС 2010 (30 10 2009)_Форма к защите 75_БДР формат СД (2)" xfId="9252"/>
    <cellStyle name="_расчет ФОТ 2007 ФСК от меня_ФОТ ГСС 2010 (30 10 2009)_Форма к защите 76" xfId="9253"/>
    <cellStyle name="_расчет ФОТ 2007 ФСК от меня_ФОТ ГСС 2010 (30 10 2009)_Форма к защите 76_БДР формат СД (2)" xfId="9254"/>
    <cellStyle name="_расчет ФОТ 2007 ФСК от меня_ФОТ ГСС 2010 (30 10 2009)_Форма к защите 77" xfId="9255"/>
    <cellStyle name="_расчет ФОТ 2007 ФСК от меня_ФОТ ГСС 2010 (30 10 2009)_Форма к защите 77_БДР формат СД (2)" xfId="9256"/>
    <cellStyle name="_расчет ФОТ 2007 ФСК от меня_ФОТ ГСС 2010 (30 10 2009)_Форма к защите 78" xfId="9257"/>
    <cellStyle name="_расчет ФОТ 2007 ФСК от меня_ФОТ ГСС 2010 (30 10 2009)_Форма к защите 78_БДР формат СД (2)" xfId="9258"/>
    <cellStyle name="_расчет ФОТ 2007 ФСК от меня_ФОТ ГСС 2010 (30 10 2009)_Форма к защите 79" xfId="9259"/>
    <cellStyle name="_расчет ФОТ 2007 ФСК от меня_ФОТ ГСС 2010 (30 10 2009)_Форма к защите 79_БДР формат СД (2)" xfId="9260"/>
    <cellStyle name="_расчет ФОТ 2007 ФСК от меня_ФОТ ГСС 2010 (30 10 2009)_Форма к защите 8" xfId="9261"/>
    <cellStyle name="_расчет ФОТ 2007 ФСК от меня_ФОТ ГСС 2010 (30 10 2009)_Форма к защите 8_БДР формат СД (2)" xfId="9262"/>
    <cellStyle name="_расчет ФОТ 2007 ФСК от меня_ФОТ ГСС 2010 (30 10 2009)_Форма к защите 80" xfId="9263"/>
    <cellStyle name="_расчет ФОТ 2007 ФСК от меня_ФОТ ГСС 2010 (30 10 2009)_Форма к защите 80_БДР формат СД (2)" xfId="9264"/>
    <cellStyle name="_расчет ФОТ 2007 ФСК от меня_ФОТ ГСС 2010 (30 10 2009)_Форма к защите 81" xfId="9265"/>
    <cellStyle name="_расчет ФОТ 2007 ФСК от меня_ФОТ ГСС 2010 (30 10 2009)_Форма к защите 81_БДР формат СД (2)" xfId="9266"/>
    <cellStyle name="_расчет ФОТ 2007 ФСК от меня_ФОТ ГСС 2010 (30 10 2009)_Форма к защите 82" xfId="9267"/>
    <cellStyle name="_расчет ФОТ 2007 ФСК от меня_ФОТ ГСС 2010 (30 10 2009)_Форма к защите 82_БДР формат СД (2)" xfId="9268"/>
    <cellStyle name="_расчет ФОТ 2007 ФСК от меня_ФОТ ГСС 2010 (30 10 2009)_Форма к защите 83" xfId="9269"/>
    <cellStyle name="_расчет ФОТ 2007 ФСК от меня_ФОТ ГСС 2010 (30 10 2009)_Форма к защите 83_БДР формат СД (2)" xfId="9270"/>
    <cellStyle name="_расчет ФОТ 2007 ФСК от меня_ФОТ ГСС 2010 (30 10 2009)_Форма к защите 84" xfId="9271"/>
    <cellStyle name="_расчет ФОТ 2007 ФСК от меня_ФОТ ГСС 2010 (30 10 2009)_Форма к защите 84_БДР формат СД (2)" xfId="9272"/>
    <cellStyle name="_расчет ФОТ 2007 ФСК от меня_ФОТ ГСС 2010 (30 10 2009)_Форма к защите 85" xfId="9273"/>
    <cellStyle name="_расчет ФОТ 2007 ФСК от меня_ФОТ ГСС 2010 (30 10 2009)_Форма к защите 85_БДР формат СД (2)" xfId="9274"/>
    <cellStyle name="_расчет ФОТ 2007 ФСК от меня_ФОТ ГСС 2010 (30 10 2009)_Форма к защите 86" xfId="9275"/>
    <cellStyle name="_расчет ФОТ 2007 ФСК от меня_ФОТ ГСС 2010 (30 10 2009)_Форма к защите 86_БДР формат СД (2)" xfId="9276"/>
    <cellStyle name="_расчет ФОТ 2007 ФСК от меня_ФОТ ГСС 2010 (30 10 2009)_Форма к защите 87" xfId="9277"/>
    <cellStyle name="_расчет ФОТ 2007 ФСК от меня_ФОТ ГСС 2010 (30 10 2009)_Форма к защите 87_БДР формат СД (2)" xfId="9278"/>
    <cellStyle name="_расчет ФОТ 2007 ФСК от меня_ФОТ ГСС 2010 (30 10 2009)_Форма к защите 88" xfId="9279"/>
    <cellStyle name="_расчет ФОТ 2007 ФСК от меня_ФОТ ГСС 2010 (30 10 2009)_Форма к защите 88_БДР формат СД (2)" xfId="9280"/>
    <cellStyle name="_расчет ФОТ 2007 ФСК от меня_ФОТ ГСС 2010 (30 10 2009)_Форма к защите 89" xfId="9281"/>
    <cellStyle name="_расчет ФОТ 2007 ФСК от меня_ФОТ ГСС 2010 (30 10 2009)_Форма к защите 89_БДР формат СД (2)" xfId="9282"/>
    <cellStyle name="_расчет ФОТ 2007 ФСК от меня_ФОТ ГСС 2010 (30 10 2009)_Форма к защите 9" xfId="9283"/>
    <cellStyle name="_расчет ФОТ 2007 ФСК от меня_ФОТ ГСС 2010 (30 10 2009)_Форма к защите 9_БДР формат СД (2)" xfId="9284"/>
    <cellStyle name="_расчет ФОТ 2007 ФСК от меня_ФОТ ГСС 2010 (30 10 2009)_Форма к защите 90" xfId="9285"/>
    <cellStyle name="_расчет ФОТ 2007 ФСК от меня_ФОТ ГСС 2010 (30 10 2009)_Форма к защите 90_БДР формат СД (2)" xfId="9286"/>
    <cellStyle name="_расчет ФОТ 2007 ФСК от меня_ФОТ ГСС 2010 (30 10 2009)_Форма к защите ДЭБ" xfId="9287"/>
    <cellStyle name="_расчет ФОТ 2007 ФСК от меня_ФОТ ГСС 2010 (30 10 2009)_Форма к защите ДЭБ 2" xfId="9288"/>
    <cellStyle name="_расчет ФОТ 2007 ФСК от меня_ФОТ ГСС 2010 (30 10 2009)_Форма к защите ДЭБ 2_БДР формат СД (2)" xfId="9289"/>
    <cellStyle name="_расчет ФОТ 2007 ФСК от меня_ФОТ ГСС 2010 (30 10 2009)_Форма к защите ДЭБ_БДР формат СД (2)" xfId="9290"/>
    <cellStyle name="_расчет ФОТ 2007 ФСК от меня_ФОТ ГСС 2010 (30 10 2009)_Форма к защите_БДР формат СД (2)" xfId="9291"/>
    <cellStyle name="_расчет ФОТ 2007 ФСК от меня_ФОТ ГСС 2010 (30 10 2009)_Форма к защите_ДСП" xfId="9292"/>
    <cellStyle name="_расчет ФОТ 2007 ФСК от меня_ФОТ ГСС 2010 (30 10 2009)_Форма к защите_ДСП 2" xfId="9293"/>
    <cellStyle name="_расчет ФОТ 2007 ФСК от меня_ФОТ ГСС 2010 (30 10 2009)_Форма к защите_ДСП 2_БДР формат СД (2)" xfId="9294"/>
    <cellStyle name="_расчет ФОТ 2007 ФСК от меня_ФОТ ГСС 2010 (30 10 2009)_Форма к защите_ДСП_БДР формат СД (2)" xfId="9295"/>
    <cellStyle name="_расчет ФОТ 2007 ФСК от меня_ФОТ ГСС 2010 (30 10 2009)_Форма к защите_ДУпиоп" xfId="9296"/>
    <cellStyle name="_расчет ФОТ 2007 ФСК от меня_ФОТ ГСС 2010 (30 10 2009)_Форма к защите_ДУпиоп 2" xfId="9297"/>
    <cellStyle name="_расчет ФОТ 2007 ФСК от меня_ФОТ ГСС 2010 (30 10 2009)_Форма к защите_ДУпиоп 2_БДР формат СД (2)" xfId="9298"/>
    <cellStyle name="_расчет ФОТ 2007 ФСК от меня_ФОТ ГСС 2010 (30 10 2009)_Форма к защите_ДУпиоп_БДР формат СД (2)" xfId="9299"/>
    <cellStyle name="_расчет ФОТ 2007 ФСК от меня_ФОТ ГСС 2010 (30 10 2009)_Форма к защите_окончательная версия" xfId="9300"/>
    <cellStyle name="_расчет ФОТ 2007 ФСК от меня_ФОТ ГСС 2010 (30 10 2009)_Форма к защите_окончательная версия 2" xfId="9301"/>
    <cellStyle name="_расчет ФОТ 2007 ФСК от меня_ФОТ ГСС 2010 (30 10 2009)_Форма к защите_окончательная версия 2_БДР формат СД (2)" xfId="9302"/>
    <cellStyle name="_расчет ФОТ 2007 ФСК от меня_ФОТ ГСС 2010 (30 10 2009)_Форма к защите_окончательная версия_БДР формат СД (2)" xfId="9303"/>
    <cellStyle name="_расчет ФОТ 2007 ФСК от меня_ФОТ МЭС+РЗА Центра 2011-2012" xfId="9304"/>
    <cellStyle name="_расчет ФОТ 2007 ФСК от меня_ФОТ МЭС+РЗА Центра 2011-2012 2" xfId="9305"/>
    <cellStyle name="_расчет ФОТ 2007 ФСК от меня_ФОТ МЭС+РЗА Центра 2011-2012 2_БДР формат СД (2)" xfId="9306"/>
    <cellStyle name="_расчет ФОТ 2007 ФСК от меня_ФОТ МЭС+РЗА Центра 2011-2012_БДР формат СД (2)" xfId="9307"/>
    <cellStyle name="_расчет ФОТ 2007 ФСК от меня_ФОТ на 2010  РЗА _СВОД по МЭС(после защиты)" xfId="9308"/>
    <cellStyle name="_расчет ФОТ 2007 ФСК от меня_ФОТ на 2010  РЗА _СВОД по МЭС(после защиты) 2" xfId="9309"/>
    <cellStyle name="_расчет ФОТ 2007 ФСК от меня_ФОТ на 2010  РЗА _СВОД по МЭС(после защиты) 2 2" xfId="9310"/>
    <cellStyle name="_расчет ФОТ 2007 ФСК от меня_ФОТ на 2010  РЗА _СВОД по МЭС(после защиты) 2 2_БДР формат СД (2)" xfId="9311"/>
    <cellStyle name="_расчет ФОТ 2007 ФСК от меня_ФОТ на 2010  РЗА _СВОД по МЭС(после защиты) 2_БДР формат СД (2)" xfId="9312"/>
    <cellStyle name="_расчет ФОТ 2007 ФСК от меня_ФОТ на 2010  РЗА _СВОД по МЭС(после защиты) 3" xfId="9313"/>
    <cellStyle name="_расчет ФОТ 2007 ФСК от меня_ФОТ на 2010  РЗА _СВОД по МЭС(после защиты) 3_БДР формат СД (2)" xfId="9314"/>
    <cellStyle name="_расчет ФОТ 2007 ФСК от меня_ФОТ на 2010  РЗА _СВОД по МЭС(после защиты)_БДР формат СД (2)" xfId="9315"/>
    <cellStyle name="_расчет ФОТ 2007 ФСК от меня_ФОТ на 2010  РЗА _СВОД по МЭС(после защиты)_ДУС (3)" xfId="9316"/>
    <cellStyle name="_расчет ФОТ 2007 ФСК от меня_ФОТ на 2010  РЗА _СВОД по МЭС(после защиты)_ДУС (3) 2" xfId="9317"/>
    <cellStyle name="_расчет ФОТ 2007 ФСК от меня_ФОТ на 2010  РЗА _СВОД по МЭС(после защиты)_ДУС (3) 2_БДР формат СД (2)" xfId="9318"/>
    <cellStyle name="_расчет ФОТ 2007 ФСК от меня_ФОТ на 2010  РЗА _СВОД по МЭС(после защиты)_ДУС (3)_БДР формат СД (2)" xfId="9319"/>
    <cellStyle name="_расчет ФОТ 2007 ФСК от меня_ФОТ на 2010  РЗА _СВОД по МЭС(после защиты)_Источники_лимиты_Бизнес-план" xfId="9320"/>
    <cellStyle name="_расчет ФОТ 2007 ФСК от меня_ФОТ на 2010  РЗА _СВОД по МЭС(после защиты)_Источники_лимиты_Бизнес-план 2" xfId="9321"/>
    <cellStyle name="_расчет ФОТ 2007 ФСК от меня_ФОТ на 2010  РЗА _СВОД по МЭС(после защиты)_Источники_лимиты_Бизнес-план 2 2" xfId="9322"/>
    <cellStyle name="_расчет ФОТ 2007 ФСК от меня_ФОТ на 2010  РЗА _СВОД по МЭС(после защиты)_Источники_лимиты_Бизнес-план 2 2_БДР формат СД (2)" xfId="9323"/>
    <cellStyle name="_расчет ФОТ 2007 ФСК от меня_ФОТ на 2010  РЗА _СВОД по МЭС(после защиты)_Источники_лимиты_Бизнес-план 2_БДР формат СД (2)" xfId="9324"/>
    <cellStyle name="_расчет ФОТ 2007 ФСК от меня_ФОТ на 2010  РЗА _СВОД по МЭС(после защиты)_Источники_лимиты_Бизнес-план 3" xfId="9325"/>
    <cellStyle name="_расчет ФОТ 2007 ФСК от меня_ФОТ на 2010  РЗА _СВОД по МЭС(после защиты)_Источники_лимиты_Бизнес-план 3_БДР формат СД (2)" xfId="9326"/>
    <cellStyle name="_расчет ФОТ 2007 ФСК от меня_ФОТ на 2010  РЗА _СВОД по МЭС(после защиты)_Источники_лимиты_Бизнес-план_БДР формат СД (2)" xfId="9327"/>
    <cellStyle name="_расчет ФОТ 2007 ФСК от меня_ФОТ на 2010  РЗА _СВОД по МЭС(после защиты)_Копия форма к защите" xfId="9328"/>
    <cellStyle name="_расчет ФОТ 2007 ФСК от меня_ФОТ на 2010  РЗА _СВОД по МЭС(после защиты)_Копия форма к защите 2" xfId="9329"/>
    <cellStyle name="_расчет ФОТ 2007 ФСК от меня_ФОТ на 2010  РЗА _СВОД по МЭС(после защиты)_Копия форма к защите 2_БДР формат СД (2)" xfId="9330"/>
    <cellStyle name="_расчет ФОТ 2007 ФСК от меня_ФОТ на 2010  РЗА _СВОД по МЭС(после защиты)_Копия форма к защите_БДР формат СД (2)" xfId="9331"/>
    <cellStyle name="_расчет ФОТ 2007 ФСК от меня_ФОТ на 2010  РЗА _СВОД по МЭС(после защиты)_Свод бюджет на 2012" xfId="9332"/>
    <cellStyle name="_расчет ФОТ 2007 ФСК от меня_ФОТ на 2010  РЗА _СВОД по МЭС(после защиты)_Свод бюджет на 2012 2" xfId="9333"/>
    <cellStyle name="_расчет ФОТ 2007 ФСК от меня_ФОТ на 2010  РЗА _СВОД по МЭС(после защиты)_Свод бюджет на 2012 2_БДР формат СД (2)" xfId="9334"/>
    <cellStyle name="_расчет ФОТ 2007 ФСК от меня_ФОТ на 2010  РЗА _СВОД по МЭС(после защиты)_Свод бюджет на 2012_БДР формат СД (2)" xfId="9335"/>
    <cellStyle name="_расчет ФОТ 2007 ФСК от меня_ФОТ на 2010  РЗА _СВОД по МЭС(после защиты)_Форма к защите" xfId="9336"/>
    <cellStyle name="_расчет ФОТ 2007 ФСК от меня_ФОТ на 2010  РЗА _СВОД по МЭС(после защиты)_форма к защите - ДКУ" xfId="9337"/>
    <cellStyle name="_расчет ФОТ 2007 ФСК от меня_ФОТ на 2010  РЗА _СВОД по МЭС(после защиты)_форма к защите - ДКУ 2" xfId="9338"/>
    <cellStyle name="_расчет ФОТ 2007 ФСК от меня_ФОТ на 2010  РЗА _СВОД по МЭС(после защиты)_форма к защите - ДКУ 2_БДР формат СД (2)" xfId="9339"/>
    <cellStyle name="_расчет ФОТ 2007 ФСК от меня_ФОТ на 2010  РЗА _СВОД по МЭС(после защиты)_форма к защите - ДКУ_БДР формат СД (2)" xfId="9340"/>
    <cellStyle name="_расчет ФОТ 2007 ФСК от меня_ФОТ на 2010  РЗА _СВОД по МЭС(после защиты)_Форма к защите 10" xfId="9341"/>
    <cellStyle name="_расчет ФОТ 2007 ФСК от меня_ФОТ на 2010  РЗА _СВОД по МЭС(после защиты)_Форма к защите 10_БДР формат СД (2)" xfId="9342"/>
    <cellStyle name="_расчет ФОТ 2007 ФСК от меня_ФОТ на 2010  РЗА _СВОД по МЭС(после защиты)_Форма к защите 11" xfId="9343"/>
    <cellStyle name="_расчет ФОТ 2007 ФСК от меня_ФОТ на 2010  РЗА _СВОД по МЭС(после защиты)_Форма к защите 11_БДР формат СД (2)" xfId="9344"/>
    <cellStyle name="_расчет ФОТ 2007 ФСК от меня_ФОТ на 2010  РЗА _СВОД по МЭС(после защиты)_Форма к защите 12" xfId="9345"/>
    <cellStyle name="_расчет ФОТ 2007 ФСК от меня_ФОТ на 2010  РЗА _СВОД по МЭС(после защиты)_Форма к защите 12_БДР формат СД (2)" xfId="9346"/>
    <cellStyle name="_расчет ФОТ 2007 ФСК от меня_ФОТ на 2010  РЗА _СВОД по МЭС(после защиты)_Форма к защите 13" xfId="9347"/>
    <cellStyle name="_расчет ФОТ 2007 ФСК от меня_ФОТ на 2010  РЗА _СВОД по МЭС(после защиты)_Форма к защите 13_БДР формат СД (2)" xfId="9348"/>
    <cellStyle name="_расчет ФОТ 2007 ФСК от меня_ФОТ на 2010  РЗА _СВОД по МЭС(после защиты)_Форма к защите 14" xfId="9349"/>
    <cellStyle name="_расчет ФОТ 2007 ФСК от меня_ФОТ на 2010  РЗА _СВОД по МЭС(после защиты)_Форма к защите 14_БДР формат СД (2)" xfId="9350"/>
    <cellStyle name="_расчет ФОТ 2007 ФСК от меня_ФОТ на 2010  РЗА _СВОД по МЭС(после защиты)_Форма к защите 15" xfId="9351"/>
    <cellStyle name="_расчет ФОТ 2007 ФСК от меня_ФОТ на 2010  РЗА _СВОД по МЭС(после защиты)_Форма к защите 15_БДР формат СД (2)" xfId="9352"/>
    <cellStyle name="_расчет ФОТ 2007 ФСК от меня_ФОТ на 2010  РЗА _СВОД по МЭС(после защиты)_Форма к защите 16" xfId="9353"/>
    <cellStyle name="_расчет ФОТ 2007 ФСК от меня_ФОТ на 2010  РЗА _СВОД по МЭС(после защиты)_Форма к защите 16_БДР формат СД (2)" xfId="9354"/>
    <cellStyle name="_расчет ФОТ 2007 ФСК от меня_ФОТ на 2010  РЗА _СВОД по МЭС(после защиты)_Форма к защите 17" xfId="9355"/>
    <cellStyle name="_расчет ФОТ 2007 ФСК от меня_ФОТ на 2010  РЗА _СВОД по МЭС(после защиты)_Форма к защите 17_БДР формат СД (2)" xfId="9356"/>
    <cellStyle name="_расчет ФОТ 2007 ФСК от меня_ФОТ на 2010  РЗА _СВОД по МЭС(после защиты)_Форма к защите 18" xfId="9357"/>
    <cellStyle name="_расчет ФОТ 2007 ФСК от меня_ФОТ на 2010  РЗА _СВОД по МЭС(после защиты)_Форма к защите 18_БДР формат СД (2)" xfId="9358"/>
    <cellStyle name="_расчет ФОТ 2007 ФСК от меня_ФОТ на 2010  РЗА _СВОД по МЭС(после защиты)_Форма к защите 19" xfId="9359"/>
    <cellStyle name="_расчет ФОТ 2007 ФСК от меня_ФОТ на 2010  РЗА _СВОД по МЭС(после защиты)_Форма к защите 19_БДР формат СД (2)" xfId="9360"/>
    <cellStyle name="_расчет ФОТ 2007 ФСК от меня_ФОТ на 2010  РЗА _СВОД по МЭС(после защиты)_Форма к защите 2" xfId="9361"/>
    <cellStyle name="_расчет ФОТ 2007 ФСК от меня_ФОТ на 2010  РЗА _СВОД по МЭС(после защиты)_Форма к защите 2_БДР формат СД (2)" xfId="9362"/>
    <cellStyle name="_расчет ФОТ 2007 ФСК от меня_ФОТ на 2010  РЗА _СВОД по МЭС(после защиты)_Форма к защите 20" xfId="9363"/>
    <cellStyle name="_расчет ФОТ 2007 ФСК от меня_ФОТ на 2010  РЗА _СВОД по МЭС(после защиты)_Форма к защите 20_БДР формат СД (2)" xfId="9364"/>
    <cellStyle name="_расчет ФОТ 2007 ФСК от меня_ФОТ на 2010  РЗА _СВОД по МЭС(после защиты)_Форма к защите 21" xfId="9365"/>
    <cellStyle name="_расчет ФОТ 2007 ФСК от меня_ФОТ на 2010  РЗА _СВОД по МЭС(после защиты)_Форма к защите 21_БДР формат СД (2)" xfId="9366"/>
    <cellStyle name="_расчет ФОТ 2007 ФСК от меня_ФОТ на 2010  РЗА _СВОД по МЭС(после защиты)_Форма к защите 22" xfId="9367"/>
    <cellStyle name="_расчет ФОТ 2007 ФСК от меня_ФОТ на 2010  РЗА _СВОД по МЭС(после защиты)_Форма к защите 22_БДР формат СД (2)" xfId="9368"/>
    <cellStyle name="_расчет ФОТ 2007 ФСК от меня_ФОТ на 2010  РЗА _СВОД по МЭС(после защиты)_Форма к защите 23" xfId="9369"/>
    <cellStyle name="_расчет ФОТ 2007 ФСК от меня_ФОТ на 2010  РЗА _СВОД по МЭС(после защиты)_Форма к защите 23_БДР формат СД (2)" xfId="9370"/>
    <cellStyle name="_расчет ФОТ 2007 ФСК от меня_ФОТ на 2010  РЗА _СВОД по МЭС(после защиты)_Форма к защите 24" xfId="9371"/>
    <cellStyle name="_расчет ФОТ 2007 ФСК от меня_ФОТ на 2010  РЗА _СВОД по МЭС(после защиты)_Форма к защите 24_БДР формат СД (2)" xfId="9372"/>
    <cellStyle name="_расчет ФОТ 2007 ФСК от меня_ФОТ на 2010  РЗА _СВОД по МЭС(после защиты)_Форма к защите 25" xfId="9373"/>
    <cellStyle name="_расчет ФОТ 2007 ФСК от меня_ФОТ на 2010  РЗА _СВОД по МЭС(после защиты)_Форма к защите 25_БДР формат СД (2)" xfId="9374"/>
    <cellStyle name="_расчет ФОТ 2007 ФСК от меня_ФОТ на 2010  РЗА _СВОД по МЭС(после защиты)_Форма к защите 26" xfId="9375"/>
    <cellStyle name="_расчет ФОТ 2007 ФСК от меня_ФОТ на 2010  РЗА _СВОД по МЭС(после защиты)_Форма к защите 26_БДР формат СД (2)" xfId="9376"/>
    <cellStyle name="_расчет ФОТ 2007 ФСК от меня_ФОТ на 2010  РЗА _СВОД по МЭС(после защиты)_Форма к защите 27" xfId="9377"/>
    <cellStyle name="_расчет ФОТ 2007 ФСК от меня_ФОТ на 2010  РЗА _СВОД по МЭС(после защиты)_Форма к защите 27_БДР формат СД (2)" xfId="9378"/>
    <cellStyle name="_расчет ФОТ 2007 ФСК от меня_ФОТ на 2010  РЗА _СВОД по МЭС(после защиты)_Форма к защите 28" xfId="9379"/>
    <cellStyle name="_расчет ФОТ 2007 ФСК от меня_ФОТ на 2010  РЗА _СВОД по МЭС(после защиты)_Форма к защите 28_БДР формат СД (2)" xfId="9380"/>
    <cellStyle name="_расчет ФОТ 2007 ФСК от меня_ФОТ на 2010  РЗА _СВОД по МЭС(после защиты)_Форма к защите 29" xfId="9381"/>
    <cellStyle name="_расчет ФОТ 2007 ФСК от меня_ФОТ на 2010  РЗА _СВОД по МЭС(после защиты)_Форма к защите 29_БДР формат СД (2)" xfId="9382"/>
    <cellStyle name="_расчет ФОТ 2007 ФСК от меня_ФОТ на 2010  РЗА _СВОД по МЭС(после защиты)_Форма к защите 3" xfId="9383"/>
    <cellStyle name="_расчет ФОТ 2007 ФСК от меня_ФОТ на 2010  РЗА _СВОД по МЭС(после защиты)_Форма к защите 3_БДР формат СД (2)" xfId="9384"/>
    <cellStyle name="_расчет ФОТ 2007 ФСК от меня_ФОТ на 2010  РЗА _СВОД по МЭС(после защиты)_Форма к защите 30" xfId="9385"/>
    <cellStyle name="_расчет ФОТ 2007 ФСК от меня_ФОТ на 2010  РЗА _СВОД по МЭС(после защиты)_Форма к защите 30_БДР формат СД (2)" xfId="9386"/>
    <cellStyle name="_расчет ФОТ 2007 ФСК от меня_ФОТ на 2010  РЗА _СВОД по МЭС(после защиты)_Форма к защите 31" xfId="9387"/>
    <cellStyle name="_расчет ФОТ 2007 ФСК от меня_ФОТ на 2010  РЗА _СВОД по МЭС(после защиты)_Форма к защите 31_БДР формат СД (2)" xfId="9388"/>
    <cellStyle name="_расчет ФОТ 2007 ФСК от меня_ФОТ на 2010  РЗА _СВОД по МЭС(после защиты)_Форма к защите 32" xfId="9389"/>
    <cellStyle name="_расчет ФОТ 2007 ФСК от меня_ФОТ на 2010  РЗА _СВОД по МЭС(после защиты)_Форма к защите 32_БДР формат СД (2)" xfId="9390"/>
    <cellStyle name="_расчет ФОТ 2007 ФСК от меня_ФОТ на 2010  РЗА _СВОД по МЭС(после защиты)_Форма к защите 33" xfId="9391"/>
    <cellStyle name="_расчет ФОТ 2007 ФСК от меня_ФОТ на 2010  РЗА _СВОД по МЭС(после защиты)_Форма к защите 33_БДР формат СД (2)" xfId="9392"/>
    <cellStyle name="_расчет ФОТ 2007 ФСК от меня_ФОТ на 2010  РЗА _СВОД по МЭС(после защиты)_Форма к защите 34" xfId="9393"/>
    <cellStyle name="_расчет ФОТ 2007 ФСК от меня_ФОТ на 2010  РЗА _СВОД по МЭС(после защиты)_Форма к защите 34_БДР формат СД (2)" xfId="9394"/>
    <cellStyle name="_расчет ФОТ 2007 ФСК от меня_ФОТ на 2010  РЗА _СВОД по МЭС(после защиты)_Форма к защите 35" xfId="9395"/>
    <cellStyle name="_расчет ФОТ 2007 ФСК от меня_ФОТ на 2010  РЗА _СВОД по МЭС(после защиты)_Форма к защите 35_БДР формат СД (2)" xfId="9396"/>
    <cellStyle name="_расчет ФОТ 2007 ФСК от меня_ФОТ на 2010  РЗА _СВОД по МЭС(после защиты)_Форма к защите 36" xfId="9397"/>
    <cellStyle name="_расчет ФОТ 2007 ФСК от меня_ФОТ на 2010  РЗА _СВОД по МЭС(после защиты)_Форма к защите 36_БДР формат СД (2)" xfId="9398"/>
    <cellStyle name="_расчет ФОТ 2007 ФСК от меня_ФОТ на 2010  РЗА _СВОД по МЭС(после защиты)_Форма к защите 37" xfId="9399"/>
    <cellStyle name="_расчет ФОТ 2007 ФСК от меня_ФОТ на 2010  РЗА _СВОД по МЭС(после защиты)_Форма к защите 37_БДР формат СД (2)" xfId="9400"/>
    <cellStyle name="_расчет ФОТ 2007 ФСК от меня_ФОТ на 2010  РЗА _СВОД по МЭС(после защиты)_Форма к защите 38" xfId="9401"/>
    <cellStyle name="_расчет ФОТ 2007 ФСК от меня_ФОТ на 2010  РЗА _СВОД по МЭС(после защиты)_Форма к защите 38_БДР формат СД (2)" xfId="9402"/>
    <cellStyle name="_расчет ФОТ 2007 ФСК от меня_ФОТ на 2010  РЗА _СВОД по МЭС(после защиты)_Форма к защите 39" xfId="9403"/>
    <cellStyle name="_расчет ФОТ 2007 ФСК от меня_ФОТ на 2010  РЗА _СВОД по МЭС(после защиты)_Форма к защите 39_БДР формат СД (2)" xfId="9404"/>
    <cellStyle name="_расчет ФОТ 2007 ФСК от меня_ФОТ на 2010  РЗА _СВОД по МЭС(после защиты)_Форма к защите 4" xfId="9405"/>
    <cellStyle name="_расчет ФОТ 2007 ФСК от меня_ФОТ на 2010  РЗА _СВОД по МЭС(после защиты)_Форма к защите 4_БДР формат СД (2)" xfId="9406"/>
    <cellStyle name="_расчет ФОТ 2007 ФСК от меня_ФОТ на 2010  РЗА _СВОД по МЭС(после защиты)_Форма к защите 40" xfId="9407"/>
    <cellStyle name="_расчет ФОТ 2007 ФСК от меня_ФОТ на 2010  РЗА _СВОД по МЭС(после защиты)_Форма к защите 40_БДР формат СД (2)" xfId="9408"/>
    <cellStyle name="_расчет ФОТ 2007 ФСК от меня_ФОТ на 2010  РЗА _СВОД по МЭС(после защиты)_Форма к защите 41" xfId="9409"/>
    <cellStyle name="_расчет ФОТ 2007 ФСК от меня_ФОТ на 2010  РЗА _СВОД по МЭС(после защиты)_Форма к защите 41_БДР формат СД (2)" xfId="9410"/>
    <cellStyle name="_расчет ФОТ 2007 ФСК от меня_ФОТ на 2010  РЗА _СВОД по МЭС(после защиты)_Форма к защите 42" xfId="9411"/>
    <cellStyle name="_расчет ФОТ 2007 ФСК от меня_ФОТ на 2010  РЗА _СВОД по МЭС(после защиты)_Форма к защите 42_БДР формат СД (2)" xfId="9412"/>
    <cellStyle name="_расчет ФОТ 2007 ФСК от меня_ФОТ на 2010  РЗА _СВОД по МЭС(после защиты)_Форма к защите 43" xfId="9413"/>
    <cellStyle name="_расчет ФОТ 2007 ФСК от меня_ФОТ на 2010  РЗА _СВОД по МЭС(после защиты)_Форма к защите 43_БДР формат СД (2)" xfId="9414"/>
    <cellStyle name="_расчет ФОТ 2007 ФСК от меня_ФОТ на 2010  РЗА _СВОД по МЭС(после защиты)_Форма к защите 44" xfId="9415"/>
    <cellStyle name="_расчет ФОТ 2007 ФСК от меня_ФОТ на 2010  РЗА _СВОД по МЭС(после защиты)_Форма к защите 44_БДР формат СД (2)" xfId="9416"/>
    <cellStyle name="_расчет ФОТ 2007 ФСК от меня_ФОТ на 2010  РЗА _СВОД по МЭС(после защиты)_Форма к защите 45" xfId="9417"/>
    <cellStyle name="_расчет ФОТ 2007 ФСК от меня_ФОТ на 2010  РЗА _СВОД по МЭС(после защиты)_Форма к защите 45_БДР формат СД (2)" xfId="9418"/>
    <cellStyle name="_расчет ФОТ 2007 ФСК от меня_ФОТ на 2010  РЗА _СВОД по МЭС(после защиты)_Форма к защите 46" xfId="9419"/>
    <cellStyle name="_расчет ФОТ 2007 ФСК от меня_ФОТ на 2010  РЗА _СВОД по МЭС(после защиты)_Форма к защите 46_БДР формат СД (2)" xfId="9420"/>
    <cellStyle name="_расчет ФОТ 2007 ФСК от меня_ФОТ на 2010  РЗА _СВОД по МЭС(после защиты)_Форма к защите 47" xfId="9421"/>
    <cellStyle name="_расчет ФОТ 2007 ФСК от меня_ФОТ на 2010  РЗА _СВОД по МЭС(после защиты)_Форма к защите 47_БДР формат СД (2)" xfId="9422"/>
    <cellStyle name="_расчет ФОТ 2007 ФСК от меня_ФОТ на 2010  РЗА _СВОД по МЭС(после защиты)_Форма к защите 48" xfId="9423"/>
    <cellStyle name="_расчет ФОТ 2007 ФСК от меня_ФОТ на 2010  РЗА _СВОД по МЭС(после защиты)_Форма к защите 48_БДР формат СД (2)" xfId="9424"/>
    <cellStyle name="_расчет ФОТ 2007 ФСК от меня_ФОТ на 2010  РЗА _СВОД по МЭС(после защиты)_Форма к защите 49" xfId="9425"/>
    <cellStyle name="_расчет ФОТ 2007 ФСК от меня_ФОТ на 2010  РЗА _СВОД по МЭС(после защиты)_Форма к защите 49_БДР формат СД (2)" xfId="9426"/>
    <cellStyle name="_расчет ФОТ 2007 ФСК от меня_ФОТ на 2010  РЗА _СВОД по МЭС(после защиты)_Форма к защите 5" xfId="9427"/>
    <cellStyle name="_расчет ФОТ 2007 ФСК от меня_ФОТ на 2010  РЗА _СВОД по МЭС(после защиты)_Форма к защите 5_БДР формат СД (2)" xfId="9428"/>
    <cellStyle name="_расчет ФОТ 2007 ФСК от меня_ФОТ на 2010  РЗА _СВОД по МЭС(после защиты)_Форма к защите 50" xfId="9429"/>
    <cellStyle name="_расчет ФОТ 2007 ФСК от меня_ФОТ на 2010  РЗА _СВОД по МЭС(после защиты)_Форма к защите 50_БДР формат СД (2)" xfId="9430"/>
    <cellStyle name="_расчет ФОТ 2007 ФСК от меня_ФОТ на 2010  РЗА _СВОД по МЭС(после защиты)_Форма к защите 51" xfId="9431"/>
    <cellStyle name="_расчет ФОТ 2007 ФСК от меня_ФОТ на 2010  РЗА _СВОД по МЭС(после защиты)_Форма к защите 51_БДР формат СД (2)" xfId="9432"/>
    <cellStyle name="_расчет ФОТ 2007 ФСК от меня_ФОТ на 2010  РЗА _СВОД по МЭС(после защиты)_Форма к защите 52" xfId="9433"/>
    <cellStyle name="_расчет ФОТ 2007 ФСК от меня_ФОТ на 2010  РЗА _СВОД по МЭС(после защиты)_Форма к защите 52_БДР формат СД (2)" xfId="9434"/>
    <cellStyle name="_расчет ФОТ 2007 ФСК от меня_ФОТ на 2010  РЗА _СВОД по МЭС(после защиты)_Форма к защите 53" xfId="9435"/>
    <cellStyle name="_расчет ФОТ 2007 ФСК от меня_ФОТ на 2010  РЗА _СВОД по МЭС(после защиты)_Форма к защите 53_БДР формат СД (2)" xfId="9436"/>
    <cellStyle name="_расчет ФОТ 2007 ФСК от меня_ФОТ на 2010  РЗА _СВОД по МЭС(после защиты)_Форма к защите 54" xfId="9437"/>
    <cellStyle name="_расчет ФОТ 2007 ФСК от меня_ФОТ на 2010  РЗА _СВОД по МЭС(после защиты)_Форма к защите 54_БДР формат СД (2)" xfId="9438"/>
    <cellStyle name="_расчет ФОТ 2007 ФСК от меня_ФОТ на 2010  РЗА _СВОД по МЭС(после защиты)_Форма к защите 55" xfId="9439"/>
    <cellStyle name="_расчет ФОТ 2007 ФСК от меня_ФОТ на 2010  РЗА _СВОД по МЭС(после защиты)_Форма к защите 55_БДР формат СД (2)" xfId="9440"/>
    <cellStyle name="_расчет ФОТ 2007 ФСК от меня_ФОТ на 2010  РЗА _СВОД по МЭС(после защиты)_Форма к защите 56" xfId="9441"/>
    <cellStyle name="_расчет ФОТ 2007 ФСК от меня_ФОТ на 2010  РЗА _СВОД по МЭС(после защиты)_Форма к защите 56_БДР формат СД (2)" xfId="9442"/>
    <cellStyle name="_расчет ФОТ 2007 ФСК от меня_ФОТ на 2010  РЗА _СВОД по МЭС(после защиты)_Форма к защите 57" xfId="9443"/>
    <cellStyle name="_расчет ФОТ 2007 ФСК от меня_ФОТ на 2010  РЗА _СВОД по МЭС(после защиты)_Форма к защите 57_БДР формат СД (2)" xfId="9444"/>
    <cellStyle name="_расчет ФОТ 2007 ФСК от меня_ФОТ на 2010  РЗА _СВОД по МЭС(после защиты)_Форма к защите 58" xfId="9445"/>
    <cellStyle name="_расчет ФОТ 2007 ФСК от меня_ФОТ на 2010  РЗА _СВОД по МЭС(после защиты)_Форма к защите 58_БДР формат СД (2)" xfId="9446"/>
    <cellStyle name="_расчет ФОТ 2007 ФСК от меня_ФОТ на 2010  РЗА _СВОД по МЭС(после защиты)_Форма к защите 59" xfId="9447"/>
    <cellStyle name="_расчет ФОТ 2007 ФСК от меня_ФОТ на 2010  РЗА _СВОД по МЭС(после защиты)_Форма к защите 59_БДР формат СД (2)" xfId="9448"/>
    <cellStyle name="_расчет ФОТ 2007 ФСК от меня_ФОТ на 2010  РЗА _СВОД по МЭС(после защиты)_Форма к защите 6" xfId="9449"/>
    <cellStyle name="_расчет ФОТ 2007 ФСК от меня_ФОТ на 2010  РЗА _СВОД по МЭС(после защиты)_Форма к защите 6_БДР формат СД (2)" xfId="9450"/>
    <cellStyle name="_расчет ФОТ 2007 ФСК от меня_ФОТ на 2010  РЗА _СВОД по МЭС(после защиты)_Форма к защите 60" xfId="9451"/>
    <cellStyle name="_расчет ФОТ 2007 ФСК от меня_ФОТ на 2010  РЗА _СВОД по МЭС(после защиты)_Форма к защите 60_БДР формат СД (2)" xfId="9452"/>
    <cellStyle name="_расчет ФОТ 2007 ФСК от меня_ФОТ на 2010  РЗА _СВОД по МЭС(после защиты)_Форма к защите 61" xfId="9453"/>
    <cellStyle name="_расчет ФОТ 2007 ФСК от меня_ФОТ на 2010  РЗА _СВОД по МЭС(после защиты)_Форма к защите 61_БДР формат СД (2)" xfId="9454"/>
    <cellStyle name="_расчет ФОТ 2007 ФСК от меня_ФОТ на 2010  РЗА _СВОД по МЭС(после защиты)_Форма к защите 62" xfId="9455"/>
    <cellStyle name="_расчет ФОТ 2007 ФСК от меня_ФОТ на 2010  РЗА _СВОД по МЭС(после защиты)_Форма к защите 62_БДР формат СД (2)" xfId="9456"/>
    <cellStyle name="_расчет ФОТ 2007 ФСК от меня_ФОТ на 2010  РЗА _СВОД по МЭС(после защиты)_Форма к защите 63" xfId="9457"/>
    <cellStyle name="_расчет ФОТ 2007 ФСК от меня_ФОТ на 2010  РЗА _СВОД по МЭС(после защиты)_Форма к защите 63_БДР формат СД (2)" xfId="9458"/>
    <cellStyle name="_расчет ФОТ 2007 ФСК от меня_ФОТ на 2010  РЗА _СВОД по МЭС(после защиты)_Форма к защите 64" xfId="9459"/>
    <cellStyle name="_расчет ФОТ 2007 ФСК от меня_ФОТ на 2010  РЗА _СВОД по МЭС(после защиты)_Форма к защите 64_БДР формат СД (2)" xfId="9460"/>
    <cellStyle name="_расчет ФОТ 2007 ФСК от меня_ФОТ на 2010  РЗА _СВОД по МЭС(после защиты)_Форма к защите 65" xfId="9461"/>
    <cellStyle name="_расчет ФОТ 2007 ФСК от меня_ФОТ на 2010  РЗА _СВОД по МЭС(после защиты)_Форма к защите 65_БДР формат СД (2)" xfId="9462"/>
    <cellStyle name="_расчет ФОТ 2007 ФСК от меня_ФОТ на 2010  РЗА _СВОД по МЭС(после защиты)_Форма к защите 66" xfId="9463"/>
    <cellStyle name="_расчет ФОТ 2007 ФСК от меня_ФОТ на 2010  РЗА _СВОД по МЭС(после защиты)_Форма к защите 66_БДР формат СД (2)" xfId="9464"/>
    <cellStyle name="_расчет ФОТ 2007 ФСК от меня_ФОТ на 2010  РЗА _СВОД по МЭС(после защиты)_Форма к защите 67" xfId="9465"/>
    <cellStyle name="_расчет ФОТ 2007 ФСК от меня_ФОТ на 2010  РЗА _СВОД по МЭС(после защиты)_Форма к защите 67_БДР формат СД (2)" xfId="9466"/>
    <cellStyle name="_расчет ФОТ 2007 ФСК от меня_ФОТ на 2010  РЗА _СВОД по МЭС(после защиты)_Форма к защите 68" xfId="9467"/>
    <cellStyle name="_расчет ФОТ 2007 ФСК от меня_ФОТ на 2010  РЗА _СВОД по МЭС(после защиты)_Форма к защите 68_БДР формат СД (2)" xfId="9468"/>
    <cellStyle name="_расчет ФОТ 2007 ФСК от меня_ФОТ на 2010  РЗА _СВОД по МЭС(после защиты)_Форма к защите 69" xfId="9469"/>
    <cellStyle name="_расчет ФОТ 2007 ФСК от меня_ФОТ на 2010  РЗА _СВОД по МЭС(после защиты)_Форма к защите 69_БДР формат СД (2)" xfId="9470"/>
    <cellStyle name="_расчет ФОТ 2007 ФСК от меня_ФОТ на 2010  РЗА _СВОД по МЭС(после защиты)_Форма к защите 7" xfId="9471"/>
    <cellStyle name="_расчет ФОТ 2007 ФСК от меня_ФОТ на 2010  РЗА _СВОД по МЭС(после защиты)_Форма к защите 7_БДР формат СД (2)" xfId="9472"/>
    <cellStyle name="_расчет ФОТ 2007 ФСК от меня_ФОТ на 2010  РЗА _СВОД по МЭС(после защиты)_Форма к защите 70" xfId="9473"/>
    <cellStyle name="_расчет ФОТ 2007 ФСК от меня_ФОТ на 2010  РЗА _СВОД по МЭС(после защиты)_Форма к защите 70_БДР формат СД (2)" xfId="9474"/>
    <cellStyle name="_расчет ФОТ 2007 ФСК от меня_ФОТ на 2010  РЗА _СВОД по МЭС(после защиты)_Форма к защите 71" xfId="9475"/>
    <cellStyle name="_расчет ФОТ 2007 ФСК от меня_ФОТ на 2010  РЗА _СВОД по МЭС(после защиты)_Форма к защите 71_БДР формат СД (2)" xfId="9476"/>
    <cellStyle name="_расчет ФОТ 2007 ФСК от меня_ФОТ на 2010  РЗА _СВОД по МЭС(после защиты)_Форма к защите 72" xfId="9477"/>
    <cellStyle name="_расчет ФОТ 2007 ФСК от меня_ФОТ на 2010  РЗА _СВОД по МЭС(после защиты)_Форма к защите 72_БДР формат СД (2)" xfId="9478"/>
    <cellStyle name="_расчет ФОТ 2007 ФСК от меня_ФОТ на 2010  РЗА _СВОД по МЭС(после защиты)_Форма к защите 73" xfId="9479"/>
    <cellStyle name="_расчет ФОТ 2007 ФСК от меня_ФОТ на 2010  РЗА _СВОД по МЭС(после защиты)_Форма к защите 73_БДР формат СД (2)" xfId="9480"/>
    <cellStyle name="_расчет ФОТ 2007 ФСК от меня_ФОТ на 2010  РЗА _СВОД по МЭС(после защиты)_Форма к защите 74" xfId="9481"/>
    <cellStyle name="_расчет ФОТ 2007 ФСК от меня_ФОТ на 2010  РЗА _СВОД по МЭС(после защиты)_Форма к защите 74_БДР формат СД (2)" xfId="9482"/>
    <cellStyle name="_расчет ФОТ 2007 ФСК от меня_ФОТ на 2010  РЗА _СВОД по МЭС(после защиты)_Форма к защите 75" xfId="9483"/>
    <cellStyle name="_расчет ФОТ 2007 ФСК от меня_ФОТ на 2010  РЗА _СВОД по МЭС(после защиты)_Форма к защите 75_БДР формат СД (2)" xfId="9484"/>
    <cellStyle name="_расчет ФОТ 2007 ФСК от меня_ФОТ на 2010  РЗА _СВОД по МЭС(после защиты)_Форма к защите 76" xfId="9485"/>
    <cellStyle name="_расчет ФОТ 2007 ФСК от меня_ФОТ на 2010  РЗА _СВОД по МЭС(после защиты)_Форма к защите 76_БДР формат СД (2)" xfId="9486"/>
    <cellStyle name="_расчет ФОТ 2007 ФСК от меня_ФОТ на 2010  РЗА _СВОД по МЭС(после защиты)_Форма к защите 77" xfId="9487"/>
    <cellStyle name="_расчет ФОТ 2007 ФСК от меня_ФОТ на 2010  РЗА _СВОД по МЭС(после защиты)_Форма к защите 77_БДР формат СД (2)" xfId="9488"/>
    <cellStyle name="_расчет ФОТ 2007 ФСК от меня_ФОТ на 2010  РЗА _СВОД по МЭС(после защиты)_Форма к защите 78" xfId="9489"/>
    <cellStyle name="_расчет ФОТ 2007 ФСК от меня_ФОТ на 2010  РЗА _СВОД по МЭС(после защиты)_Форма к защите 78_БДР формат СД (2)" xfId="9490"/>
    <cellStyle name="_расчет ФОТ 2007 ФСК от меня_ФОТ на 2010  РЗА _СВОД по МЭС(после защиты)_Форма к защите 79" xfId="9491"/>
    <cellStyle name="_расчет ФОТ 2007 ФСК от меня_ФОТ на 2010  РЗА _СВОД по МЭС(после защиты)_Форма к защите 79_БДР формат СД (2)" xfId="9492"/>
    <cellStyle name="_расчет ФОТ 2007 ФСК от меня_ФОТ на 2010  РЗА _СВОД по МЭС(после защиты)_Форма к защите 8" xfId="9493"/>
    <cellStyle name="_расчет ФОТ 2007 ФСК от меня_ФОТ на 2010  РЗА _СВОД по МЭС(после защиты)_Форма к защите 8_БДР формат СД (2)" xfId="9494"/>
    <cellStyle name="_расчет ФОТ 2007 ФСК от меня_ФОТ на 2010  РЗА _СВОД по МЭС(после защиты)_Форма к защите 80" xfId="9495"/>
    <cellStyle name="_расчет ФОТ 2007 ФСК от меня_ФОТ на 2010  РЗА _СВОД по МЭС(после защиты)_Форма к защите 80_БДР формат СД (2)" xfId="9496"/>
    <cellStyle name="_расчет ФОТ 2007 ФСК от меня_ФОТ на 2010  РЗА _СВОД по МЭС(после защиты)_Форма к защите 81" xfId="9497"/>
    <cellStyle name="_расчет ФОТ 2007 ФСК от меня_ФОТ на 2010  РЗА _СВОД по МЭС(после защиты)_Форма к защите 81_БДР формат СД (2)" xfId="9498"/>
    <cellStyle name="_расчет ФОТ 2007 ФСК от меня_ФОТ на 2010  РЗА _СВОД по МЭС(после защиты)_Форма к защите 82" xfId="9499"/>
    <cellStyle name="_расчет ФОТ 2007 ФСК от меня_ФОТ на 2010  РЗА _СВОД по МЭС(после защиты)_Форма к защите 82_БДР формат СД (2)" xfId="9500"/>
    <cellStyle name="_расчет ФОТ 2007 ФСК от меня_ФОТ на 2010  РЗА _СВОД по МЭС(после защиты)_Форма к защите 83" xfId="9501"/>
    <cellStyle name="_расчет ФОТ 2007 ФСК от меня_ФОТ на 2010  РЗА _СВОД по МЭС(после защиты)_Форма к защите 83_БДР формат СД (2)" xfId="9502"/>
    <cellStyle name="_расчет ФОТ 2007 ФСК от меня_ФОТ на 2010  РЗА _СВОД по МЭС(после защиты)_Форма к защите 84" xfId="9503"/>
    <cellStyle name="_расчет ФОТ 2007 ФСК от меня_ФОТ на 2010  РЗА _СВОД по МЭС(после защиты)_Форма к защите 84_БДР формат СД (2)" xfId="9504"/>
    <cellStyle name="_расчет ФОТ 2007 ФСК от меня_ФОТ на 2010  РЗА _СВОД по МЭС(после защиты)_Форма к защите 85" xfId="9505"/>
    <cellStyle name="_расчет ФОТ 2007 ФСК от меня_ФОТ на 2010  РЗА _СВОД по МЭС(после защиты)_Форма к защите 85_БДР формат СД (2)" xfId="9506"/>
    <cellStyle name="_расчет ФОТ 2007 ФСК от меня_ФОТ на 2010  РЗА _СВОД по МЭС(после защиты)_Форма к защите 86" xfId="9507"/>
    <cellStyle name="_расчет ФОТ 2007 ФСК от меня_ФОТ на 2010  РЗА _СВОД по МЭС(после защиты)_Форма к защите 86_БДР формат СД (2)" xfId="9508"/>
    <cellStyle name="_расчет ФОТ 2007 ФСК от меня_ФОТ на 2010  РЗА _СВОД по МЭС(после защиты)_Форма к защите 87" xfId="9509"/>
    <cellStyle name="_расчет ФОТ 2007 ФСК от меня_ФОТ на 2010  РЗА _СВОД по МЭС(после защиты)_Форма к защите 87_БДР формат СД (2)" xfId="9510"/>
    <cellStyle name="_расчет ФОТ 2007 ФСК от меня_ФОТ на 2010  РЗА _СВОД по МЭС(после защиты)_Форма к защите 88" xfId="9511"/>
    <cellStyle name="_расчет ФОТ 2007 ФСК от меня_ФОТ на 2010  РЗА _СВОД по МЭС(после защиты)_Форма к защите 88_БДР формат СД (2)" xfId="9512"/>
    <cellStyle name="_расчет ФОТ 2007 ФСК от меня_ФОТ на 2010  РЗА _СВОД по МЭС(после защиты)_Форма к защите 89" xfId="9513"/>
    <cellStyle name="_расчет ФОТ 2007 ФСК от меня_ФОТ на 2010  РЗА _СВОД по МЭС(после защиты)_Форма к защите 89_БДР формат СД (2)" xfId="9514"/>
    <cellStyle name="_расчет ФОТ 2007 ФСК от меня_ФОТ на 2010  РЗА _СВОД по МЭС(после защиты)_Форма к защите 9" xfId="9515"/>
    <cellStyle name="_расчет ФОТ 2007 ФСК от меня_ФОТ на 2010  РЗА _СВОД по МЭС(после защиты)_Форма к защите 9_БДР формат СД (2)" xfId="9516"/>
    <cellStyle name="_расчет ФОТ 2007 ФСК от меня_ФОТ на 2010  РЗА _СВОД по МЭС(после защиты)_Форма к защите 90" xfId="9517"/>
    <cellStyle name="_расчет ФОТ 2007 ФСК от меня_ФОТ на 2010  РЗА _СВОД по МЭС(после защиты)_Форма к защите 90_БДР формат СД (2)" xfId="9518"/>
    <cellStyle name="_расчет ФОТ 2007 ФСК от меня_ФОТ на 2010  РЗА _СВОД по МЭС(после защиты)_Форма к защите ДЭБ" xfId="9519"/>
    <cellStyle name="_расчет ФОТ 2007 ФСК от меня_ФОТ на 2010  РЗА _СВОД по МЭС(после защиты)_Форма к защите ДЭБ 2" xfId="9520"/>
    <cellStyle name="_расчет ФОТ 2007 ФСК от меня_ФОТ на 2010  РЗА _СВОД по МЭС(после защиты)_Форма к защите ДЭБ 2_БДР формат СД (2)" xfId="9521"/>
    <cellStyle name="_расчет ФОТ 2007 ФСК от меня_ФОТ на 2010  РЗА _СВОД по МЭС(после защиты)_Форма к защите ДЭБ_БДР формат СД (2)" xfId="9522"/>
    <cellStyle name="_расчет ФОТ 2007 ФСК от меня_ФОТ на 2010  РЗА _СВОД по МЭС(после защиты)_Форма к защите_БДР формат СД (2)" xfId="9523"/>
    <cellStyle name="_расчет ФОТ 2007 ФСК от меня_ФОТ на 2010  РЗА _СВОД по МЭС(после защиты)_Форма к защите_ДСП" xfId="9524"/>
    <cellStyle name="_расчет ФОТ 2007 ФСК от меня_ФОТ на 2010  РЗА _СВОД по МЭС(после защиты)_Форма к защите_ДСП 2" xfId="9525"/>
    <cellStyle name="_расчет ФОТ 2007 ФСК от меня_ФОТ на 2010  РЗА _СВОД по МЭС(после защиты)_Форма к защите_ДСП 2_БДР формат СД (2)" xfId="9526"/>
    <cellStyle name="_расчет ФОТ 2007 ФСК от меня_ФОТ на 2010  РЗА _СВОД по МЭС(после защиты)_Форма к защите_ДСП_БДР формат СД (2)" xfId="9527"/>
    <cellStyle name="_расчет ФОТ 2007 ФСК от меня_ФОТ на 2010  РЗА _СВОД по МЭС(после защиты)_Форма к защите_ДУпиоп" xfId="9528"/>
    <cellStyle name="_расчет ФОТ 2007 ФСК от меня_ФОТ на 2010  РЗА _СВОД по МЭС(после защиты)_Форма к защите_ДУпиоп 2" xfId="9529"/>
    <cellStyle name="_расчет ФОТ 2007 ФСК от меня_ФОТ на 2010  РЗА _СВОД по МЭС(после защиты)_Форма к защите_ДУпиоп 2_БДР формат СД (2)" xfId="9530"/>
    <cellStyle name="_расчет ФОТ 2007 ФСК от меня_ФОТ на 2010  РЗА _СВОД по МЭС(после защиты)_Форма к защите_ДУпиоп_БДР формат СД (2)" xfId="9531"/>
    <cellStyle name="_расчет ФОТ 2007 ФСК от меня_ФОТ на 2010  РЗА _СВОД по МЭС(после защиты)_Форма к защите_окончательная версия" xfId="9532"/>
    <cellStyle name="_расчет ФОТ 2007 ФСК от меня_ФОТ на 2010  РЗА _СВОД по МЭС(после защиты)_Форма к защите_окончательная версия 2" xfId="9533"/>
    <cellStyle name="_расчет ФОТ 2007 ФСК от меня_ФОТ на 2010  РЗА _СВОД по МЭС(после защиты)_Форма к защите_окончательная версия 2_БДР формат СД (2)" xfId="9534"/>
    <cellStyle name="_расчет ФОТ 2007 ФСК от меня_ФОТ на 2010  РЗА _СВОД по МЭС(после защиты)_Форма к защите_окончательная версия_БДР формат СД (2)" xfId="9535"/>
    <cellStyle name="_расчет ФОТ 2007 ФСК от меня_ФОТ на 2010г. Вологда" xfId="9536"/>
    <cellStyle name="_расчет ФОТ 2007 ФСК от меня_ФОТ на 2010г. Вологда 2" xfId="9537"/>
    <cellStyle name="_расчет ФОТ 2007 ФСК от меня_ФОТ на 2010г. Вологда 2 2" xfId="9538"/>
    <cellStyle name="_расчет ФОТ 2007 ФСК от меня_ФОТ на 2010г. Вологда 2 2_БДР формат СД (2)" xfId="9539"/>
    <cellStyle name="_расчет ФОТ 2007 ФСК от меня_ФОТ на 2010г. Вологда 2_БДР формат СД (2)" xfId="9540"/>
    <cellStyle name="_расчет ФОТ 2007 ФСК от меня_ФОТ на 2010г. Вологда 3" xfId="9541"/>
    <cellStyle name="_расчет ФОТ 2007 ФСК от меня_ФОТ на 2010г. Вологда 3_БДР формат СД (2)" xfId="9542"/>
    <cellStyle name="_расчет ФОТ 2007 ФСК от меня_ФОТ на 2010г. Вологда_БДР формат СД (2)" xfId="9543"/>
    <cellStyle name="_расчет ФОТ 2007 ФСК от меня_ФОТ на 2010г. Вологда_ДУС (3)" xfId="9544"/>
    <cellStyle name="_расчет ФОТ 2007 ФСК от меня_ФОТ на 2010г. Вологда_ДУС (3) 2" xfId="9545"/>
    <cellStyle name="_расчет ФОТ 2007 ФСК от меня_ФОТ на 2010г. Вологда_ДУС (3) 2_БДР формат СД (2)" xfId="9546"/>
    <cellStyle name="_расчет ФОТ 2007 ФСК от меня_ФОТ на 2010г. Вологда_ДУС (3)_БДР формат СД (2)" xfId="9547"/>
    <cellStyle name="_расчет ФОТ 2007 ФСК от меня_ФОТ на 2010г. Вологда_Источники_лимиты_Бизнес-план" xfId="9548"/>
    <cellStyle name="_расчет ФОТ 2007 ФСК от меня_ФОТ на 2010г. Вологда_Источники_лимиты_Бизнес-план 2" xfId="9549"/>
    <cellStyle name="_расчет ФОТ 2007 ФСК от меня_ФОТ на 2010г. Вологда_Источники_лимиты_Бизнес-план 2 2" xfId="9550"/>
    <cellStyle name="_расчет ФОТ 2007 ФСК от меня_ФОТ на 2010г. Вологда_Источники_лимиты_Бизнес-план 2 2_БДР формат СД (2)" xfId="9551"/>
    <cellStyle name="_расчет ФОТ 2007 ФСК от меня_ФОТ на 2010г. Вологда_Источники_лимиты_Бизнес-план 2_БДР формат СД (2)" xfId="9552"/>
    <cellStyle name="_расчет ФОТ 2007 ФСК от меня_ФОТ на 2010г. Вологда_Источники_лимиты_Бизнес-план 3" xfId="9553"/>
    <cellStyle name="_расчет ФОТ 2007 ФСК от меня_ФОТ на 2010г. Вологда_Источники_лимиты_Бизнес-план 3_БДР формат СД (2)" xfId="9554"/>
    <cellStyle name="_расчет ФОТ 2007 ФСК от меня_ФОТ на 2010г. Вологда_Источники_лимиты_Бизнес-план_БДР формат СД (2)" xfId="9555"/>
    <cellStyle name="_расчет ФОТ 2007 ФСК от меня_ФОТ на 2010г. Вологда_Копия форма к защите" xfId="9556"/>
    <cellStyle name="_расчет ФОТ 2007 ФСК от меня_ФОТ на 2010г. Вологда_Копия форма к защите 2" xfId="9557"/>
    <cellStyle name="_расчет ФОТ 2007 ФСК от меня_ФОТ на 2010г. Вологда_Копия форма к защите 2_БДР формат СД (2)" xfId="9558"/>
    <cellStyle name="_расчет ФОТ 2007 ФСК от меня_ФОТ на 2010г. Вологда_Копия форма к защите_БДР формат СД (2)" xfId="9559"/>
    <cellStyle name="_расчет ФОТ 2007 ФСК от меня_ФОТ на 2010г. Вологда_Свод бюджет на 2012" xfId="9560"/>
    <cellStyle name="_расчет ФОТ 2007 ФСК от меня_ФОТ на 2010г. Вологда_Свод бюджет на 2012 2" xfId="9561"/>
    <cellStyle name="_расчет ФОТ 2007 ФСК от меня_ФОТ на 2010г. Вологда_Свод бюджет на 2012 2_БДР формат СД (2)" xfId="9562"/>
    <cellStyle name="_расчет ФОТ 2007 ФСК от меня_ФОТ на 2010г. Вологда_Свод бюджет на 2012_БДР формат СД (2)" xfId="9563"/>
    <cellStyle name="_расчет ФОТ 2007 ФСК от меня_ФОТ на 2010г. Вологда_Форма к защите" xfId="9564"/>
    <cellStyle name="_расчет ФОТ 2007 ФСК от меня_ФОТ на 2010г. Вологда_форма к защите - ДКУ" xfId="9565"/>
    <cellStyle name="_расчет ФОТ 2007 ФСК от меня_ФОТ на 2010г. Вологда_форма к защите - ДКУ 2" xfId="9566"/>
    <cellStyle name="_расчет ФОТ 2007 ФСК от меня_ФОТ на 2010г. Вологда_форма к защите - ДКУ 2_БДР формат СД (2)" xfId="9567"/>
    <cellStyle name="_расчет ФОТ 2007 ФСК от меня_ФОТ на 2010г. Вологда_форма к защите - ДКУ_БДР формат СД (2)" xfId="9568"/>
    <cellStyle name="_расчет ФОТ 2007 ФСК от меня_ФОТ на 2010г. Вологда_Форма к защите 10" xfId="9569"/>
    <cellStyle name="_расчет ФОТ 2007 ФСК от меня_ФОТ на 2010г. Вологда_Форма к защите 10_БДР формат СД (2)" xfId="9570"/>
    <cellStyle name="_расчет ФОТ 2007 ФСК от меня_ФОТ на 2010г. Вологда_Форма к защите 11" xfId="9571"/>
    <cellStyle name="_расчет ФОТ 2007 ФСК от меня_ФОТ на 2010г. Вологда_Форма к защите 11_БДР формат СД (2)" xfId="9572"/>
    <cellStyle name="_расчет ФОТ 2007 ФСК от меня_ФОТ на 2010г. Вологда_Форма к защите 12" xfId="9573"/>
    <cellStyle name="_расчет ФОТ 2007 ФСК от меня_ФОТ на 2010г. Вологда_Форма к защите 12_БДР формат СД (2)" xfId="9574"/>
    <cellStyle name="_расчет ФОТ 2007 ФСК от меня_ФОТ на 2010г. Вологда_Форма к защите 13" xfId="9575"/>
    <cellStyle name="_расчет ФОТ 2007 ФСК от меня_ФОТ на 2010г. Вологда_Форма к защите 13_БДР формат СД (2)" xfId="9576"/>
    <cellStyle name="_расчет ФОТ 2007 ФСК от меня_ФОТ на 2010г. Вологда_Форма к защите 14" xfId="9577"/>
    <cellStyle name="_расчет ФОТ 2007 ФСК от меня_ФОТ на 2010г. Вологда_Форма к защите 14_БДР формат СД (2)" xfId="9578"/>
    <cellStyle name="_расчет ФОТ 2007 ФСК от меня_ФОТ на 2010г. Вологда_Форма к защите 15" xfId="9579"/>
    <cellStyle name="_расчет ФОТ 2007 ФСК от меня_ФОТ на 2010г. Вологда_Форма к защите 15_БДР формат СД (2)" xfId="9580"/>
    <cellStyle name="_расчет ФОТ 2007 ФСК от меня_ФОТ на 2010г. Вологда_Форма к защите 16" xfId="9581"/>
    <cellStyle name="_расчет ФОТ 2007 ФСК от меня_ФОТ на 2010г. Вологда_Форма к защите 16_БДР формат СД (2)" xfId="9582"/>
    <cellStyle name="_расчет ФОТ 2007 ФСК от меня_ФОТ на 2010г. Вологда_Форма к защите 17" xfId="9583"/>
    <cellStyle name="_расчет ФОТ 2007 ФСК от меня_ФОТ на 2010г. Вологда_Форма к защите 17_БДР формат СД (2)" xfId="9584"/>
    <cellStyle name="_расчет ФОТ 2007 ФСК от меня_ФОТ на 2010г. Вологда_Форма к защите 18" xfId="9585"/>
    <cellStyle name="_расчет ФОТ 2007 ФСК от меня_ФОТ на 2010г. Вологда_Форма к защите 18_БДР формат СД (2)" xfId="9586"/>
    <cellStyle name="_расчет ФОТ 2007 ФСК от меня_ФОТ на 2010г. Вологда_Форма к защите 19" xfId="9587"/>
    <cellStyle name="_расчет ФОТ 2007 ФСК от меня_ФОТ на 2010г. Вологда_Форма к защите 19_БДР формат СД (2)" xfId="9588"/>
    <cellStyle name="_расчет ФОТ 2007 ФСК от меня_ФОТ на 2010г. Вологда_Форма к защите 2" xfId="9589"/>
    <cellStyle name="_расчет ФОТ 2007 ФСК от меня_ФОТ на 2010г. Вологда_Форма к защите 2_БДР формат СД (2)" xfId="9590"/>
    <cellStyle name="_расчет ФОТ 2007 ФСК от меня_ФОТ на 2010г. Вологда_Форма к защите 20" xfId="9591"/>
    <cellStyle name="_расчет ФОТ 2007 ФСК от меня_ФОТ на 2010г. Вологда_Форма к защите 20_БДР формат СД (2)" xfId="9592"/>
    <cellStyle name="_расчет ФОТ 2007 ФСК от меня_ФОТ на 2010г. Вологда_Форма к защите 21" xfId="9593"/>
    <cellStyle name="_расчет ФОТ 2007 ФСК от меня_ФОТ на 2010г. Вологда_Форма к защите 21_БДР формат СД (2)" xfId="9594"/>
    <cellStyle name="_расчет ФОТ 2007 ФСК от меня_ФОТ на 2010г. Вологда_Форма к защите 22" xfId="9595"/>
    <cellStyle name="_расчет ФОТ 2007 ФСК от меня_ФОТ на 2010г. Вологда_Форма к защите 22_БДР формат СД (2)" xfId="9596"/>
    <cellStyle name="_расчет ФОТ 2007 ФСК от меня_ФОТ на 2010г. Вологда_Форма к защите 23" xfId="9597"/>
    <cellStyle name="_расчет ФОТ 2007 ФСК от меня_ФОТ на 2010г. Вологда_Форма к защите 23_БДР формат СД (2)" xfId="9598"/>
    <cellStyle name="_расчет ФОТ 2007 ФСК от меня_ФОТ на 2010г. Вологда_Форма к защите 24" xfId="9599"/>
    <cellStyle name="_расчет ФОТ 2007 ФСК от меня_ФОТ на 2010г. Вологда_Форма к защите 24_БДР формат СД (2)" xfId="9600"/>
    <cellStyle name="_расчет ФОТ 2007 ФСК от меня_ФОТ на 2010г. Вологда_Форма к защите 25" xfId="9601"/>
    <cellStyle name="_расчет ФОТ 2007 ФСК от меня_ФОТ на 2010г. Вологда_Форма к защите 25_БДР формат СД (2)" xfId="9602"/>
    <cellStyle name="_расчет ФОТ 2007 ФСК от меня_ФОТ на 2010г. Вологда_Форма к защите 26" xfId="9603"/>
    <cellStyle name="_расчет ФОТ 2007 ФСК от меня_ФОТ на 2010г. Вологда_Форма к защите 26_БДР формат СД (2)" xfId="9604"/>
    <cellStyle name="_расчет ФОТ 2007 ФСК от меня_ФОТ на 2010г. Вологда_Форма к защите 27" xfId="9605"/>
    <cellStyle name="_расчет ФОТ 2007 ФСК от меня_ФОТ на 2010г. Вологда_Форма к защите 27_БДР формат СД (2)" xfId="9606"/>
    <cellStyle name="_расчет ФОТ 2007 ФСК от меня_ФОТ на 2010г. Вологда_Форма к защите 28" xfId="9607"/>
    <cellStyle name="_расчет ФОТ 2007 ФСК от меня_ФОТ на 2010г. Вологда_Форма к защите 28_БДР формат СД (2)" xfId="9608"/>
    <cellStyle name="_расчет ФОТ 2007 ФСК от меня_ФОТ на 2010г. Вологда_Форма к защите 29" xfId="9609"/>
    <cellStyle name="_расчет ФОТ 2007 ФСК от меня_ФОТ на 2010г. Вологда_Форма к защите 29_БДР формат СД (2)" xfId="9610"/>
    <cellStyle name="_расчет ФОТ 2007 ФСК от меня_ФОТ на 2010г. Вологда_Форма к защите 3" xfId="9611"/>
    <cellStyle name="_расчет ФОТ 2007 ФСК от меня_ФОТ на 2010г. Вологда_Форма к защите 3_БДР формат СД (2)" xfId="9612"/>
    <cellStyle name="_расчет ФОТ 2007 ФСК от меня_ФОТ на 2010г. Вологда_Форма к защите 30" xfId="9613"/>
    <cellStyle name="_расчет ФОТ 2007 ФСК от меня_ФОТ на 2010г. Вологда_Форма к защите 30_БДР формат СД (2)" xfId="9614"/>
    <cellStyle name="_расчет ФОТ 2007 ФСК от меня_ФОТ на 2010г. Вологда_Форма к защите 31" xfId="9615"/>
    <cellStyle name="_расчет ФОТ 2007 ФСК от меня_ФОТ на 2010г. Вологда_Форма к защите 31_БДР формат СД (2)" xfId="9616"/>
    <cellStyle name="_расчет ФОТ 2007 ФСК от меня_ФОТ на 2010г. Вологда_Форма к защите 32" xfId="9617"/>
    <cellStyle name="_расчет ФОТ 2007 ФСК от меня_ФОТ на 2010г. Вологда_Форма к защите 32_БДР формат СД (2)" xfId="9618"/>
    <cellStyle name="_расчет ФОТ 2007 ФСК от меня_ФОТ на 2010г. Вологда_Форма к защите 33" xfId="9619"/>
    <cellStyle name="_расчет ФОТ 2007 ФСК от меня_ФОТ на 2010г. Вологда_Форма к защите 33_БДР формат СД (2)" xfId="9620"/>
    <cellStyle name="_расчет ФОТ 2007 ФСК от меня_ФОТ на 2010г. Вологда_Форма к защите 34" xfId="9621"/>
    <cellStyle name="_расчет ФОТ 2007 ФСК от меня_ФОТ на 2010г. Вологда_Форма к защите 34_БДР формат СД (2)" xfId="9622"/>
    <cellStyle name="_расчет ФОТ 2007 ФСК от меня_ФОТ на 2010г. Вологда_Форма к защите 35" xfId="9623"/>
    <cellStyle name="_расчет ФОТ 2007 ФСК от меня_ФОТ на 2010г. Вологда_Форма к защите 35_БДР формат СД (2)" xfId="9624"/>
    <cellStyle name="_расчет ФОТ 2007 ФСК от меня_ФОТ на 2010г. Вологда_Форма к защите 36" xfId="9625"/>
    <cellStyle name="_расчет ФОТ 2007 ФСК от меня_ФОТ на 2010г. Вологда_Форма к защите 36_БДР формат СД (2)" xfId="9626"/>
    <cellStyle name="_расчет ФОТ 2007 ФСК от меня_ФОТ на 2010г. Вологда_Форма к защите 37" xfId="9627"/>
    <cellStyle name="_расчет ФОТ 2007 ФСК от меня_ФОТ на 2010г. Вологда_Форма к защите 37_БДР формат СД (2)" xfId="9628"/>
    <cellStyle name="_расчет ФОТ 2007 ФСК от меня_ФОТ на 2010г. Вологда_Форма к защите 38" xfId="9629"/>
    <cellStyle name="_расчет ФОТ 2007 ФСК от меня_ФОТ на 2010г. Вологда_Форма к защите 38_БДР формат СД (2)" xfId="9630"/>
    <cellStyle name="_расчет ФОТ 2007 ФСК от меня_ФОТ на 2010г. Вологда_Форма к защите 39" xfId="9631"/>
    <cellStyle name="_расчет ФОТ 2007 ФСК от меня_ФОТ на 2010г. Вологда_Форма к защите 39_БДР формат СД (2)" xfId="9632"/>
    <cellStyle name="_расчет ФОТ 2007 ФСК от меня_ФОТ на 2010г. Вологда_Форма к защите 4" xfId="9633"/>
    <cellStyle name="_расчет ФОТ 2007 ФСК от меня_ФОТ на 2010г. Вологда_Форма к защите 4_БДР формат СД (2)" xfId="9634"/>
    <cellStyle name="_расчет ФОТ 2007 ФСК от меня_ФОТ на 2010г. Вологда_Форма к защите 40" xfId="9635"/>
    <cellStyle name="_расчет ФОТ 2007 ФСК от меня_ФОТ на 2010г. Вологда_Форма к защите 40_БДР формат СД (2)" xfId="9636"/>
    <cellStyle name="_расчет ФОТ 2007 ФСК от меня_ФОТ на 2010г. Вологда_Форма к защите 41" xfId="9637"/>
    <cellStyle name="_расчет ФОТ 2007 ФСК от меня_ФОТ на 2010г. Вологда_Форма к защите 41_БДР формат СД (2)" xfId="9638"/>
    <cellStyle name="_расчет ФОТ 2007 ФСК от меня_ФОТ на 2010г. Вологда_Форма к защите 42" xfId="9639"/>
    <cellStyle name="_расчет ФОТ 2007 ФСК от меня_ФОТ на 2010г. Вологда_Форма к защите 42_БДР формат СД (2)" xfId="9640"/>
    <cellStyle name="_расчет ФОТ 2007 ФСК от меня_ФОТ на 2010г. Вологда_Форма к защите 43" xfId="9641"/>
    <cellStyle name="_расчет ФОТ 2007 ФСК от меня_ФОТ на 2010г. Вологда_Форма к защите 43_БДР формат СД (2)" xfId="9642"/>
    <cellStyle name="_расчет ФОТ 2007 ФСК от меня_ФОТ на 2010г. Вологда_Форма к защите 44" xfId="9643"/>
    <cellStyle name="_расчет ФОТ 2007 ФСК от меня_ФОТ на 2010г. Вологда_Форма к защите 44_БДР формат СД (2)" xfId="9644"/>
    <cellStyle name="_расчет ФОТ 2007 ФСК от меня_ФОТ на 2010г. Вологда_Форма к защите 45" xfId="9645"/>
    <cellStyle name="_расчет ФОТ 2007 ФСК от меня_ФОТ на 2010г. Вологда_Форма к защите 45_БДР формат СД (2)" xfId="9646"/>
    <cellStyle name="_расчет ФОТ 2007 ФСК от меня_ФОТ на 2010г. Вологда_Форма к защите 46" xfId="9647"/>
    <cellStyle name="_расчет ФОТ 2007 ФСК от меня_ФОТ на 2010г. Вологда_Форма к защите 46_БДР формат СД (2)" xfId="9648"/>
    <cellStyle name="_расчет ФОТ 2007 ФСК от меня_ФОТ на 2010г. Вологда_Форма к защите 47" xfId="9649"/>
    <cellStyle name="_расчет ФОТ 2007 ФСК от меня_ФОТ на 2010г. Вологда_Форма к защите 47_БДР формат СД (2)" xfId="9650"/>
    <cellStyle name="_расчет ФОТ 2007 ФСК от меня_ФОТ на 2010г. Вологда_Форма к защите 48" xfId="9651"/>
    <cellStyle name="_расчет ФОТ 2007 ФСК от меня_ФОТ на 2010г. Вологда_Форма к защите 48_БДР формат СД (2)" xfId="9652"/>
    <cellStyle name="_расчет ФОТ 2007 ФСК от меня_ФОТ на 2010г. Вологда_Форма к защите 49" xfId="9653"/>
    <cellStyle name="_расчет ФОТ 2007 ФСК от меня_ФОТ на 2010г. Вологда_Форма к защите 49_БДР формат СД (2)" xfId="9654"/>
    <cellStyle name="_расчет ФОТ 2007 ФСК от меня_ФОТ на 2010г. Вологда_Форма к защите 5" xfId="9655"/>
    <cellStyle name="_расчет ФОТ 2007 ФСК от меня_ФОТ на 2010г. Вологда_Форма к защите 5_БДР формат СД (2)" xfId="9656"/>
    <cellStyle name="_расчет ФОТ 2007 ФСК от меня_ФОТ на 2010г. Вологда_Форма к защите 50" xfId="9657"/>
    <cellStyle name="_расчет ФОТ 2007 ФСК от меня_ФОТ на 2010г. Вологда_Форма к защите 50_БДР формат СД (2)" xfId="9658"/>
    <cellStyle name="_расчет ФОТ 2007 ФСК от меня_ФОТ на 2010г. Вологда_Форма к защите 51" xfId="9659"/>
    <cellStyle name="_расчет ФОТ 2007 ФСК от меня_ФОТ на 2010г. Вологда_Форма к защите 51_БДР формат СД (2)" xfId="9660"/>
    <cellStyle name="_расчет ФОТ 2007 ФСК от меня_ФОТ на 2010г. Вологда_Форма к защите 52" xfId="9661"/>
    <cellStyle name="_расчет ФОТ 2007 ФСК от меня_ФОТ на 2010г. Вологда_Форма к защите 52_БДР формат СД (2)" xfId="9662"/>
    <cellStyle name="_расчет ФОТ 2007 ФСК от меня_ФОТ на 2010г. Вологда_Форма к защите 53" xfId="9663"/>
    <cellStyle name="_расчет ФОТ 2007 ФСК от меня_ФОТ на 2010г. Вологда_Форма к защите 53_БДР формат СД (2)" xfId="9664"/>
    <cellStyle name="_расчет ФОТ 2007 ФСК от меня_ФОТ на 2010г. Вологда_Форма к защите 54" xfId="9665"/>
    <cellStyle name="_расчет ФОТ 2007 ФСК от меня_ФОТ на 2010г. Вологда_Форма к защите 54_БДР формат СД (2)" xfId="9666"/>
    <cellStyle name="_расчет ФОТ 2007 ФСК от меня_ФОТ на 2010г. Вологда_Форма к защите 55" xfId="9667"/>
    <cellStyle name="_расчет ФОТ 2007 ФСК от меня_ФОТ на 2010г. Вологда_Форма к защите 55_БДР формат СД (2)" xfId="9668"/>
    <cellStyle name="_расчет ФОТ 2007 ФСК от меня_ФОТ на 2010г. Вологда_Форма к защите 56" xfId="9669"/>
    <cellStyle name="_расчет ФОТ 2007 ФСК от меня_ФОТ на 2010г. Вологда_Форма к защите 56_БДР формат СД (2)" xfId="9670"/>
    <cellStyle name="_расчет ФОТ 2007 ФСК от меня_ФОТ на 2010г. Вологда_Форма к защите 57" xfId="9671"/>
    <cellStyle name="_расчет ФОТ 2007 ФСК от меня_ФОТ на 2010г. Вологда_Форма к защите 57_БДР формат СД (2)" xfId="9672"/>
    <cellStyle name="_расчет ФОТ 2007 ФСК от меня_ФОТ на 2010г. Вологда_Форма к защите 58" xfId="9673"/>
    <cellStyle name="_расчет ФОТ 2007 ФСК от меня_ФОТ на 2010г. Вологда_Форма к защите 58_БДР формат СД (2)" xfId="9674"/>
    <cellStyle name="_расчет ФОТ 2007 ФСК от меня_ФОТ на 2010г. Вологда_Форма к защите 59" xfId="9675"/>
    <cellStyle name="_расчет ФОТ 2007 ФСК от меня_ФОТ на 2010г. Вологда_Форма к защите 59_БДР формат СД (2)" xfId="9676"/>
    <cellStyle name="_расчет ФОТ 2007 ФСК от меня_ФОТ на 2010г. Вологда_Форма к защите 6" xfId="9677"/>
    <cellStyle name="_расчет ФОТ 2007 ФСК от меня_ФОТ на 2010г. Вологда_Форма к защите 6_БДР формат СД (2)" xfId="9678"/>
    <cellStyle name="_расчет ФОТ 2007 ФСК от меня_ФОТ на 2010г. Вологда_Форма к защите 60" xfId="9679"/>
    <cellStyle name="_расчет ФОТ 2007 ФСК от меня_ФОТ на 2010г. Вологда_Форма к защите 60_БДР формат СД (2)" xfId="9680"/>
    <cellStyle name="_расчет ФОТ 2007 ФСК от меня_ФОТ на 2010г. Вологда_Форма к защите 61" xfId="9681"/>
    <cellStyle name="_расчет ФОТ 2007 ФСК от меня_ФОТ на 2010г. Вологда_Форма к защите 61_БДР формат СД (2)" xfId="9682"/>
    <cellStyle name="_расчет ФОТ 2007 ФСК от меня_ФОТ на 2010г. Вологда_Форма к защите 62" xfId="9683"/>
    <cellStyle name="_расчет ФОТ 2007 ФСК от меня_ФОТ на 2010г. Вологда_Форма к защите 62_БДР формат СД (2)" xfId="9684"/>
    <cellStyle name="_расчет ФОТ 2007 ФСК от меня_ФОТ на 2010г. Вологда_Форма к защите 63" xfId="9685"/>
    <cellStyle name="_расчет ФОТ 2007 ФСК от меня_ФОТ на 2010г. Вологда_Форма к защите 63_БДР формат СД (2)" xfId="9686"/>
    <cellStyle name="_расчет ФОТ 2007 ФСК от меня_ФОТ на 2010г. Вологда_Форма к защите 64" xfId="9687"/>
    <cellStyle name="_расчет ФОТ 2007 ФСК от меня_ФОТ на 2010г. Вологда_Форма к защите 64_БДР формат СД (2)" xfId="9688"/>
    <cellStyle name="_расчет ФОТ 2007 ФСК от меня_ФОТ на 2010г. Вологда_Форма к защите 65" xfId="9689"/>
    <cellStyle name="_расчет ФОТ 2007 ФСК от меня_ФОТ на 2010г. Вологда_Форма к защите 65_БДР формат СД (2)" xfId="9690"/>
    <cellStyle name="_расчет ФОТ 2007 ФСК от меня_ФОТ на 2010г. Вологда_Форма к защите 66" xfId="9691"/>
    <cellStyle name="_расчет ФОТ 2007 ФСК от меня_ФОТ на 2010г. Вологда_Форма к защите 66_БДР формат СД (2)" xfId="9692"/>
    <cellStyle name="_расчет ФОТ 2007 ФСК от меня_ФОТ на 2010г. Вологда_Форма к защите 67" xfId="9693"/>
    <cellStyle name="_расчет ФОТ 2007 ФСК от меня_ФОТ на 2010г. Вологда_Форма к защите 67_БДР формат СД (2)" xfId="9694"/>
    <cellStyle name="_расчет ФОТ 2007 ФСК от меня_ФОТ на 2010г. Вологда_Форма к защите 68" xfId="9695"/>
    <cellStyle name="_расчет ФОТ 2007 ФСК от меня_ФОТ на 2010г. Вологда_Форма к защите 68_БДР формат СД (2)" xfId="9696"/>
    <cellStyle name="_расчет ФОТ 2007 ФСК от меня_ФОТ на 2010г. Вологда_Форма к защите 69" xfId="9697"/>
    <cellStyle name="_расчет ФОТ 2007 ФСК от меня_ФОТ на 2010г. Вологда_Форма к защите 69_БДР формат СД (2)" xfId="9698"/>
    <cellStyle name="_расчет ФОТ 2007 ФСК от меня_ФОТ на 2010г. Вологда_Форма к защите 7" xfId="9699"/>
    <cellStyle name="_расчет ФОТ 2007 ФСК от меня_ФОТ на 2010г. Вологда_Форма к защите 7_БДР формат СД (2)" xfId="9700"/>
    <cellStyle name="_расчет ФОТ 2007 ФСК от меня_ФОТ на 2010г. Вологда_Форма к защите 70" xfId="9701"/>
    <cellStyle name="_расчет ФОТ 2007 ФСК от меня_ФОТ на 2010г. Вологда_Форма к защите 70_БДР формат СД (2)" xfId="9702"/>
    <cellStyle name="_расчет ФОТ 2007 ФСК от меня_ФОТ на 2010г. Вологда_Форма к защите 71" xfId="9703"/>
    <cellStyle name="_расчет ФОТ 2007 ФСК от меня_ФОТ на 2010г. Вологда_Форма к защите 71_БДР формат СД (2)" xfId="9704"/>
    <cellStyle name="_расчет ФОТ 2007 ФСК от меня_ФОТ на 2010г. Вологда_Форма к защите 72" xfId="9705"/>
    <cellStyle name="_расчет ФОТ 2007 ФСК от меня_ФОТ на 2010г. Вологда_Форма к защите 72_БДР формат СД (2)" xfId="9706"/>
    <cellStyle name="_расчет ФОТ 2007 ФСК от меня_ФОТ на 2010г. Вологда_Форма к защите 73" xfId="9707"/>
    <cellStyle name="_расчет ФОТ 2007 ФСК от меня_ФОТ на 2010г. Вологда_Форма к защите 73_БДР формат СД (2)" xfId="9708"/>
    <cellStyle name="_расчет ФОТ 2007 ФСК от меня_ФОТ на 2010г. Вологда_Форма к защите 74" xfId="9709"/>
    <cellStyle name="_расчет ФОТ 2007 ФСК от меня_ФОТ на 2010г. Вологда_Форма к защите 74_БДР формат СД (2)" xfId="9710"/>
    <cellStyle name="_расчет ФОТ 2007 ФСК от меня_ФОТ на 2010г. Вологда_Форма к защите 75" xfId="9711"/>
    <cellStyle name="_расчет ФОТ 2007 ФСК от меня_ФОТ на 2010г. Вологда_Форма к защите 75_БДР формат СД (2)" xfId="9712"/>
    <cellStyle name="_расчет ФОТ 2007 ФСК от меня_ФОТ на 2010г. Вологда_Форма к защите 76" xfId="9713"/>
    <cellStyle name="_расчет ФОТ 2007 ФСК от меня_ФОТ на 2010г. Вологда_Форма к защите 76_БДР формат СД (2)" xfId="9714"/>
    <cellStyle name="_расчет ФОТ 2007 ФСК от меня_ФОТ на 2010г. Вологда_Форма к защите 77" xfId="9715"/>
    <cellStyle name="_расчет ФОТ 2007 ФСК от меня_ФОТ на 2010г. Вологда_Форма к защите 77_БДР формат СД (2)" xfId="9716"/>
    <cellStyle name="_расчет ФОТ 2007 ФСК от меня_ФОТ на 2010г. Вологда_Форма к защите 78" xfId="9717"/>
    <cellStyle name="_расчет ФОТ 2007 ФСК от меня_ФОТ на 2010г. Вологда_Форма к защите 78_БДР формат СД (2)" xfId="9718"/>
    <cellStyle name="_расчет ФОТ 2007 ФСК от меня_ФОТ на 2010г. Вологда_Форма к защите 79" xfId="9719"/>
    <cellStyle name="_расчет ФОТ 2007 ФСК от меня_ФОТ на 2010г. Вологда_Форма к защите 79_БДР формат СД (2)" xfId="9720"/>
    <cellStyle name="_расчет ФОТ 2007 ФСК от меня_ФОТ на 2010г. Вологда_Форма к защите 8" xfId="9721"/>
    <cellStyle name="_расчет ФОТ 2007 ФСК от меня_ФОТ на 2010г. Вологда_Форма к защите 8_БДР формат СД (2)" xfId="9722"/>
    <cellStyle name="_расчет ФОТ 2007 ФСК от меня_ФОТ на 2010г. Вологда_Форма к защите 80" xfId="9723"/>
    <cellStyle name="_расчет ФОТ 2007 ФСК от меня_ФОТ на 2010г. Вологда_Форма к защите 80_БДР формат СД (2)" xfId="9724"/>
    <cellStyle name="_расчет ФОТ 2007 ФСК от меня_ФОТ на 2010г. Вологда_Форма к защите 81" xfId="9725"/>
    <cellStyle name="_расчет ФОТ 2007 ФСК от меня_ФОТ на 2010г. Вологда_Форма к защите 81_БДР формат СД (2)" xfId="9726"/>
    <cellStyle name="_расчет ФОТ 2007 ФСК от меня_ФОТ на 2010г. Вологда_Форма к защите 82" xfId="9727"/>
    <cellStyle name="_расчет ФОТ 2007 ФСК от меня_ФОТ на 2010г. Вологда_Форма к защите 82_БДР формат СД (2)" xfId="9728"/>
    <cellStyle name="_расчет ФОТ 2007 ФСК от меня_ФОТ на 2010г. Вологда_Форма к защите 83" xfId="9729"/>
    <cellStyle name="_расчет ФОТ 2007 ФСК от меня_ФОТ на 2010г. Вологда_Форма к защите 83_БДР формат СД (2)" xfId="9730"/>
    <cellStyle name="_расчет ФОТ 2007 ФСК от меня_ФОТ на 2010г. Вологда_Форма к защите 84" xfId="9731"/>
    <cellStyle name="_расчет ФОТ 2007 ФСК от меня_ФОТ на 2010г. Вологда_Форма к защите 84_БДР формат СД (2)" xfId="9732"/>
    <cellStyle name="_расчет ФОТ 2007 ФСК от меня_ФОТ на 2010г. Вологда_Форма к защите 85" xfId="9733"/>
    <cellStyle name="_расчет ФОТ 2007 ФСК от меня_ФОТ на 2010г. Вологда_Форма к защите 85_БДР формат СД (2)" xfId="9734"/>
    <cellStyle name="_расчет ФОТ 2007 ФСК от меня_ФОТ на 2010г. Вологда_Форма к защите 86" xfId="9735"/>
    <cellStyle name="_расчет ФОТ 2007 ФСК от меня_ФОТ на 2010г. Вологда_Форма к защите 86_БДР формат СД (2)" xfId="9736"/>
    <cellStyle name="_расчет ФОТ 2007 ФСК от меня_ФОТ на 2010г. Вологда_Форма к защите 87" xfId="9737"/>
    <cellStyle name="_расчет ФОТ 2007 ФСК от меня_ФОТ на 2010г. Вологда_Форма к защите 87_БДР формат СД (2)" xfId="9738"/>
    <cellStyle name="_расчет ФОТ 2007 ФСК от меня_ФОТ на 2010г. Вологда_Форма к защите 88" xfId="9739"/>
    <cellStyle name="_расчет ФОТ 2007 ФСК от меня_ФОТ на 2010г. Вологда_Форма к защите 88_БДР формат СД (2)" xfId="9740"/>
    <cellStyle name="_расчет ФОТ 2007 ФСК от меня_ФОТ на 2010г. Вологда_Форма к защите 89" xfId="9741"/>
    <cellStyle name="_расчет ФОТ 2007 ФСК от меня_ФОТ на 2010г. Вологда_Форма к защите 89_БДР формат СД (2)" xfId="9742"/>
    <cellStyle name="_расчет ФОТ 2007 ФСК от меня_ФОТ на 2010г. Вологда_Форма к защите 9" xfId="9743"/>
    <cellStyle name="_расчет ФОТ 2007 ФСК от меня_ФОТ на 2010г. Вологда_Форма к защите 9_БДР формат СД (2)" xfId="9744"/>
    <cellStyle name="_расчет ФОТ 2007 ФСК от меня_ФОТ на 2010г. Вологда_Форма к защите 90" xfId="9745"/>
    <cellStyle name="_расчет ФОТ 2007 ФСК от меня_ФОТ на 2010г. Вологда_Форма к защите 90_БДР формат СД (2)" xfId="9746"/>
    <cellStyle name="_расчет ФОТ 2007 ФСК от меня_ФОТ на 2010г. Вологда_Форма к защите ДЭБ" xfId="9747"/>
    <cellStyle name="_расчет ФОТ 2007 ФСК от меня_ФОТ на 2010г. Вологда_Форма к защите ДЭБ 2" xfId="9748"/>
    <cellStyle name="_расчет ФОТ 2007 ФСК от меня_ФОТ на 2010г. Вологда_Форма к защите ДЭБ 2_БДР формат СД (2)" xfId="9749"/>
    <cellStyle name="_расчет ФОТ 2007 ФСК от меня_ФОТ на 2010г. Вологда_Форма к защите ДЭБ_БДР формат СД (2)" xfId="9750"/>
    <cellStyle name="_расчет ФОТ 2007 ФСК от меня_ФОТ на 2010г. Вологда_Форма к защите_БДР формат СД (2)" xfId="9751"/>
    <cellStyle name="_расчет ФОТ 2007 ФСК от меня_ФОТ на 2010г. Вологда_Форма к защите_ДСП" xfId="9752"/>
    <cellStyle name="_расчет ФОТ 2007 ФСК от меня_ФОТ на 2010г. Вологда_Форма к защите_ДСП 2" xfId="9753"/>
    <cellStyle name="_расчет ФОТ 2007 ФСК от меня_ФОТ на 2010г. Вологда_Форма к защите_ДСП 2_БДР формат СД (2)" xfId="9754"/>
    <cellStyle name="_расчет ФОТ 2007 ФСК от меня_ФОТ на 2010г. Вологда_Форма к защите_ДСП_БДР формат СД (2)" xfId="9755"/>
    <cellStyle name="_расчет ФОТ 2007 ФСК от меня_ФОТ на 2010г. Вологда_Форма к защите_ДУпиоп" xfId="9756"/>
    <cellStyle name="_расчет ФОТ 2007 ФСК от меня_ФОТ на 2010г. Вологда_Форма к защите_ДУпиоп 2" xfId="9757"/>
    <cellStyle name="_расчет ФОТ 2007 ФСК от меня_ФОТ на 2010г. Вологда_Форма к защите_ДУпиоп 2_БДР формат СД (2)" xfId="9758"/>
    <cellStyle name="_расчет ФОТ 2007 ФСК от меня_ФОТ на 2010г. Вологда_Форма к защите_ДУпиоп_БДР формат СД (2)" xfId="9759"/>
    <cellStyle name="_расчет ФОТ 2007 ФСК от меня_ФОТ на 2010г. Вологда_Форма к защите_окончательная версия" xfId="9760"/>
    <cellStyle name="_расчет ФОТ 2007 ФСК от меня_ФОТ на 2010г. Вологда_Форма к защите_окончательная версия 2" xfId="9761"/>
    <cellStyle name="_расчет ФОТ 2007 ФСК от меня_ФОТ на 2010г. Вологда_Форма к защите_окончательная версия 2_БДР формат СД (2)" xfId="9762"/>
    <cellStyle name="_расчет ФОТ 2007 ФСК от меня_ФОТ на 2010г. Вологда_Форма к защите_окончательная версия_БДР формат СД (2)" xfId="9763"/>
    <cellStyle name="_расчет ФОТ 2007 ФСК от меня_ФОТ РЗА 2010 -МЭС Центра (2)" xfId="9764"/>
    <cellStyle name="_расчет ФОТ 2007 ФСК от меня_ФОТ РЗА 2010 -МЭС Центра (2) 2" xfId="9765"/>
    <cellStyle name="_расчет ФОТ 2007 ФСК от меня_ФОТ РЗА 2010 -МЭС Центра (2) 2 2" xfId="9766"/>
    <cellStyle name="_расчет ФОТ 2007 ФСК от меня_ФОТ РЗА 2010 -МЭС Центра (2) 2 2_БДР формат СД (2)" xfId="9767"/>
    <cellStyle name="_расчет ФОТ 2007 ФСК от меня_ФОТ РЗА 2010 -МЭС Центра (2) 2_БДР формат СД (2)" xfId="9768"/>
    <cellStyle name="_расчет ФОТ 2007 ФСК от меня_ФОТ РЗА 2010 -МЭС Центра (2) 3" xfId="9769"/>
    <cellStyle name="_расчет ФОТ 2007 ФСК от меня_ФОТ РЗА 2010 -МЭС Центра (2) 3_БДР формат СД (2)" xfId="9770"/>
    <cellStyle name="_расчет ФОТ 2007 ФСК от меня_ФОТ РЗА 2010 -МЭС Центра (2)_БДР формат СД (2)" xfId="9771"/>
    <cellStyle name="_расчет ФОТ 2007 ФСК от меня_ФОТ РЗА 2010 -МЭС Центра (2)_ДУС (3)" xfId="9772"/>
    <cellStyle name="_расчет ФОТ 2007 ФСК от меня_ФОТ РЗА 2010 -МЭС Центра (2)_ДУС (3) 2" xfId="9773"/>
    <cellStyle name="_расчет ФОТ 2007 ФСК от меня_ФОТ РЗА 2010 -МЭС Центра (2)_ДУС (3) 2_БДР формат СД (2)" xfId="9774"/>
    <cellStyle name="_расчет ФОТ 2007 ФСК от меня_ФОТ РЗА 2010 -МЭС Центра (2)_ДУС (3)_БДР формат СД (2)" xfId="9775"/>
    <cellStyle name="_расчет ФОТ 2007 ФСК от меня_ФОТ РЗА 2010 -МЭС Центра (2)_Источники_лимиты_Бизнес-план" xfId="9776"/>
    <cellStyle name="_расчет ФОТ 2007 ФСК от меня_ФОТ РЗА 2010 -МЭС Центра (2)_Источники_лимиты_Бизнес-план 2" xfId="9777"/>
    <cellStyle name="_расчет ФОТ 2007 ФСК от меня_ФОТ РЗА 2010 -МЭС Центра (2)_Источники_лимиты_Бизнес-план 2 2" xfId="9778"/>
    <cellStyle name="_расчет ФОТ 2007 ФСК от меня_ФОТ РЗА 2010 -МЭС Центра (2)_Источники_лимиты_Бизнес-план 2 2_БДР формат СД (2)" xfId="9779"/>
    <cellStyle name="_расчет ФОТ 2007 ФСК от меня_ФОТ РЗА 2010 -МЭС Центра (2)_Источники_лимиты_Бизнес-план 2_БДР формат СД (2)" xfId="9780"/>
    <cellStyle name="_расчет ФОТ 2007 ФСК от меня_ФОТ РЗА 2010 -МЭС Центра (2)_Источники_лимиты_Бизнес-план 3" xfId="9781"/>
    <cellStyle name="_расчет ФОТ 2007 ФСК от меня_ФОТ РЗА 2010 -МЭС Центра (2)_Источники_лимиты_Бизнес-план 3_БДР формат СД (2)" xfId="9782"/>
    <cellStyle name="_расчет ФОТ 2007 ФСК от меня_ФОТ РЗА 2010 -МЭС Центра (2)_Источники_лимиты_Бизнес-план_БДР формат СД (2)" xfId="9783"/>
    <cellStyle name="_расчет ФОТ 2007 ФСК от меня_ФОТ РЗА 2010 -МЭС Центра (2)_Копия форма к защите" xfId="9784"/>
    <cellStyle name="_расчет ФОТ 2007 ФСК от меня_ФОТ РЗА 2010 -МЭС Центра (2)_Копия форма к защите 2" xfId="9785"/>
    <cellStyle name="_расчет ФОТ 2007 ФСК от меня_ФОТ РЗА 2010 -МЭС Центра (2)_Копия форма к защите 2_БДР формат СД (2)" xfId="9786"/>
    <cellStyle name="_расчет ФОТ 2007 ФСК от меня_ФОТ РЗА 2010 -МЭС Центра (2)_Копия форма к защите_БДР формат СД (2)" xfId="9787"/>
    <cellStyle name="_расчет ФОТ 2007 ФСК от меня_ФОТ РЗА 2010 -МЭС Центра (2)_Свод бюджет на 2012" xfId="9788"/>
    <cellStyle name="_расчет ФОТ 2007 ФСК от меня_ФОТ РЗА 2010 -МЭС Центра (2)_Свод бюджет на 2012 2" xfId="9789"/>
    <cellStyle name="_расчет ФОТ 2007 ФСК от меня_ФОТ РЗА 2010 -МЭС Центра (2)_Свод бюджет на 2012 2_БДР формат СД (2)" xfId="9790"/>
    <cellStyle name="_расчет ФОТ 2007 ФСК от меня_ФОТ РЗА 2010 -МЭС Центра (2)_Свод бюджет на 2012_БДР формат СД (2)" xfId="9791"/>
    <cellStyle name="_расчет ФОТ 2007 ФСК от меня_ФОТ РЗА 2010 -МЭС Центра (2)_Форма к защите" xfId="9792"/>
    <cellStyle name="_расчет ФОТ 2007 ФСК от меня_ФОТ РЗА 2010 -МЭС Центра (2)_форма к защите - ДКУ" xfId="9793"/>
    <cellStyle name="_расчет ФОТ 2007 ФСК от меня_ФОТ РЗА 2010 -МЭС Центра (2)_форма к защите - ДКУ 2" xfId="9794"/>
    <cellStyle name="_расчет ФОТ 2007 ФСК от меня_ФОТ РЗА 2010 -МЭС Центра (2)_форма к защите - ДКУ 2_БДР формат СД (2)" xfId="9795"/>
    <cellStyle name="_расчет ФОТ 2007 ФСК от меня_ФОТ РЗА 2010 -МЭС Центра (2)_форма к защите - ДКУ_БДР формат СД (2)" xfId="9796"/>
    <cellStyle name="_расчет ФОТ 2007 ФСК от меня_ФОТ РЗА 2010 -МЭС Центра (2)_Форма к защите 10" xfId="9797"/>
    <cellStyle name="_расчет ФОТ 2007 ФСК от меня_ФОТ РЗА 2010 -МЭС Центра (2)_Форма к защите 10_БДР формат СД (2)" xfId="9798"/>
    <cellStyle name="_расчет ФОТ 2007 ФСК от меня_ФОТ РЗА 2010 -МЭС Центра (2)_Форма к защите 11" xfId="9799"/>
    <cellStyle name="_расчет ФОТ 2007 ФСК от меня_ФОТ РЗА 2010 -МЭС Центра (2)_Форма к защите 11_БДР формат СД (2)" xfId="9800"/>
    <cellStyle name="_расчет ФОТ 2007 ФСК от меня_ФОТ РЗА 2010 -МЭС Центра (2)_Форма к защите 12" xfId="9801"/>
    <cellStyle name="_расчет ФОТ 2007 ФСК от меня_ФОТ РЗА 2010 -МЭС Центра (2)_Форма к защите 12_БДР формат СД (2)" xfId="9802"/>
    <cellStyle name="_расчет ФОТ 2007 ФСК от меня_ФОТ РЗА 2010 -МЭС Центра (2)_Форма к защите 13" xfId="9803"/>
    <cellStyle name="_расчет ФОТ 2007 ФСК от меня_ФОТ РЗА 2010 -МЭС Центра (2)_Форма к защите 13_БДР формат СД (2)" xfId="9804"/>
    <cellStyle name="_расчет ФОТ 2007 ФСК от меня_ФОТ РЗА 2010 -МЭС Центра (2)_Форма к защите 14" xfId="9805"/>
    <cellStyle name="_расчет ФОТ 2007 ФСК от меня_ФОТ РЗА 2010 -МЭС Центра (2)_Форма к защите 14_БДР формат СД (2)" xfId="9806"/>
    <cellStyle name="_расчет ФОТ 2007 ФСК от меня_ФОТ РЗА 2010 -МЭС Центра (2)_Форма к защите 15" xfId="9807"/>
    <cellStyle name="_расчет ФОТ 2007 ФСК от меня_ФОТ РЗА 2010 -МЭС Центра (2)_Форма к защите 15_БДР формат СД (2)" xfId="9808"/>
    <cellStyle name="_расчет ФОТ 2007 ФСК от меня_ФОТ РЗА 2010 -МЭС Центра (2)_Форма к защите 16" xfId="9809"/>
    <cellStyle name="_расчет ФОТ 2007 ФСК от меня_ФОТ РЗА 2010 -МЭС Центра (2)_Форма к защите 16_БДР формат СД (2)" xfId="9810"/>
    <cellStyle name="_расчет ФОТ 2007 ФСК от меня_ФОТ РЗА 2010 -МЭС Центра (2)_Форма к защите 17" xfId="9811"/>
    <cellStyle name="_расчет ФОТ 2007 ФСК от меня_ФОТ РЗА 2010 -МЭС Центра (2)_Форма к защите 17_БДР формат СД (2)" xfId="9812"/>
    <cellStyle name="_расчет ФОТ 2007 ФСК от меня_ФОТ РЗА 2010 -МЭС Центра (2)_Форма к защите 18" xfId="9813"/>
    <cellStyle name="_расчет ФОТ 2007 ФСК от меня_ФОТ РЗА 2010 -МЭС Центра (2)_Форма к защите 18_БДР формат СД (2)" xfId="9814"/>
    <cellStyle name="_расчет ФОТ 2007 ФСК от меня_ФОТ РЗА 2010 -МЭС Центра (2)_Форма к защите 19" xfId="9815"/>
    <cellStyle name="_расчет ФОТ 2007 ФСК от меня_ФОТ РЗА 2010 -МЭС Центра (2)_Форма к защите 19_БДР формат СД (2)" xfId="9816"/>
    <cellStyle name="_расчет ФОТ 2007 ФСК от меня_ФОТ РЗА 2010 -МЭС Центра (2)_Форма к защите 2" xfId="9817"/>
    <cellStyle name="_расчет ФОТ 2007 ФСК от меня_ФОТ РЗА 2010 -МЭС Центра (2)_Форма к защите 2_БДР формат СД (2)" xfId="9818"/>
    <cellStyle name="_расчет ФОТ 2007 ФСК от меня_ФОТ РЗА 2010 -МЭС Центра (2)_Форма к защите 20" xfId="9819"/>
    <cellStyle name="_расчет ФОТ 2007 ФСК от меня_ФОТ РЗА 2010 -МЭС Центра (2)_Форма к защите 20_БДР формат СД (2)" xfId="9820"/>
    <cellStyle name="_расчет ФОТ 2007 ФСК от меня_ФОТ РЗА 2010 -МЭС Центра (2)_Форма к защите 21" xfId="9821"/>
    <cellStyle name="_расчет ФОТ 2007 ФСК от меня_ФОТ РЗА 2010 -МЭС Центра (2)_Форма к защите 21_БДР формат СД (2)" xfId="9822"/>
    <cellStyle name="_расчет ФОТ 2007 ФСК от меня_ФОТ РЗА 2010 -МЭС Центра (2)_Форма к защите 22" xfId="9823"/>
    <cellStyle name="_расчет ФОТ 2007 ФСК от меня_ФОТ РЗА 2010 -МЭС Центра (2)_Форма к защите 22_БДР формат СД (2)" xfId="9824"/>
    <cellStyle name="_расчет ФОТ 2007 ФСК от меня_ФОТ РЗА 2010 -МЭС Центра (2)_Форма к защите 23" xfId="9825"/>
    <cellStyle name="_расчет ФОТ 2007 ФСК от меня_ФОТ РЗА 2010 -МЭС Центра (2)_Форма к защите 23_БДР формат СД (2)" xfId="9826"/>
    <cellStyle name="_расчет ФОТ 2007 ФСК от меня_ФОТ РЗА 2010 -МЭС Центра (2)_Форма к защите 24" xfId="9827"/>
    <cellStyle name="_расчет ФОТ 2007 ФСК от меня_ФОТ РЗА 2010 -МЭС Центра (2)_Форма к защите 24_БДР формат СД (2)" xfId="9828"/>
    <cellStyle name="_расчет ФОТ 2007 ФСК от меня_ФОТ РЗА 2010 -МЭС Центра (2)_Форма к защите 25" xfId="9829"/>
    <cellStyle name="_расчет ФОТ 2007 ФСК от меня_ФОТ РЗА 2010 -МЭС Центра (2)_Форма к защите 25_БДР формат СД (2)" xfId="9830"/>
    <cellStyle name="_расчет ФОТ 2007 ФСК от меня_ФОТ РЗА 2010 -МЭС Центра (2)_Форма к защите 26" xfId="9831"/>
    <cellStyle name="_расчет ФОТ 2007 ФСК от меня_ФОТ РЗА 2010 -МЭС Центра (2)_Форма к защите 26_БДР формат СД (2)" xfId="9832"/>
    <cellStyle name="_расчет ФОТ 2007 ФСК от меня_ФОТ РЗА 2010 -МЭС Центра (2)_Форма к защите 27" xfId="9833"/>
    <cellStyle name="_расчет ФОТ 2007 ФСК от меня_ФОТ РЗА 2010 -МЭС Центра (2)_Форма к защите 27_БДР формат СД (2)" xfId="9834"/>
    <cellStyle name="_расчет ФОТ 2007 ФСК от меня_ФОТ РЗА 2010 -МЭС Центра (2)_Форма к защите 28" xfId="9835"/>
    <cellStyle name="_расчет ФОТ 2007 ФСК от меня_ФОТ РЗА 2010 -МЭС Центра (2)_Форма к защите 28_БДР формат СД (2)" xfId="9836"/>
    <cellStyle name="_расчет ФОТ 2007 ФСК от меня_ФОТ РЗА 2010 -МЭС Центра (2)_Форма к защите 29" xfId="9837"/>
    <cellStyle name="_расчет ФОТ 2007 ФСК от меня_ФОТ РЗА 2010 -МЭС Центра (2)_Форма к защите 29_БДР формат СД (2)" xfId="9838"/>
    <cellStyle name="_расчет ФОТ 2007 ФСК от меня_ФОТ РЗА 2010 -МЭС Центра (2)_Форма к защите 3" xfId="9839"/>
    <cellStyle name="_расчет ФОТ 2007 ФСК от меня_ФОТ РЗА 2010 -МЭС Центра (2)_Форма к защите 3_БДР формат СД (2)" xfId="9840"/>
    <cellStyle name="_расчет ФОТ 2007 ФСК от меня_ФОТ РЗА 2010 -МЭС Центра (2)_Форма к защите 30" xfId="9841"/>
    <cellStyle name="_расчет ФОТ 2007 ФСК от меня_ФОТ РЗА 2010 -МЭС Центра (2)_Форма к защите 30_БДР формат СД (2)" xfId="9842"/>
    <cellStyle name="_расчет ФОТ 2007 ФСК от меня_ФОТ РЗА 2010 -МЭС Центра (2)_Форма к защите 31" xfId="9843"/>
    <cellStyle name="_расчет ФОТ 2007 ФСК от меня_ФОТ РЗА 2010 -МЭС Центра (2)_Форма к защите 31_БДР формат СД (2)" xfId="9844"/>
    <cellStyle name="_расчет ФОТ 2007 ФСК от меня_ФОТ РЗА 2010 -МЭС Центра (2)_Форма к защите 32" xfId="9845"/>
    <cellStyle name="_расчет ФОТ 2007 ФСК от меня_ФОТ РЗА 2010 -МЭС Центра (2)_Форма к защите 32_БДР формат СД (2)" xfId="9846"/>
    <cellStyle name="_расчет ФОТ 2007 ФСК от меня_ФОТ РЗА 2010 -МЭС Центра (2)_Форма к защите 33" xfId="9847"/>
    <cellStyle name="_расчет ФОТ 2007 ФСК от меня_ФОТ РЗА 2010 -МЭС Центра (2)_Форма к защите 33_БДР формат СД (2)" xfId="9848"/>
    <cellStyle name="_расчет ФОТ 2007 ФСК от меня_ФОТ РЗА 2010 -МЭС Центра (2)_Форма к защите 34" xfId="9849"/>
    <cellStyle name="_расчет ФОТ 2007 ФСК от меня_ФОТ РЗА 2010 -МЭС Центра (2)_Форма к защите 34_БДР формат СД (2)" xfId="9850"/>
    <cellStyle name="_расчет ФОТ 2007 ФСК от меня_ФОТ РЗА 2010 -МЭС Центра (2)_Форма к защите 35" xfId="9851"/>
    <cellStyle name="_расчет ФОТ 2007 ФСК от меня_ФОТ РЗА 2010 -МЭС Центра (2)_Форма к защите 35_БДР формат СД (2)" xfId="9852"/>
    <cellStyle name="_расчет ФОТ 2007 ФСК от меня_ФОТ РЗА 2010 -МЭС Центра (2)_Форма к защите 36" xfId="9853"/>
    <cellStyle name="_расчет ФОТ 2007 ФСК от меня_ФОТ РЗА 2010 -МЭС Центра (2)_Форма к защите 36_БДР формат СД (2)" xfId="9854"/>
    <cellStyle name="_расчет ФОТ 2007 ФСК от меня_ФОТ РЗА 2010 -МЭС Центра (2)_Форма к защите 37" xfId="9855"/>
    <cellStyle name="_расчет ФОТ 2007 ФСК от меня_ФОТ РЗА 2010 -МЭС Центра (2)_Форма к защите 37_БДР формат СД (2)" xfId="9856"/>
    <cellStyle name="_расчет ФОТ 2007 ФСК от меня_ФОТ РЗА 2010 -МЭС Центра (2)_Форма к защите 38" xfId="9857"/>
    <cellStyle name="_расчет ФОТ 2007 ФСК от меня_ФОТ РЗА 2010 -МЭС Центра (2)_Форма к защите 38_БДР формат СД (2)" xfId="9858"/>
    <cellStyle name="_расчет ФОТ 2007 ФСК от меня_ФОТ РЗА 2010 -МЭС Центра (2)_Форма к защите 39" xfId="9859"/>
    <cellStyle name="_расчет ФОТ 2007 ФСК от меня_ФОТ РЗА 2010 -МЭС Центра (2)_Форма к защите 39_БДР формат СД (2)" xfId="9860"/>
    <cellStyle name="_расчет ФОТ 2007 ФСК от меня_ФОТ РЗА 2010 -МЭС Центра (2)_Форма к защите 4" xfId="9861"/>
    <cellStyle name="_расчет ФОТ 2007 ФСК от меня_ФОТ РЗА 2010 -МЭС Центра (2)_Форма к защите 4_БДР формат СД (2)" xfId="9862"/>
    <cellStyle name="_расчет ФОТ 2007 ФСК от меня_ФОТ РЗА 2010 -МЭС Центра (2)_Форма к защите 40" xfId="9863"/>
    <cellStyle name="_расчет ФОТ 2007 ФСК от меня_ФОТ РЗА 2010 -МЭС Центра (2)_Форма к защите 40_БДР формат СД (2)" xfId="9864"/>
    <cellStyle name="_расчет ФОТ 2007 ФСК от меня_ФОТ РЗА 2010 -МЭС Центра (2)_Форма к защите 41" xfId="9865"/>
    <cellStyle name="_расчет ФОТ 2007 ФСК от меня_ФОТ РЗА 2010 -МЭС Центра (2)_Форма к защите 41_БДР формат СД (2)" xfId="9866"/>
    <cellStyle name="_расчет ФОТ 2007 ФСК от меня_ФОТ РЗА 2010 -МЭС Центра (2)_Форма к защите 42" xfId="9867"/>
    <cellStyle name="_расчет ФОТ 2007 ФСК от меня_ФОТ РЗА 2010 -МЭС Центра (2)_Форма к защите 42_БДР формат СД (2)" xfId="9868"/>
    <cellStyle name="_расчет ФОТ 2007 ФСК от меня_ФОТ РЗА 2010 -МЭС Центра (2)_Форма к защите 43" xfId="9869"/>
    <cellStyle name="_расчет ФОТ 2007 ФСК от меня_ФОТ РЗА 2010 -МЭС Центра (2)_Форма к защите 43_БДР формат СД (2)" xfId="9870"/>
    <cellStyle name="_расчет ФОТ 2007 ФСК от меня_ФОТ РЗА 2010 -МЭС Центра (2)_Форма к защите 44" xfId="9871"/>
    <cellStyle name="_расчет ФОТ 2007 ФСК от меня_ФОТ РЗА 2010 -МЭС Центра (2)_Форма к защите 44_БДР формат СД (2)" xfId="9872"/>
    <cellStyle name="_расчет ФОТ 2007 ФСК от меня_ФОТ РЗА 2010 -МЭС Центра (2)_Форма к защите 45" xfId="9873"/>
    <cellStyle name="_расчет ФОТ 2007 ФСК от меня_ФОТ РЗА 2010 -МЭС Центра (2)_Форма к защите 45_БДР формат СД (2)" xfId="9874"/>
    <cellStyle name="_расчет ФОТ 2007 ФСК от меня_ФОТ РЗА 2010 -МЭС Центра (2)_Форма к защите 46" xfId="9875"/>
    <cellStyle name="_расчет ФОТ 2007 ФСК от меня_ФОТ РЗА 2010 -МЭС Центра (2)_Форма к защите 46_БДР формат СД (2)" xfId="9876"/>
    <cellStyle name="_расчет ФОТ 2007 ФСК от меня_ФОТ РЗА 2010 -МЭС Центра (2)_Форма к защите 47" xfId="9877"/>
    <cellStyle name="_расчет ФОТ 2007 ФСК от меня_ФОТ РЗА 2010 -МЭС Центра (2)_Форма к защите 47_БДР формат СД (2)" xfId="9878"/>
    <cellStyle name="_расчет ФОТ 2007 ФСК от меня_ФОТ РЗА 2010 -МЭС Центра (2)_Форма к защите 48" xfId="9879"/>
    <cellStyle name="_расчет ФОТ 2007 ФСК от меня_ФОТ РЗА 2010 -МЭС Центра (2)_Форма к защите 48_БДР формат СД (2)" xfId="9880"/>
    <cellStyle name="_расчет ФОТ 2007 ФСК от меня_ФОТ РЗА 2010 -МЭС Центра (2)_Форма к защите 49" xfId="9881"/>
    <cellStyle name="_расчет ФОТ 2007 ФСК от меня_ФОТ РЗА 2010 -МЭС Центра (2)_Форма к защите 49_БДР формат СД (2)" xfId="9882"/>
    <cellStyle name="_расчет ФОТ 2007 ФСК от меня_ФОТ РЗА 2010 -МЭС Центра (2)_Форма к защите 5" xfId="9883"/>
    <cellStyle name="_расчет ФОТ 2007 ФСК от меня_ФОТ РЗА 2010 -МЭС Центра (2)_Форма к защите 5_БДР формат СД (2)" xfId="9884"/>
    <cellStyle name="_расчет ФОТ 2007 ФСК от меня_ФОТ РЗА 2010 -МЭС Центра (2)_Форма к защите 50" xfId="9885"/>
    <cellStyle name="_расчет ФОТ 2007 ФСК от меня_ФОТ РЗА 2010 -МЭС Центра (2)_Форма к защите 50_БДР формат СД (2)" xfId="9886"/>
    <cellStyle name="_расчет ФОТ 2007 ФСК от меня_ФОТ РЗА 2010 -МЭС Центра (2)_Форма к защите 51" xfId="9887"/>
    <cellStyle name="_расчет ФОТ 2007 ФСК от меня_ФОТ РЗА 2010 -МЭС Центра (2)_Форма к защите 51_БДР формат СД (2)" xfId="9888"/>
    <cellStyle name="_расчет ФОТ 2007 ФСК от меня_ФОТ РЗА 2010 -МЭС Центра (2)_Форма к защите 52" xfId="9889"/>
    <cellStyle name="_расчет ФОТ 2007 ФСК от меня_ФОТ РЗА 2010 -МЭС Центра (2)_Форма к защите 52_БДР формат СД (2)" xfId="9890"/>
    <cellStyle name="_расчет ФОТ 2007 ФСК от меня_ФОТ РЗА 2010 -МЭС Центра (2)_Форма к защите 53" xfId="9891"/>
    <cellStyle name="_расчет ФОТ 2007 ФСК от меня_ФОТ РЗА 2010 -МЭС Центра (2)_Форма к защите 53_БДР формат СД (2)" xfId="9892"/>
    <cellStyle name="_расчет ФОТ 2007 ФСК от меня_ФОТ РЗА 2010 -МЭС Центра (2)_Форма к защите 54" xfId="9893"/>
    <cellStyle name="_расчет ФОТ 2007 ФСК от меня_ФОТ РЗА 2010 -МЭС Центра (2)_Форма к защите 54_БДР формат СД (2)" xfId="9894"/>
    <cellStyle name="_расчет ФОТ 2007 ФСК от меня_ФОТ РЗА 2010 -МЭС Центра (2)_Форма к защите 55" xfId="9895"/>
    <cellStyle name="_расчет ФОТ 2007 ФСК от меня_ФОТ РЗА 2010 -МЭС Центра (2)_Форма к защите 55_БДР формат СД (2)" xfId="9896"/>
    <cellStyle name="_расчет ФОТ 2007 ФСК от меня_ФОТ РЗА 2010 -МЭС Центра (2)_Форма к защите 56" xfId="9897"/>
    <cellStyle name="_расчет ФОТ 2007 ФСК от меня_ФОТ РЗА 2010 -МЭС Центра (2)_Форма к защите 56_БДР формат СД (2)" xfId="9898"/>
    <cellStyle name="_расчет ФОТ 2007 ФСК от меня_ФОТ РЗА 2010 -МЭС Центра (2)_Форма к защите 57" xfId="9899"/>
    <cellStyle name="_расчет ФОТ 2007 ФСК от меня_ФОТ РЗА 2010 -МЭС Центра (2)_Форма к защите 57_БДР формат СД (2)" xfId="9900"/>
    <cellStyle name="_расчет ФОТ 2007 ФСК от меня_ФОТ РЗА 2010 -МЭС Центра (2)_Форма к защите 58" xfId="9901"/>
    <cellStyle name="_расчет ФОТ 2007 ФСК от меня_ФОТ РЗА 2010 -МЭС Центра (2)_Форма к защите 58_БДР формат СД (2)" xfId="9902"/>
    <cellStyle name="_расчет ФОТ 2007 ФСК от меня_ФОТ РЗА 2010 -МЭС Центра (2)_Форма к защите 59" xfId="9903"/>
    <cellStyle name="_расчет ФОТ 2007 ФСК от меня_ФОТ РЗА 2010 -МЭС Центра (2)_Форма к защите 59_БДР формат СД (2)" xfId="9904"/>
    <cellStyle name="_расчет ФОТ 2007 ФСК от меня_ФОТ РЗА 2010 -МЭС Центра (2)_Форма к защите 6" xfId="9905"/>
    <cellStyle name="_расчет ФОТ 2007 ФСК от меня_ФОТ РЗА 2010 -МЭС Центра (2)_Форма к защите 6_БДР формат СД (2)" xfId="9906"/>
    <cellStyle name="_расчет ФОТ 2007 ФСК от меня_ФОТ РЗА 2010 -МЭС Центра (2)_Форма к защите 60" xfId="9907"/>
    <cellStyle name="_расчет ФОТ 2007 ФСК от меня_ФОТ РЗА 2010 -МЭС Центра (2)_Форма к защите 60_БДР формат СД (2)" xfId="9908"/>
    <cellStyle name="_расчет ФОТ 2007 ФСК от меня_ФОТ РЗА 2010 -МЭС Центра (2)_Форма к защите 61" xfId="9909"/>
    <cellStyle name="_расчет ФОТ 2007 ФСК от меня_ФОТ РЗА 2010 -МЭС Центра (2)_Форма к защите 61_БДР формат СД (2)" xfId="9910"/>
    <cellStyle name="_расчет ФОТ 2007 ФСК от меня_ФОТ РЗА 2010 -МЭС Центра (2)_Форма к защите 62" xfId="9911"/>
    <cellStyle name="_расчет ФОТ 2007 ФСК от меня_ФОТ РЗА 2010 -МЭС Центра (2)_Форма к защите 62_БДР формат СД (2)" xfId="9912"/>
    <cellStyle name="_расчет ФОТ 2007 ФСК от меня_ФОТ РЗА 2010 -МЭС Центра (2)_Форма к защите 63" xfId="9913"/>
    <cellStyle name="_расчет ФОТ 2007 ФСК от меня_ФОТ РЗА 2010 -МЭС Центра (2)_Форма к защите 63_БДР формат СД (2)" xfId="9914"/>
    <cellStyle name="_расчет ФОТ 2007 ФСК от меня_ФОТ РЗА 2010 -МЭС Центра (2)_Форма к защите 64" xfId="9915"/>
    <cellStyle name="_расчет ФОТ 2007 ФСК от меня_ФОТ РЗА 2010 -МЭС Центра (2)_Форма к защите 64_БДР формат СД (2)" xfId="9916"/>
    <cellStyle name="_расчет ФОТ 2007 ФСК от меня_ФОТ РЗА 2010 -МЭС Центра (2)_Форма к защите 65" xfId="9917"/>
    <cellStyle name="_расчет ФОТ 2007 ФСК от меня_ФОТ РЗА 2010 -МЭС Центра (2)_Форма к защите 65_БДР формат СД (2)" xfId="9918"/>
    <cellStyle name="_расчет ФОТ 2007 ФСК от меня_ФОТ РЗА 2010 -МЭС Центра (2)_Форма к защите 66" xfId="9919"/>
    <cellStyle name="_расчет ФОТ 2007 ФСК от меня_ФОТ РЗА 2010 -МЭС Центра (2)_Форма к защите 66_БДР формат СД (2)" xfId="9920"/>
    <cellStyle name="_расчет ФОТ 2007 ФСК от меня_ФОТ РЗА 2010 -МЭС Центра (2)_Форма к защите 67" xfId="9921"/>
    <cellStyle name="_расчет ФОТ 2007 ФСК от меня_ФОТ РЗА 2010 -МЭС Центра (2)_Форма к защите 67_БДР формат СД (2)" xfId="9922"/>
    <cellStyle name="_расчет ФОТ 2007 ФСК от меня_ФОТ РЗА 2010 -МЭС Центра (2)_Форма к защите 68" xfId="9923"/>
    <cellStyle name="_расчет ФОТ 2007 ФСК от меня_ФОТ РЗА 2010 -МЭС Центра (2)_Форма к защите 68_БДР формат СД (2)" xfId="9924"/>
    <cellStyle name="_расчет ФОТ 2007 ФСК от меня_ФОТ РЗА 2010 -МЭС Центра (2)_Форма к защите 69" xfId="9925"/>
    <cellStyle name="_расчет ФОТ 2007 ФСК от меня_ФОТ РЗА 2010 -МЭС Центра (2)_Форма к защите 69_БДР формат СД (2)" xfId="9926"/>
    <cellStyle name="_расчет ФОТ 2007 ФСК от меня_ФОТ РЗА 2010 -МЭС Центра (2)_Форма к защите 7" xfId="9927"/>
    <cellStyle name="_расчет ФОТ 2007 ФСК от меня_ФОТ РЗА 2010 -МЭС Центра (2)_Форма к защите 7_БДР формат СД (2)" xfId="9928"/>
    <cellStyle name="_расчет ФОТ 2007 ФСК от меня_ФОТ РЗА 2010 -МЭС Центра (2)_Форма к защите 70" xfId="9929"/>
    <cellStyle name="_расчет ФОТ 2007 ФСК от меня_ФОТ РЗА 2010 -МЭС Центра (2)_Форма к защите 70_БДР формат СД (2)" xfId="9930"/>
    <cellStyle name="_расчет ФОТ 2007 ФСК от меня_ФОТ РЗА 2010 -МЭС Центра (2)_Форма к защите 71" xfId="9931"/>
    <cellStyle name="_расчет ФОТ 2007 ФСК от меня_ФОТ РЗА 2010 -МЭС Центра (2)_Форма к защите 71_БДР формат СД (2)" xfId="9932"/>
    <cellStyle name="_расчет ФОТ 2007 ФСК от меня_ФОТ РЗА 2010 -МЭС Центра (2)_Форма к защите 72" xfId="9933"/>
    <cellStyle name="_расчет ФОТ 2007 ФСК от меня_ФОТ РЗА 2010 -МЭС Центра (2)_Форма к защите 72_БДР формат СД (2)" xfId="9934"/>
    <cellStyle name="_расчет ФОТ 2007 ФСК от меня_ФОТ РЗА 2010 -МЭС Центра (2)_Форма к защите 73" xfId="9935"/>
    <cellStyle name="_расчет ФОТ 2007 ФСК от меня_ФОТ РЗА 2010 -МЭС Центра (2)_Форма к защите 73_БДР формат СД (2)" xfId="9936"/>
    <cellStyle name="_расчет ФОТ 2007 ФСК от меня_ФОТ РЗА 2010 -МЭС Центра (2)_Форма к защите 74" xfId="9937"/>
    <cellStyle name="_расчет ФОТ 2007 ФСК от меня_ФОТ РЗА 2010 -МЭС Центра (2)_Форма к защите 74_БДР формат СД (2)" xfId="9938"/>
    <cellStyle name="_расчет ФОТ 2007 ФСК от меня_ФОТ РЗА 2010 -МЭС Центра (2)_Форма к защите 75" xfId="9939"/>
    <cellStyle name="_расчет ФОТ 2007 ФСК от меня_ФОТ РЗА 2010 -МЭС Центра (2)_Форма к защите 75_БДР формат СД (2)" xfId="9940"/>
    <cellStyle name="_расчет ФОТ 2007 ФСК от меня_ФОТ РЗА 2010 -МЭС Центра (2)_Форма к защите 76" xfId="9941"/>
    <cellStyle name="_расчет ФОТ 2007 ФСК от меня_ФОТ РЗА 2010 -МЭС Центра (2)_Форма к защите 76_БДР формат СД (2)" xfId="9942"/>
    <cellStyle name="_расчет ФОТ 2007 ФСК от меня_ФОТ РЗА 2010 -МЭС Центра (2)_Форма к защите 77" xfId="9943"/>
    <cellStyle name="_расчет ФОТ 2007 ФСК от меня_ФОТ РЗА 2010 -МЭС Центра (2)_Форма к защите 77_БДР формат СД (2)" xfId="9944"/>
    <cellStyle name="_расчет ФОТ 2007 ФСК от меня_ФОТ РЗА 2010 -МЭС Центра (2)_Форма к защите 78" xfId="9945"/>
    <cellStyle name="_расчет ФОТ 2007 ФСК от меня_ФОТ РЗА 2010 -МЭС Центра (2)_Форма к защите 78_БДР формат СД (2)" xfId="9946"/>
    <cellStyle name="_расчет ФОТ 2007 ФСК от меня_ФОТ РЗА 2010 -МЭС Центра (2)_Форма к защите 79" xfId="9947"/>
    <cellStyle name="_расчет ФОТ 2007 ФСК от меня_ФОТ РЗА 2010 -МЭС Центра (2)_Форма к защите 79_БДР формат СД (2)" xfId="9948"/>
    <cellStyle name="_расчет ФОТ 2007 ФСК от меня_ФОТ РЗА 2010 -МЭС Центра (2)_Форма к защите 8" xfId="9949"/>
    <cellStyle name="_расчет ФОТ 2007 ФСК от меня_ФОТ РЗА 2010 -МЭС Центра (2)_Форма к защите 8_БДР формат СД (2)" xfId="9950"/>
    <cellStyle name="_расчет ФОТ 2007 ФСК от меня_ФОТ РЗА 2010 -МЭС Центра (2)_Форма к защите 80" xfId="9951"/>
    <cellStyle name="_расчет ФОТ 2007 ФСК от меня_ФОТ РЗА 2010 -МЭС Центра (2)_Форма к защите 80_БДР формат СД (2)" xfId="9952"/>
    <cellStyle name="_расчет ФОТ 2007 ФСК от меня_ФОТ РЗА 2010 -МЭС Центра (2)_Форма к защите 81" xfId="9953"/>
    <cellStyle name="_расчет ФОТ 2007 ФСК от меня_ФОТ РЗА 2010 -МЭС Центра (2)_Форма к защите 81_БДР формат СД (2)" xfId="9954"/>
    <cellStyle name="_расчет ФОТ 2007 ФСК от меня_ФОТ РЗА 2010 -МЭС Центра (2)_Форма к защите 82" xfId="9955"/>
    <cellStyle name="_расчет ФОТ 2007 ФСК от меня_ФОТ РЗА 2010 -МЭС Центра (2)_Форма к защите 82_БДР формат СД (2)" xfId="9956"/>
    <cellStyle name="_расчет ФОТ 2007 ФСК от меня_ФОТ РЗА 2010 -МЭС Центра (2)_Форма к защите 83" xfId="9957"/>
    <cellStyle name="_расчет ФОТ 2007 ФСК от меня_ФОТ РЗА 2010 -МЭС Центра (2)_Форма к защите 83_БДР формат СД (2)" xfId="9958"/>
    <cellStyle name="_расчет ФОТ 2007 ФСК от меня_ФОТ РЗА 2010 -МЭС Центра (2)_Форма к защите 84" xfId="9959"/>
    <cellStyle name="_расчет ФОТ 2007 ФСК от меня_ФОТ РЗА 2010 -МЭС Центра (2)_Форма к защите 84_БДР формат СД (2)" xfId="9960"/>
    <cellStyle name="_расчет ФОТ 2007 ФСК от меня_ФОТ РЗА 2010 -МЭС Центра (2)_Форма к защите 85" xfId="9961"/>
    <cellStyle name="_расчет ФОТ 2007 ФСК от меня_ФОТ РЗА 2010 -МЭС Центра (2)_Форма к защите 85_БДР формат СД (2)" xfId="9962"/>
    <cellStyle name="_расчет ФОТ 2007 ФСК от меня_ФОТ РЗА 2010 -МЭС Центра (2)_Форма к защите 86" xfId="9963"/>
    <cellStyle name="_расчет ФОТ 2007 ФСК от меня_ФОТ РЗА 2010 -МЭС Центра (2)_Форма к защите 86_БДР формат СД (2)" xfId="9964"/>
    <cellStyle name="_расчет ФОТ 2007 ФСК от меня_ФОТ РЗА 2010 -МЭС Центра (2)_Форма к защите 87" xfId="9965"/>
    <cellStyle name="_расчет ФОТ 2007 ФСК от меня_ФОТ РЗА 2010 -МЭС Центра (2)_Форма к защите 87_БДР формат СД (2)" xfId="9966"/>
    <cellStyle name="_расчет ФОТ 2007 ФСК от меня_ФОТ РЗА 2010 -МЭС Центра (2)_Форма к защите 88" xfId="9967"/>
    <cellStyle name="_расчет ФОТ 2007 ФСК от меня_ФОТ РЗА 2010 -МЭС Центра (2)_Форма к защите 88_БДР формат СД (2)" xfId="9968"/>
    <cellStyle name="_расчет ФОТ 2007 ФСК от меня_ФОТ РЗА 2010 -МЭС Центра (2)_Форма к защите 89" xfId="9969"/>
    <cellStyle name="_расчет ФОТ 2007 ФСК от меня_ФОТ РЗА 2010 -МЭС Центра (2)_Форма к защите 89_БДР формат СД (2)" xfId="9970"/>
    <cellStyle name="_расчет ФОТ 2007 ФСК от меня_ФОТ РЗА 2010 -МЭС Центра (2)_Форма к защите 9" xfId="9971"/>
    <cellStyle name="_расчет ФОТ 2007 ФСК от меня_ФОТ РЗА 2010 -МЭС Центра (2)_Форма к защите 9_БДР формат СД (2)" xfId="9972"/>
    <cellStyle name="_расчет ФОТ 2007 ФСК от меня_ФОТ РЗА 2010 -МЭС Центра (2)_Форма к защите 90" xfId="9973"/>
    <cellStyle name="_расчет ФОТ 2007 ФСК от меня_ФОТ РЗА 2010 -МЭС Центра (2)_Форма к защите 90_БДР формат СД (2)" xfId="9974"/>
    <cellStyle name="_расчет ФОТ 2007 ФСК от меня_ФОТ РЗА 2010 -МЭС Центра (2)_Форма к защите ДЭБ" xfId="9975"/>
    <cellStyle name="_расчет ФОТ 2007 ФСК от меня_ФОТ РЗА 2010 -МЭС Центра (2)_Форма к защите ДЭБ 2" xfId="9976"/>
    <cellStyle name="_расчет ФОТ 2007 ФСК от меня_ФОТ РЗА 2010 -МЭС Центра (2)_Форма к защите ДЭБ 2_БДР формат СД (2)" xfId="9977"/>
    <cellStyle name="_расчет ФОТ 2007 ФСК от меня_ФОТ РЗА 2010 -МЭС Центра (2)_Форма к защите ДЭБ_БДР формат СД (2)" xfId="9978"/>
    <cellStyle name="_расчет ФОТ 2007 ФСК от меня_ФОТ РЗА 2010 -МЭС Центра (2)_Форма к защите_БДР формат СД (2)" xfId="9979"/>
    <cellStyle name="_расчет ФОТ 2007 ФСК от меня_ФОТ РЗА 2010 -МЭС Центра (2)_Форма к защите_ДСП" xfId="9980"/>
    <cellStyle name="_расчет ФОТ 2007 ФСК от меня_ФОТ РЗА 2010 -МЭС Центра (2)_Форма к защите_ДСП 2" xfId="9981"/>
    <cellStyle name="_расчет ФОТ 2007 ФСК от меня_ФОТ РЗА 2010 -МЭС Центра (2)_Форма к защите_ДСП 2_БДР формат СД (2)" xfId="9982"/>
    <cellStyle name="_расчет ФОТ 2007 ФСК от меня_ФОТ РЗА 2010 -МЭС Центра (2)_Форма к защите_ДСП_БДР формат СД (2)" xfId="9983"/>
    <cellStyle name="_расчет ФОТ 2007 ФСК от меня_ФОТ РЗА 2010 -МЭС Центра (2)_Форма к защите_ДУпиоп" xfId="9984"/>
    <cellStyle name="_расчет ФОТ 2007 ФСК от меня_ФОТ РЗА 2010 -МЭС Центра (2)_Форма к защите_ДУпиоп 2" xfId="9985"/>
    <cellStyle name="_расчет ФОТ 2007 ФСК от меня_ФОТ РЗА 2010 -МЭС Центра (2)_Форма к защите_ДУпиоп 2_БДР формат СД (2)" xfId="9986"/>
    <cellStyle name="_расчет ФОТ 2007 ФСК от меня_ФОТ РЗА 2010 -МЭС Центра (2)_Форма к защите_ДУпиоп_БДР формат СД (2)" xfId="9987"/>
    <cellStyle name="_расчет ФОТ 2007 ФСК от меня_ФОТ РЗА 2010 -МЭС Центра (2)_Форма к защите_окончательная версия" xfId="9988"/>
    <cellStyle name="_расчет ФОТ 2007 ФСК от меня_ФОТ РЗА 2010 -МЭС Центра (2)_Форма к защите_окончательная версия 2" xfId="9989"/>
    <cellStyle name="_расчет ФОТ 2007 ФСК от меня_ФОТ РЗА 2010 -МЭС Центра (2)_Форма к защите_окончательная версия 2_БДР формат СД (2)" xfId="9990"/>
    <cellStyle name="_расчет ФОТ 2007 ФСК от меня_ФОТ РЗА 2010 -МЭС Центра (2)_Форма к защите_окончательная версия_БДР формат СД (2)" xfId="9991"/>
    <cellStyle name="_расчет ФОТ 2007 ФСК от меня_ФОТ РЗА 2010-2012 -МЭС Центра-согласован" xfId="9992"/>
    <cellStyle name="_расчет ФОТ 2007 ФСК от меня_ФОТ РЗА 2010-2012 -МЭС Центра-согласован 2" xfId="9993"/>
    <cellStyle name="_расчет ФОТ 2007 ФСК от меня_ФОТ РЗА 2010-2012 -МЭС Центра-согласован 2 2" xfId="9994"/>
    <cellStyle name="_расчет ФОТ 2007 ФСК от меня_ФОТ РЗА 2010-2012 -МЭС Центра-согласован 2 2_БДР формат СД (2)" xfId="9995"/>
    <cellStyle name="_расчет ФОТ 2007 ФСК от меня_ФОТ РЗА 2010-2012 -МЭС Центра-согласован 2_БДР формат СД (2)" xfId="9996"/>
    <cellStyle name="_расчет ФОТ 2007 ФСК от меня_ФОТ РЗА 2010-2012 -МЭС Центра-согласован 3" xfId="9997"/>
    <cellStyle name="_расчет ФОТ 2007 ФСК от меня_ФОТ РЗА 2010-2012 -МЭС Центра-согласован 3_БДР формат СД (2)" xfId="9998"/>
    <cellStyle name="_расчет ФОТ 2007 ФСК от меня_ФОТ РЗА 2010-2012 -МЭС Центра-согласован_БДР формат СД (2)" xfId="9999"/>
    <cellStyle name="_расчет ФОТ 2007 ФСК от меня_ФОТ РЗА 2010-2012 -МЭС Центра-согласован_ДУС (3)" xfId="10000"/>
    <cellStyle name="_расчет ФОТ 2007 ФСК от меня_ФОТ РЗА 2010-2012 -МЭС Центра-согласован_ДУС (3) 2" xfId="10001"/>
    <cellStyle name="_расчет ФОТ 2007 ФСК от меня_ФОТ РЗА 2010-2012 -МЭС Центра-согласован_ДУС (3) 2_БДР формат СД (2)" xfId="10002"/>
    <cellStyle name="_расчет ФОТ 2007 ФСК от меня_ФОТ РЗА 2010-2012 -МЭС Центра-согласован_ДУС (3)_БДР формат СД (2)" xfId="10003"/>
    <cellStyle name="_расчет ФОТ 2007 ФСК от меня_ФОТ РЗА 2010-2012 -МЭС Центра-согласован_Источники_лимиты_Бизнес-план" xfId="10004"/>
    <cellStyle name="_расчет ФОТ 2007 ФСК от меня_ФОТ РЗА 2010-2012 -МЭС Центра-согласован_Источники_лимиты_Бизнес-план 2" xfId="10005"/>
    <cellStyle name="_расчет ФОТ 2007 ФСК от меня_ФОТ РЗА 2010-2012 -МЭС Центра-согласован_Источники_лимиты_Бизнес-план 2 2" xfId="10006"/>
    <cellStyle name="_расчет ФОТ 2007 ФСК от меня_ФОТ РЗА 2010-2012 -МЭС Центра-согласован_Источники_лимиты_Бизнес-план 2 2_БДР формат СД (2)" xfId="10007"/>
    <cellStyle name="_расчет ФОТ 2007 ФСК от меня_ФОТ РЗА 2010-2012 -МЭС Центра-согласован_Источники_лимиты_Бизнес-план 2_БДР формат СД (2)" xfId="10008"/>
    <cellStyle name="_расчет ФОТ 2007 ФСК от меня_ФОТ РЗА 2010-2012 -МЭС Центра-согласован_Источники_лимиты_Бизнес-план 3" xfId="10009"/>
    <cellStyle name="_расчет ФОТ 2007 ФСК от меня_ФОТ РЗА 2010-2012 -МЭС Центра-согласован_Источники_лимиты_Бизнес-план 3_БДР формат СД (2)" xfId="10010"/>
    <cellStyle name="_расчет ФОТ 2007 ФСК от меня_ФОТ РЗА 2010-2012 -МЭС Центра-согласован_Источники_лимиты_Бизнес-план_БДР формат СД (2)" xfId="10011"/>
    <cellStyle name="_расчет ФОТ 2007 ФСК от меня_ФОТ РЗА 2010-2012 -МЭС Центра-согласован_Копия форма к защите" xfId="10012"/>
    <cellStyle name="_расчет ФОТ 2007 ФСК от меня_ФОТ РЗА 2010-2012 -МЭС Центра-согласован_Копия форма к защите 2" xfId="10013"/>
    <cellStyle name="_расчет ФОТ 2007 ФСК от меня_ФОТ РЗА 2010-2012 -МЭС Центра-согласован_Копия форма к защите 2_БДР формат СД (2)" xfId="10014"/>
    <cellStyle name="_расчет ФОТ 2007 ФСК от меня_ФОТ РЗА 2010-2012 -МЭС Центра-согласован_Копия форма к защите_БДР формат СД (2)" xfId="10015"/>
    <cellStyle name="_расчет ФОТ 2007 ФСК от меня_ФОТ РЗА 2010-2012 -МЭС Центра-согласован_Свод бюджет на 2012" xfId="10016"/>
    <cellStyle name="_расчет ФОТ 2007 ФСК от меня_ФОТ РЗА 2010-2012 -МЭС Центра-согласован_Свод бюджет на 2012 2" xfId="10017"/>
    <cellStyle name="_расчет ФОТ 2007 ФСК от меня_ФОТ РЗА 2010-2012 -МЭС Центра-согласован_Свод бюджет на 2012 2_БДР формат СД (2)" xfId="10018"/>
    <cellStyle name="_расчет ФОТ 2007 ФСК от меня_ФОТ РЗА 2010-2012 -МЭС Центра-согласован_Свод бюджет на 2012_БДР формат СД (2)" xfId="10019"/>
    <cellStyle name="_расчет ФОТ 2007 ФСК от меня_ФОТ РЗА 2010-2012 -МЭС Центра-согласован_Форма к защите" xfId="10020"/>
    <cellStyle name="_расчет ФОТ 2007 ФСК от меня_ФОТ РЗА 2010-2012 -МЭС Центра-согласован_форма к защите - ДКУ" xfId="10021"/>
    <cellStyle name="_расчет ФОТ 2007 ФСК от меня_ФОТ РЗА 2010-2012 -МЭС Центра-согласован_форма к защите - ДКУ 2" xfId="10022"/>
    <cellStyle name="_расчет ФОТ 2007 ФСК от меня_ФОТ РЗА 2010-2012 -МЭС Центра-согласован_форма к защите - ДКУ 2_БДР формат СД (2)" xfId="10023"/>
    <cellStyle name="_расчет ФОТ 2007 ФСК от меня_ФОТ РЗА 2010-2012 -МЭС Центра-согласован_форма к защите - ДКУ_БДР формат СД (2)" xfId="10024"/>
    <cellStyle name="_расчет ФОТ 2007 ФСК от меня_ФОТ РЗА 2010-2012 -МЭС Центра-согласован_Форма к защите 10" xfId="10025"/>
    <cellStyle name="_расчет ФОТ 2007 ФСК от меня_ФОТ РЗА 2010-2012 -МЭС Центра-согласован_Форма к защите 10_БДР формат СД (2)" xfId="10026"/>
    <cellStyle name="_расчет ФОТ 2007 ФСК от меня_ФОТ РЗА 2010-2012 -МЭС Центра-согласован_Форма к защите 11" xfId="10027"/>
    <cellStyle name="_расчет ФОТ 2007 ФСК от меня_ФОТ РЗА 2010-2012 -МЭС Центра-согласован_Форма к защите 11_БДР формат СД (2)" xfId="10028"/>
    <cellStyle name="_расчет ФОТ 2007 ФСК от меня_ФОТ РЗА 2010-2012 -МЭС Центра-согласован_Форма к защите 12" xfId="10029"/>
    <cellStyle name="_расчет ФОТ 2007 ФСК от меня_ФОТ РЗА 2010-2012 -МЭС Центра-согласован_Форма к защите 12_БДР формат СД (2)" xfId="10030"/>
    <cellStyle name="_расчет ФОТ 2007 ФСК от меня_ФОТ РЗА 2010-2012 -МЭС Центра-согласован_Форма к защите 13" xfId="10031"/>
    <cellStyle name="_расчет ФОТ 2007 ФСК от меня_ФОТ РЗА 2010-2012 -МЭС Центра-согласован_Форма к защите 13_БДР формат СД (2)" xfId="10032"/>
    <cellStyle name="_расчет ФОТ 2007 ФСК от меня_ФОТ РЗА 2010-2012 -МЭС Центра-согласован_Форма к защите 14" xfId="10033"/>
    <cellStyle name="_расчет ФОТ 2007 ФСК от меня_ФОТ РЗА 2010-2012 -МЭС Центра-согласован_Форма к защите 14_БДР формат СД (2)" xfId="10034"/>
    <cellStyle name="_расчет ФОТ 2007 ФСК от меня_ФОТ РЗА 2010-2012 -МЭС Центра-согласован_Форма к защите 15" xfId="10035"/>
    <cellStyle name="_расчет ФОТ 2007 ФСК от меня_ФОТ РЗА 2010-2012 -МЭС Центра-согласован_Форма к защите 15_БДР формат СД (2)" xfId="10036"/>
    <cellStyle name="_расчет ФОТ 2007 ФСК от меня_ФОТ РЗА 2010-2012 -МЭС Центра-согласован_Форма к защите 16" xfId="10037"/>
    <cellStyle name="_расчет ФОТ 2007 ФСК от меня_ФОТ РЗА 2010-2012 -МЭС Центра-согласован_Форма к защите 16_БДР формат СД (2)" xfId="10038"/>
    <cellStyle name="_расчет ФОТ 2007 ФСК от меня_ФОТ РЗА 2010-2012 -МЭС Центра-согласован_Форма к защите 17" xfId="10039"/>
    <cellStyle name="_расчет ФОТ 2007 ФСК от меня_ФОТ РЗА 2010-2012 -МЭС Центра-согласован_Форма к защите 17_БДР формат СД (2)" xfId="10040"/>
    <cellStyle name="_расчет ФОТ 2007 ФСК от меня_ФОТ РЗА 2010-2012 -МЭС Центра-согласован_Форма к защите 18" xfId="10041"/>
    <cellStyle name="_расчет ФОТ 2007 ФСК от меня_ФОТ РЗА 2010-2012 -МЭС Центра-согласован_Форма к защите 18_БДР формат СД (2)" xfId="10042"/>
    <cellStyle name="_расчет ФОТ 2007 ФСК от меня_ФОТ РЗА 2010-2012 -МЭС Центра-согласован_Форма к защите 19" xfId="10043"/>
    <cellStyle name="_расчет ФОТ 2007 ФСК от меня_ФОТ РЗА 2010-2012 -МЭС Центра-согласован_Форма к защите 19_БДР формат СД (2)" xfId="10044"/>
    <cellStyle name="_расчет ФОТ 2007 ФСК от меня_ФОТ РЗА 2010-2012 -МЭС Центра-согласован_Форма к защите 2" xfId="10045"/>
    <cellStyle name="_расчет ФОТ 2007 ФСК от меня_ФОТ РЗА 2010-2012 -МЭС Центра-согласован_Форма к защите 2_БДР формат СД (2)" xfId="10046"/>
    <cellStyle name="_расчет ФОТ 2007 ФСК от меня_ФОТ РЗА 2010-2012 -МЭС Центра-согласован_Форма к защите 20" xfId="10047"/>
    <cellStyle name="_расчет ФОТ 2007 ФСК от меня_ФОТ РЗА 2010-2012 -МЭС Центра-согласован_Форма к защите 20_БДР формат СД (2)" xfId="10048"/>
    <cellStyle name="_расчет ФОТ 2007 ФСК от меня_ФОТ РЗА 2010-2012 -МЭС Центра-согласован_Форма к защите 21" xfId="10049"/>
    <cellStyle name="_расчет ФОТ 2007 ФСК от меня_ФОТ РЗА 2010-2012 -МЭС Центра-согласован_Форма к защите 21_БДР формат СД (2)" xfId="10050"/>
    <cellStyle name="_расчет ФОТ 2007 ФСК от меня_ФОТ РЗА 2010-2012 -МЭС Центра-согласован_Форма к защите 22" xfId="10051"/>
    <cellStyle name="_расчет ФОТ 2007 ФСК от меня_ФОТ РЗА 2010-2012 -МЭС Центра-согласован_Форма к защите 22_БДР формат СД (2)" xfId="10052"/>
    <cellStyle name="_расчет ФОТ 2007 ФСК от меня_ФОТ РЗА 2010-2012 -МЭС Центра-согласован_Форма к защите 23" xfId="10053"/>
    <cellStyle name="_расчет ФОТ 2007 ФСК от меня_ФОТ РЗА 2010-2012 -МЭС Центра-согласован_Форма к защите 23_БДР формат СД (2)" xfId="10054"/>
    <cellStyle name="_расчет ФОТ 2007 ФСК от меня_ФОТ РЗА 2010-2012 -МЭС Центра-согласован_Форма к защите 24" xfId="10055"/>
    <cellStyle name="_расчет ФОТ 2007 ФСК от меня_ФОТ РЗА 2010-2012 -МЭС Центра-согласован_Форма к защите 24_БДР формат СД (2)" xfId="10056"/>
    <cellStyle name="_расчет ФОТ 2007 ФСК от меня_ФОТ РЗА 2010-2012 -МЭС Центра-согласован_Форма к защите 25" xfId="10057"/>
    <cellStyle name="_расчет ФОТ 2007 ФСК от меня_ФОТ РЗА 2010-2012 -МЭС Центра-согласован_Форма к защите 25_БДР формат СД (2)" xfId="10058"/>
    <cellStyle name="_расчет ФОТ 2007 ФСК от меня_ФОТ РЗА 2010-2012 -МЭС Центра-согласован_Форма к защите 26" xfId="10059"/>
    <cellStyle name="_расчет ФОТ 2007 ФСК от меня_ФОТ РЗА 2010-2012 -МЭС Центра-согласован_Форма к защите 26_БДР формат СД (2)" xfId="10060"/>
    <cellStyle name="_расчет ФОТ 2007 ФСК от меня_ФОТ РЗА 2010-2012 -МЭС Центра-согласован_Форма к защите 27" xfId="10061"/>
    <cellStyle name="_расчет ФОТ 2007 ФСК от меня_ФОТ РЗА 2010-2012 -МЭС Центра-согласован_Форма к защите 27_БДР формат СД (2)" xfId="10062"/>
    <cellStyle name="_расчет ФОТ 2007 ФСК от меня_ФОТ РЗА 2010-2012 -МЭС Центра-согласован_Форма к защите 28" xfId="10063"/>
    <cellStyle name="_расчет ФОТ 2007 ФСК от меня_ФОТ РЗА 2010-2012 -МЭС Центра-согласован_Форма к защите 28_БДР формат СД (2)" xfId="10064"/>
    <cellStyle name="_расчет ФОТ 2007 ФСК от меня_ФОТ РЗА 2010-2012 -МЭС Центра-согласован_Форма к защите 29" xfId="10065"/>
    <cellStyle name="_расчет ФОТ 2007 ФСК от меня_ФОТ РЗА 2010-2012 -МЭС Центра-согласован_Форма к защите 29_БДР формат СД (2)" xfId="10066"/>
    <cellStyle name="_расчет ФОТ 2007 ФСК от меня_ФОТ РЗА 2010-2012 -МЭС Центра-согласован_Форма к защите 3" xfId="10067"/>
    <cellStyle name="_расчет ФОТ 2007 ФСК от меня_ФОТ РЗА 2010-2012 -МЭС Центра-согласован_Форма к защите 3_БДР формат СД (2)" xfId="10068"/>
    <cellStyle name="_расчет ФОТ 2007 ФСК от меня_ФОТ РЗА 2010-2012 -МЭС Центра-согласован_Форма к защите 30" xfId="10069"/>
    <cellStyle name="_расчет ФОТ 2007 ФСК от меня_ФОТ РЗА 2010-2012 -МЭС Центра-согласован_Форма к защите 30_БДР формат СД (2)" xfId="10070"/>
    <cellStyle name="_расчет ФОТ 2007 ФСК от меня_ФОТ РЗА 2010-2012 -МЭС Центра-согласован_Форма к защите 31" xfId="10071"/>
    <cellStyle name="_расчет ФОТ 2007 ФСК от меня_ФОТ РЗА 2010-2012 -МЭС Центра-согласован_Форма к защите 31_БДР формат СД (2)" xfId="10072"/>
    <cellStyle name="_расчет ФОТ 2007 ФСК от меня_ФОТ РЗА 2010-2012 -МЭС Центра-согласован_Форма к защите 32" xfId="10073"/>
    <cellStyle name="_расчет ФОТ 2007 ФСК от меня_ФОТ РЗА 2010-2012 -МЭС Центра-согласован_Форма к защите 32_БДР формат СД (2)" xfId="10074"/>
    <cellStyle name="_расчет ФОТ 2007 ФСК от меня_ФОТ РЗА 2010-2012 -МЭС Центра-согласован_Форма к защите 33" xfId="10075"/>
    <cellStyle name="_расчет ФОТ 2007 ФСК от меня_ФОТ РЗА 2010-2012 -МЭС Центра-согласован_Форма к защите 33_БДР формат СД (2)" xfId="10076"/>
    <cellStyle name="_расчет ФОТ 2007 ФСК от меня_ФОТ РЗА 2010-2012 -МЭС Центра-согласован_Форма к защите 34" xfId="10077"/>
    <cellStyle name="_расчет ФОТ 2007 ФСК от меня_ФОТ РЗА 2010-2012 -МЭС Центра-согласован_Форма к защите 34_БДР формат СД (2)" xfId="10078"/>
    <cellStyle name="_расчет ФОТ 2007 ФСК от меня_ФОТ РЗА 2010-2012 -МЭС Центра-согласован_Форма к защите 35" xfId="10079"/>
    <cellStyle name="_расчет ФОТ 2007 ФСК от меня_ФОТ РЗА 2010-2012 -МЭС Центра-согласован_Форма к защите 35_БДР формат СД (2)" xfId="10080"/>
    <cellStyle name="_расчет ФОТ 2007 ФСК от меня_ФОТ РЗА 2010-2012 -МЭС Центра-согласован_Форма к защите 36" xfId="10081"/>
    <cellStyle name="_расчет ФОТ 2007 ФСК от меня_ФОТ РЗА 2010-2012 -МЭС Центра-согласован_Форма к защите 36_БДР формат СД (2)" xfId="10082"/>
    <cellStyle name="_расчет ФОТ 2007 ФСК от меня_ФОТ РЗА 2010-2012 -МЭС Центра-согласован_Форма к защите 37" xfId="10083"/>
    <cellStyle name="_расчет ФОТ 2007 ФСК от меня_ФОТ РЗА 2010-2012 -МЭС Центра-согласован_Форма к защите 37_БДР формат СД (2)" xfId="10084"/>
    <cellStyle name="_расчет ФОТ 2007 ФСК от меня_ФОТ РЗА 2010-2012 -МЭС Центра-согласован_Форма к защите 38" xfId="10085"/>
    <cellStyle name="_расчет ФОТ 2007 ФСК от меня_ФОТ РЗА 2010-2012 -МЭС Центра-согласован_Форма к защите 38_БДР формат СД (2)" xfId="10086"/>
    <cellStyle name="_расчет ФОТ 2007 ФСК от меня_ФОТ РЗА 2010-2012 -МЭС Центра-согласован_Форма к защите 39" xfId="10087"/>
    <cellStyle name="_расчет ФОТ 2007 ФСК от меня_ФОТ РЗА 2010-2012 -МЭС Центра-согласован_Форма к защите 39_БДР формат СД (2)" xfId="10088"/>
    <cellStyle name="_расчет ФОТ 2007 ФСК от меня_ФОТ РЗА 2010-2012 -МЭС Центра-согласован_Форма к защите 4" xfId="10089"/>
    <cellStyle name="_расчет ФОТ 2007 ФСК от меня_ФОТ РЗА 2010-2012 -МЭС Центра-согласован_Форма к защите 4_БДР формат СД (2)" xfId="10090"/>
    <cellStyle name="_расчет ФОТ 2007 ФСК от меня_ФОТ РЗА 2010-2012 -МЭС Центра-согласован_Форма к защите 40" xfId="10091"/>
    <cellStyle name="_расчет ФОТ 2007 ФСК от меня_ФОТ РЗА 2010-2012 -МЭС Центра-согласован_Форма к защите 40_БДР формат СД (2)" xfId="10092"/>
    <cellStyle name="_расчет ФОТ 2007 ФСК от меня_ФОТ РЗА 2010-2012 -МЭС Центра-согласован_Форма к защите 41" xfId="10093"/>
    <cellStyle name="_расчет ФОТ 2007 ФСК от меня_ФОТ РЗА 2010-2012 -МЭС Центра-согласован_Форма к защите 41_БДР формат СД (2)" xfId="10094"/>
    <cellStyle name="_расчет ФОТ 2007 ФСК от меня_ФОТ РЗА 2010-2012 -МЭС Центра-согласован_Форма к защите 42" xfId="10095"/>
    <cellStyle name="_расчет ФОТ 2007 ФСК от меня_ФОТ РЗА 2010-2012 -МЭС Центра-согласован_Форма к защите 42_БДР формат СД (2)" xfId="10096"/>
    <cellStyle name="_расчет ФОТ 2007 ФСК от меня_ФОТ РЗА 2010-2012 -МЭС Центра-согласован_Форма к защите 43" xfId="10097"/>
    <cellStyle name="_расчет ФОТ 2007 ФСК от меня_ФОТ РЗА 2010-2012 -МЭС Центра-согласован_Форма к защите 43_БДР формат СД (2)" xfId="10098"/>
    <cellStyle name="_расчет ФОТ 2007 ФСК от меня_ФОТ РЗА 2010-2012 -МЭС Центра-согласован_Форма к защите 44" xfId="10099"/>
    <cellStyle name="_расчет ФОТ 2007 ФСК от меня_ФОТ РЗА 2010-2012 -МЭС Центра-согласован_Форма к защите 44_БДР формат СД (2)" xfId="10100"/>
    <cellStyle name="_расчет ФОТ 2007 ФСК от меня_ФОТ РЗА 2010-2012 -МЭС Центра-согласован_Форма к защите 45" xfId="10101"/>
    <cellStyle name="_расчет ФОТ 2007 ФСК от меня_ФОТ РЗА 2010-2012 -МЭС Центра-согласован_Форма к защите 45_БДР формат СД (2)" xfId="10102"/>
    <cellStyle name="_расчет ФОТ 2007 ФСК от меня_ФОТ РЗА 2010-2012 -МЭС Центра-согласован_Форма к защите 46" xfId="10103"/>
    <cellStyle name="_расчет ФОТ 2007 ФСК от меня_ФОТ РЗА 2010-2012 -МЭС Центра-согласован_Форма к защите 46_БДР формат СД (2)" xfId="10104"/>
    <cellStyle name="_расчет ФОТ 2007 ФСК от меня_ФОТ РЗА 2010-2012 -МЭС Центра-согласован_Форма к защите 47" xfId="10105"/>
    <cellStyle name="_расчет ФОТ 2007 ФСК от меня_ФОТ РЗА 2010-2012 -МЭС Центра-согласован_Форма к защите 47_БДР формат СД (2)" xfId="10106"/>
    <cellStyle name="_расчет ФОТ 2007 ФСК от меня_ФОТ РЗА 2010-2012 -МЭС Центра-согласован_Форма к защите 48" xfId="10107"/>
    <cellStyle name="_расчет ФОТ 2007 ФСК от меня_ФОТ РЗА 2010-2012 -МЭС Центра-согласован_Форма к защите 48_БДР формат СД (2)" xfId="10108"/>
    <cellStyle name="_расчет ФОТ 2007 ФСК от меня_ФОТ РЗА 2010-2012 -МЭС Центра-согласован_Форма к защите 49" xfId="10109"/>
    <cellStyle name="_расчет ФОТ 2007 ФСК от меня_ФОТ РЗА 2010-2012 -МЭС Центра-согласован_Форма к защите 49_БДР формат СД (2)" xfId="10110"/>
    <cellStyle name="_расчет ФОТ 2007 ФСК от меня_ФОТ РЗА 2010-2012 -МЭС Центра-согласован_Форма к защите 5" xfId="10111"/>
    <cellStyle name="_расчет ФОТ 2007 ФСК от меня_ФОТ РЗА 2010-2012 -МЭС Центра-согласован_Форма к защите 5_БДР формат СД (2)" xfId="10112"/>
    <cellStyle name="_расчет ФОТ 2007 ФСК от меня_ФОТ РЗА 2010-2012 -МЭС Центра-согласован_Форма к защите 50" xfId="10113"/>
    <cellStyle name="_расчет ФОТ 2007 ФСК от меня_ФОТ РЗА 2010-2012 -МЭС Центра-согласован_Форма к защите 50_БДР формат СД (2)" xfId="10114"/>
    <cellStyle name="_расчет ФОТ 2007 ФСК от меня_ФОТ РЗА 2010-2012 -МЭС Центра-согласован_Форма к защите 51" xfId="10115"/>
    <cellStyle name="_расчет ФОТ 2007 ФСК от меня_ФОТ РЗА 2010-2012 -МЭС Центра-согласован_Форма к защите 51_БДР формат СД (2)" xfId="10116"/>
    <cellStyle name="_расчет ФОТ 2007 ФСК от меня_ФОТ РЗА 2010-2012 -МЭС Центра-согласован_Форма к защите 52" xfId="10117"/>
    <cellStyle name="_расчет ФОТ 2007 ФСК от меня_ФОТ РЗА 2010-2012 -МЭС Центра-согласован_Форма к защите 52_БДР формат СД (2)" xfId="10118"/>
    <cellStyle name="_расчет ФОТ 2007 ФСК от меня_ФОТ РЗА 2010-2012 -МЭС Центра-согласован_Форма к защите 53" xfId="10119"/>
    <cellStyle name="_расчет ФОТ 2007 ФСК от меня_ФОТ РЗА 2010-2012 -МЭС Центра-согласован_Форма к защите 53_БДР формат СД (2)" xfId="10120"/>
    <cellStyle name="_расчет ФОТ 2007 ФСК от меня_ФОТ РЗА 2010-2012 -МЭС Центра-согласован_Форма к защите 54" xfId="10121"/>
    <cellStyle name="_расчет ФОТ 2007 ФСК от меня_ФОТ РЗА 2010-2012 -МЭС Центра-согласован_Форма к защите 54_БДР формат СД (2)" xfId="10122"/>
    <cellStyle name="_расчет ФОТ 2007 ФСК от меня_ФОТ РЗА 2010-2012 -МЭС Центра-согласован_Форма к защите 55" xfId="10123"/>
    <cellStyle name="_расчет ФОТ 2007 ФСК от меня_ФОТ РЗА 2010-2012 -МЭС Центра-согласован_Форма к защите 55_БДР формат СД (2)" xfId="10124"/>
    <cellStyle name="_расчет ФОТ 2007 ФСК от меня_ФОТ РЗА 2010-2012 -МЭС Центра-согласован_Форма к защите 56" xfId="10125"/>
    <cellStyle name="_расчет ФОТ 2007 ФСК от меня_ФОТ РЗА 2010-2012 -МЭС Центра-согласован_Форма к защите 56_БДР формат СД (2)" xfId="10126"/>
    <cellStyle name="_расчет ФОТ 2007 ФСК от меня_ФОТ РЗА 2010-2012 -МЭС Центра-согласован_Форма к защите 57" xfId="10127"/>
    <cellStyle name="_расчет ФОТ 2007 ФСК от меня_ФОТ РЗА 2010-2012 -МЭС Центра-согласован_Форма к защите 57_БДР формат СД (2)" xfId="10128"/>
    <cellStyle name="_расчет ФОТ 2007 ФСК от меня_ФОТ РЗА 2010-2012 -МЭС Центра-согласован_Форма к защите 58" xfId="10129"/>
    <cellStyle name="_расчет ФОТ 2007 ФСК от меня_ФОТ РЗА 2010-2012 -МЭС Центра-согласован_Форма к защите 58_БДР формат СД (2)" xfId="10130"/>
    <cellStyle name="_расчет ФОТ 2007 ФСК от меня_ФОТ РЗА 2010-2012 -МЭС Центра-согласован_Форма к защите 59" xfId="10131"/>
    <cellStyle name="_расчет ФОТ 2007 ФСК от меня_ФОТ РЗА 2010-2012 -МЭС Центра-согласован_Форма к защите 59_БДР формат СД (2)" xfId="10132"/>
    <cellStyle name="_расчет ФОТ 2007 ФСК от меня_ФОТ РЗА 2010-2012 -МЭС Центра-согласован_Форма к защите 6" xfId="10133"/>
    <cellStyle name="_расчет ФОТ 2007 ФСК от меня_ФОТ РЗА 2010-2012 -МЭС Центра-согласован_Форма к защите 6_БДР формат СД (2)" xfId="10134"/>
    <cellStyle name="_расчет ФОТ 2007 ФСК от меня_ФОТ РЗА 2010-2012 -МЭС Центра-согласован_Форма к защите 60" xfId="10135"/>
    <cellStyle name="_расчет ФОТ 2007 ФСК от меня_ФОТ РЗА 2010-2012 -МЭС Центра-согласован_Форма к защите 60_БДР формат СД (2)" xfId="10136"/>
    <cellStyle name="_расчет ФОТ 2007 ФСК от меня_ФОТ РЗА 2010-2012 -МЭС Центра-согласован_Форма к защите 61" xfId="10137"/>
    <cellStyle name="_расчет ФОТ 2007 ФСК от меня_ФОТ РЗА 2010-2012 -МЭС Центра-согласован_Форма к защите 61_БДР формат СД (2)" xfId="10138"/>
    <cellStyle name="_расчет ФОТ 2007 ФСК от меня_ФОТ РЗА 2010-2012 -МЭС Центра-согласован_Форма к защите 62" xfId="10139"/>
    <cellStyle name="_расчет ФОТ 2007 ФСК от меня_ФОТ РЗА 2010-2012 -МЭС Центра-согласован_Форма к защите 62_БДР формат СД (2)" xfId="10140"/>
    <cellStyle name="_расчет ФОТ 2007 ФСК от меня_ФОТ РЗА 2010-2012 -МЭС Центра-согласован_Форма к защите 63" xfId="10141"/>
    <cellStyle name="_расчет ФОТ 2007 ФСК от меня_ФОТ РЗА 2010-2012 -МЭС Центра-согласован_Форма к защите 63_БДР формат СД (2)" xfId="10142"/>
    <cellStyle name="_расчет ФОТ 2007 ФСК от меня_ФОТ РЗА 2010-2012 -МЭС Центра-согласован_Форма к защите 64" xfId="10143"/>
    <cellStyle name="_расчет ФОТ 2007 ФСК от меня_ФОТ РЗА 2010-2012 -МЭС Центра-согласован_Форма к защите 64_БДР формат СД (2)" xfId="10144"/>
    <cellStyle name="_расчет ФОТ 2007 ФСК от меня_ФОТ РЗА 2010-2012 -МЭС Центра-согласован_Форма к защите 65" xfId="10145"/>
    <cellStyle name="_расчет ФОТ 2007 ФСК от меня_ФОТ РЗА 2010-2012 -МЭС Центра-согласован_Форма к защите 65_БДР формат СД (2)" xfId="10146"/>
    <cellStyle name="_расчет ФОТ 2007 ФСК от меня_ФОТ РЗА 2010-2012 -МЭС Центра-согласован_Форма к защите 66" xfId="10147"/>
    <cellStyle name="_расчет ФОТ 2007 ФСК от меня_ФОТ РЗА 2010-2012 -МЭС Центра-согласован_Форма к защите 66_БДР формат СД (2)" xfId="10148"/>
    <cellStyle name="_расчет ФОТ 2007 ФСК от меня_ФОТ РЗА 2010-2012 -МЭС Центра-согласован_Форма к защите 67" xfId="10149"/>
    <cellStyle name="_расчет ФОТ 2007 ФСК от меня_ФОТ РЗА 2010-2012 -МЭС Центра-согласован_Форма к защите 67_БДР формат СД (2)" xfId="10150"/>
    <cellStyle name="_расчет ФОТ 2007 ФСК от меня_ФОТ РЗА 2010-2012 -МЭС Центра-согласован_Форма к защите 68" xfId="10151"/>
    <cellStyle name="_расчет ФОТ 2007 ФСК от меня_ФОТ РЗА 2010-2012 -МЭС Центра-согласован_Форма к защите 68_БДР формат СД (2)" xfId="10152"/>
    <cellStyle name="_расчет ФОТ 2007 ФСК от меня_ФОТ РЗА 2010-2012 -МЭС Центра-согласован_Форма к защите 69" xfId="10153"/>
    <cellStyle name="_расчет ФОТ 2007 ФСК от меня_ФОТ РЗА 2010-2012 -МЭС Центра-согласован_Форма к защите 69_БДР формат СД (2)" xfId="10154"/>
    <cellStyle name="_расчет ФОТ 2007 ФСК от меня_ФОТ РЗА 2010-2012 -МЭС Центра-согласован_Форма к защите 7" xfId="10155"/>
    <cellStyle name="_расчет ФОТ 2007 ФСК от меня_ФОТ РЗА 2010-2012 -МЭС Центра-согласован_Форма к защите 7_БДР формат СД (2)" xfId="10156"/>
    <cellStyle name="_расчет ФОТ 2007 ФСК от меня_ФОТ РЗА 2010-2012 -МЭС Центра-согласован_Форма к защите 70" xfId="10157"/>
    <cellStyle name="_расчет ФОТ 2007 ФСК от меня_ФОТ РЗА 2010-2012 -МЭС Центра-согласован_Форма к защите 70_БДР формат СД (2)" xfId="10158"/>
    <cellStyle name="_расчет ФОТ 2007 ФСК от меня_ФОТ РЗА 2010-2012 -МЭС Центра-согласован_Форма к защите 71" xfId="10159"/>
    <cellStyle name="_расчет ФОТ 2007 ФСК от меня_ФОТ РЗА 2010-2012 -МЭС Центра-согласован_Форма к защите 71_БДР формат СД (2)" xfId="10160"/>
    <cellStyle name="_расчет ФОТ 2007 ФСК от меня_ФОТ РЗА 2010-2012 -МЭС Центра-согласован_Форма к защите 72" xfId="10161"/>
    <cellStyle name="_расчет ФОТ 2007 ФСК от меня_ФОТ РЗА 2010-2012 -МЭС Центра-согласован_Форма к защите 72_БДР формат СД (2)" xfId="10162"/>
    <cellStyle name="_расчет ФОТ 2007 ФСК от меня_ФОТ РЗА 2010-2012 -МЭС Центра-согласован_Форма к защите 73" xfId="10163"/>
    <cellStyle name="_расчет ФОТ 2007 ФСК от меня_ФОТ РЗА 2010-2012 -МЭС Центра-согласован_Форма к защите 73_БДР формат СД (2)" xfId="10164"/>
    <cellStyle name="_расчет ФОТ 2007 ФСК от меня_ФОТ РЗА 2010-2012 -МЭС Центра-согласован_Форма к защите 74" xfId="10165"/>
    <cellStyle name="_расчет ФОТ 2007 ФСК от меня_ФОТ РЗА 2010-2012 -МЭС Центра-согласован_Форма к защите 74_БДР формат СД (2)" xfId="10166"/>
    <cellStyle name="_расчет ФОТ 2007 ФСК от меня_ФОТ РЗА 2010-2012 -МЭС Центра-согласован_Форма к защите 75" xfId="10167"/>
    <cellStyle name="_расчет ФОТ 2007 ФСК от меня_ФОТ РЗА 2010-2012 -МЭС Центра-согласован_Форма к защите 75_БДР формат СД (2)" xfId="10168"/>
    <cellStyle name="_расчет ФОТ 2007 ФСК от меня_ФОТ РЗА 2010-2012 -МЭС Центра-согласован_Форма к защите 76" xfId="10169"/>
    <cellStyle name="_расчет ФОТ 2007 ФСК от меня_ФОТ РЗА 2010-2012 -МЭС Центра-согласован_Форма к защите 76_БДР формат СД (2)" xfId="10170"/>
    <cellStyle name="_расчет ФОТ 2007 ФСК от меня_ФОТ РЗА 2010-2012 -МЭС Центра-согласован_Форма к защите 77" xfId="10171"/>
    <cellStyle name="_расчет ФОТ 2007 ФСК от меня_ФОТ РЗА 2010-2012 -МЭС Центра-согласован_Форма к защите 77_БДР формат СД (2)" xfId="10172"/>
    <cellStyle name="_расчет ФОТ 2007 ФСК от меня_ФОТ РЗА 2010-2012 -МЭС Центра-согласован_Форма к защите 78" xfId="10173"/>
    <cellStyle name="_расчет ФОТ 2007 ФСК от меня_ФОТ РЗА 2010-2012 -МЭС Центра-согласован_Форма к защите 78_БДР формат СД (2)" xfId="10174"/>
    <cellStyle name="_расчет ФОТ 2007 ФСК от меня_ФОТ РЗА 2010-2012 -МЭС Центра-согласован_Форма к защите 79" xfId="10175"/>
    <cellStyle name="_расчет ФОТ 2007 ФСК от меня_ФОТ РЗА 2010-2012 -МЭС Центра-согласован_Форма к защите 79_БДР формат СД (2)" xfId="10176"/>
    <cellStyle name="_расчет ФОТ 2007 ФСК от меня_ФОТ РЗА 2010-2012 -МЭС Центра-согласован_Форма к защите 8" xfId="10177"/>
    <cellStyle name="_расчет ФОТ 2007 ФСК от меня_ФОТ РЗА 2010-2012 -МЭС Центра-согласован_Форма к защите 8_БДР формат СД (2)" xfId="10178"/>
    <cellStyle name="_расчет ФОТ 2007 ФСК от меня_ФОТ РЗА 2010-2012 -МЭС Центра-согласован_Форма к защите 80" xfId="10179"/>
    <cellStyle name="_расчет ФОТ 2007 ФСК от меня_ФОТ РЗА 2010-2012 -МЭС Центра-согласован_Форма к защите 80_БДР формат СД (2)" xfId="10180"/>
    <cellStyle name="_расчет ФОТ 2007 ФСК от меня_ФОТ РЗА 2010-2012 -МЭС Центра-согласован_Форма к защите 81" xfId="10181"/>
    <cellStyle name="_расчет ФОТ 2007 ФСК от меня_ФОТ РЗА 2010-2012 -МЭС Центра-согласован_Форма к защите 81_БДР формат СД (2)" xfId="10182"/>
    <cellStyle name="_расчет ФОТ 2007 ФСК от меня_ФОТ РЗА 2010-2012 -МЭС Центра-согласован_Форма к защите 82" xfId="10183"/>
    <cellStyle name="_расчет ФОТ 2007 ФСК от меня_ФОТ РЗА 2010-2012 -МЭС Центра-согласован_Форма к защите 82_БДР формат СД (2)" xfId="10184"/>
    <cellStyle name="_расчет ФОТ 2007 ФСК от меня_ФОТ РЗА 2010-2012 -МЭС Центра-согласован_Форма к защите 83" xfId="10185"/>
    <cellStyle name="_расчет ФОТ 2007 ФСК от меня_ФОТ РЗА 2010-2012 -МЭС Центра-согласован_Форма к защите 83_БДР формат СД (2)" xfId="10186"/>
    <cellStyle name="_расчет ФОТ 2007 ФСК от меня_ФОТ РЗА 2010-2012 -МЭС Центра-согласован_Форма к защите 84" xfId="10187"/>
    <cellStyle name="_расчет ФОТ 2007 ФСК от меня_ФОТ РЗА 2010-2012 -МЭС Центра-согласован_Форма к защите 84_БДР формат СД (2)" xfId="10188"/>
    <cellStyle name="_расчет ФОТ 2007 ФСК от меня_ФОТ РЗА 2010-2012 -МЭС Центра-согласован_Форма к защите 85" xfId="10189"/>
    <cellStyle name="_расчет ФОТ 2007 ФСК от меня_ФОТ РЗА 2010-2012 -МЭС Центра-согласован_Форма к защите 85_БДР формат СД (2)" xfId="10190"/>
    <cellStyle name="_расчет ФОТ 2007 ФСК от меня_ФОТ РЗА 2010-2012 -МЭС Центра-согласован_Форма к защите 86" xfId="10191"/>
    <cellStyle name="_расчет ФОТ 2007 ФСК от меня_ФОТ РЗА 2010-2012 -МЭС Центра-согласован_Форма к защите 86_БДР формат СД (2)" xfId="10192"/>
    <cellStyle name="_расчет ФОТ 2007 ФСК от меня_ФОТ РЗА 2010-2012 -МЭС Центра-согласован_Форма к защите 87" xfId="10193"/>
    <cellStyle name="_расчет ФОТ 2007 ФСК от меня_ФОТ РЗА 2010-2012 -МЭС Центра-согласован_Форма к защите 87_БДР формат СД (2)" xfId="10194"/>
    <cellStyle name="_расчет ФОТ 2007 ФСК от меня_ФОТ РЗА 2010-2012 -МЭС Центра-согласован_Форма к защите 88" xfId="10195"/>
    <cellStyle name="_расчет ФОТ 2007 ФСК от меня_ФОТ РЗА 2010-2012 -МЭС Центра-согласован_Форма к защите 88_БДР формат СД (2)" xfId="10196"/>
    <cellStyle name="_расчет ФОТ 2007 ФСК от меня_ФОТ РЗА 2010-2012 -МЭС Центра-согласован_Форма к защите 89" xfId="10197"/>
    <cellStyle name="_расчет ФОТ 2007 ФСК от меня_ФОТ РЗА 2010-2012 -МЭС Центра-согласован_Форма к защите 89_БДР формат СД (2)" xfId="10198"/>
    <cellStyle name="_расчет ФОТ 2007 ФСК от меня_ФОТ РЗА 2010-2012 -МЭС Центра-согласован_Форма к защите 9" xfId="10199"/>
    <cellStyle name="_расчет ФОТ 2007 ФСК от меня_ФОТ РЗА 2010-2012 -МЭС Центра-согласован_Форма к защите 9_БДР формат СД (2)" xfId="10200"/>
    <cellStyle name="_расчет ФОТ 2007 ФСК от меня_ФОТ РЗА 2010-2012 -МЭС Центра-согласован_Форма к защите 90" xfId="10201"/>
    <cellStyle name="_расчет ФОТ 2007 ФСК от меня_ФОТ РЗА 2010-2012 -МЭС Центра-согласован_Форма к защите 90_БДР формат СД (2)" xfId="10202"/>
    <cellStyle name="_расчет ФОТ 2007 ФСК от меня_ФОТ РЗА 2010-2012 -МЭС Центра-согласован_Форма к защите ДЭБ" xfId="10203"/>
    <cellStyle name="_расчет ФОТ 2007 ФСК от меня_ФОТ РЗА 2010-2012 -МЭС Центра-согласован_Форма к защите ДЭБ 2" xfId="10204"/>
    <cellStyle name="_расчет ФОТ 2007 ФСК от меня_ФОТ РЗА 2010-2012 -МЭС Центра-согласован_Форма к защите ДЭБ 2_БДР формат СД (2)" xfId="10205"/>
    <cellStyle name="_расчет ФОТ 2007 ФСК от меня_ФОТ РЗА 2010-2012 -МЭС Центра-согласован_Форма к защите ДЭБ_БДР формат СД (2)" xfId="10206"/>
    <cellStyle name="_расчет ФОТ 2007 ФСК от меня_ФОТ РЗА 2010-2012 -МЭС Центра-согласован_Форма к защите_БДР формат СД (2)" xfId="10207"/>
    <cellStyle name="_расчет ФОТ 2007 ФСК от меня_ФОТ РЗА 2010-2012 -МЭС Центра-согласован_Форма к защите_ДСП" xfId="10208"/>
    <cellStyle name="_расчет ФОТ 2007 ФСК от меня_ФОТ РЗА 2010-2012 -МЭС Центра-согласован_Форма к защите_ДСП 2" xfId="10209"/>
    <cellStyle name="_расчет ФОТ 2007 ФСК от меня_ФОТ РЗА 2010-2012 -МЭС Центра-согласован_Форма к защите_ДСП 2_БДР формат СД (2)" xfId="10210"/>
    <cellStyle name="_расчет ФОТ 2007 ФСК от меня_ФОТ РЗА 2010-2012 -МЭС Центра-согласован_Форма к защите_ДСП_БДР формат СД (2)" xfId="10211"/>
    <cellStyle name="_расчет ФОТ 2007 ФСК от меня_ФОТ РЗА 2010-2012 -МЭС Центра-согласован_Форма к защите_ДУпиоп" xfId="10212"/>
    <cellStyle name="_расчет ФОТ 2007 ФСК от меня_ФОТ РЗА 2010-2012 -МЭС Центра-согласован_Форма к защите_ДУпиоп 2" xfId="10213"/>
    <cellStyle name="_расчет ФОТ 2007 ФСК от меня_ФОТ РЗА 2010-2012 -МЭС Центра-согласован_Форма к защите_ДУпиоп 2_БДР формат СД (2)" xfId="10214"/>
    <cellStyle name="_расчет ФОТ 2007 ФСК от меня_ФОТ РЗА 2010-2012 -МЭС Центра-согласован_Форма к защите_ДУпиоп_БДР формат СД (2)" xfId="10215"/>
    <cellStyle name="_расчет ФОТ 2007 ФСК от меня_ФОТ РЗА 2010-2012 -МЭС Центра-согласован_Форма к защите_окончательная версия" xfId="10216"/>
    <cellStyle name="_расчет ФОТ 2007 ФСК от меня_ФОТ РЗА 2010-2012 -МЭС Центра-согласован_Форма к защите_окончательная версия 2" xfId="10217"/>
    <cellStyle name="_расчет ФОТ 2007 ФСК от меня_ФОТ РЗА 2010-2012 -МЭС Центра-согласован_Форма к защите_окончательная версия 2_БДР формат СД (2)" xfId="10218"/>
    <cellStyle name="_расчет ФОТ 2007 ФСК от меня_ФОТ РЗА 2010-2012 -МЭС Центра-согласован_Форма к защите_окончательная версия_БДР формат СД (2)" xfId="10219"/>
    <cellStyle name="_расчет ФОТ на 2009 под контрольные цифры" xfId="10220"/>
    <cellStyle name="_расчет ФОТ на 2009 под контрольные цифры 2" xfId="10221"/>
    <cellStyle name="_расчет ФОТ на 2009 под контрольные цифры 2_БДР формат СД (2)" xfId="10222"/>
    <cellStyle name="_расчет ФОТ на 2009 под контрольные цифры_БДР формат СД (2)" xfId="10223"/>
    <cellStyle name="_расчет ФОТ на 2009 под контрольные цифры_Книга1" xfId="10224"/>
    <cellStyle name="_расчет ФОТ на 2009 под контрольные цифры_Книга1 2" xfId="10225"/>
    <cellStyle name="_расчет ФОТ на 2009 под контрольные цифры_Книга1 2 2" xfId="10226"/>
    <cellStyle name="_расчет ФОТ на 2009 под контрольные цифры_Книга1 2 2_БДР формат СД (2)" xfId="10227"/>
    <cellStyle name="_расчет ФОТ на 2009 под контрольные цифры_Книга1 2_БДР формат СД (2)" xfId="10228"/>
    <cellStyle name="_расчет ФОТ на 2009 под контрольные цифры_Книга1 3" xfId="10229"/>
    <cellStyle name="_расчет ФОТ на 2009 под контрольные цифры_Книга1 3_БДР формат СД (2)" xfId="10230"/>
    <cellStyle name="_расчет ФОТ на 2009 под контрольные цифры_Книга1_БДР формат СД (2)" xfId="10231"/>
    <cellStyle name="_расчет ФОТ на 2009 под контрольные цифры_Книга1_ДУС (3)" xfId="10232"/>
    <cellStyle name="_расчет ФОТ на 2009 под контрольные цифры_Книга1_ДУС (3) 2" xfId="10233"/>
    <cellStyle name="_расчет ФОТ на 2009 под контрольные цифры_Книга1_ДУС (3) 2_БДР формат СД (2)" xfId="10234"/>
    <cellStyle name="_расчет ФОТ на 2009 под контрольные цифры_Книга1_ДУС (3)_БДР формат СД (2)" xfId="10235"/>
    <cellStyle name="_расчет ФОТ на 2009 под контрольные цифры_Книга1_Источники_лимиты_Бизнес-план" xfId="10236"/>
    <cellStyle name="_расчет ФОТ на 2009 под контрольные цифры_Книга1_Источники_лимиты_Бизнес-план 2" xfId="10237"/>
    <cellStyle name="_расчет ФОТ на 2009 под контрольные цифры_Книга1_Источники_лимиты_Бизнес-план 2 2" xfId="10238"/>
    <cellStyle name="_расчет ФОТ на 2009 под контрольные цифры_Книга1_Источники_лимиты_Бизнес-план 2 2_БДР формат СД (2)" xfId="10239"/>
    <cellStyle name="_расчет ФОТ на 2009 под контрольные цифры_Книга1_Источники_лимиты_Бизнес-план 2_БДР формат СД (2)" xfId="10240"/>
    <cellStyle name="_расчет ФОТ на 2009 под контрольные цифры_Книга1_Источники_лимиты_Бизнес-план 3" xfId="10241"/>
    <cellStyle name="_расчет ФОТ на 2009 под контрольные цифры_Книга1_Источники_лимиты_Бизнес-план 3_БДР формат СД (2)" xfId="10242"/>
    <cellStyle name="_расчет ФОТ на 2009 под контрольные цифры_Книга1_Источники_лимиты_Бизнес-план_БДР формат СД (2)" xfId="10243"/>
    <cellStyle name="_расчет ФОТ на 2009 под контрольные цифры_Книга1_Копия форма к защите" xfId="10244"/>
    <cellStyle name="_расчет ФОТ на 2009 под контрольные цифры_Книга1_Копия форма к защите 2" xfId="10245"/>
    <cellStyle name="_расчет ФОТ на 2009 под контрольные цифры_Книга1_Копия форма к защите 2_БДР формат СД (2)" xfId="10246"/>
    <cellStyle name="_расчет ФОТ на 2009 под контрольные цифры_Книга1_Копия форма к защите_БДР формат СД (2)" xfId="10247"/>
    <cellStyle name="_расчет ФОТ на 2009 под контрольные цифры_Книга1_Свод бюджет на 2012" xfId="10248"/>
    <cellStyle name="_расчет ФОТ на 2009 под контрольные цифры_Книга1_Свод бюджет на 2012 2" xfId="10249"/>
    <cellStyle name="_расчет ФОТ на 2009 под контрольные цифры_Книга1_Свод бюджет на 2012 2_БДР формат СД (2)" xfId="10250"/>
    <cellStyle name="_расчет ФОТ на 2009 под контрольные цифры_Книга1_Свод бюджет на 2012_БДР формат СД (2)" xfId="10251"/>
    <cellStyle name="_расчет ФОТ на 2009 под контрольные цифры_Книга1_Форма к защите" xfId="10252"/>
    <cellStyle name="_расчет ФОТ на 2009 под контрольные цифры_Книга1_форма к защите - ДКУ" xfId="10253"/>
    <cellStyle name="_расчет ФОТ на 2009 под контрольные цифры_Книга1_форма к защите - ДКУ 2" xfId="10254"/>
    <cellStyle name="_расчет ФОТ на 2009 под контрольные цифры_Книга1_форма к защите - ДКУ 2_БДР формат СД (2)" xfId="10255"/>
    <cellStyle name="_расчет ФОТ на 2009 под контрольные цифры_Книга1_форма к защите - ДКУ_БДР формат СД (2)" xfId="10256"/>
    <cellStyle name="_расчет ФОТ на 2009 под контрольные цифры_Книга1_Форма к защите 10" xfId="10257"/>
    <cellStyle name="_расчет ФОТ на 2009 под контрольные цифры_Книга1_Форма к защите 10_БДР формат СД (2)" xfId="10258"/>
    <cellStyle name="_расчет ФОТ на 2009 под контрольные цифры_Книга1_Форма к защите 11" xfId="10259"/>
    <cellStyle name="_расчет ФОТ на 2009 под контрольные цифры_Книга1_Форма к защите 11_БДР формат СД (2)" xfId="10260"/>
    <cellStyle name="_расчет ФОТ на 2009 под контрольные цифры_Книга1_Форма к защите 12" xfId="10261"/>
    <cellStyle name="_расчет ФОТ на 2009 под контрольные цифры_Книга1_Форма к защите 12_БДР формат СД (2)" xfId="10262"/>
    <cellStyle name="_расчет ФОТ на 2009 под контрольные цифры_Книга1_Форма к защите 13" xfId="10263"/>
    <cellStyle name="_расчет ФОТ на 2009 под контрольные цифры_Книга1_Форма к защите 13_БДР формат СД (2)" xfId="10264"/>
    <cellStyle name="_расчет ФОТ на 2009 под контрольные цифры_Книга1_Форма к защите 14" xfId="10265"/>
    <cellStyle name="_расчет ФОТ на 2009 под контрольные цифры_Книга1_Форма к защите 14_БДР формат СД (2)" xfId="10266"/>
    <cellStyle name="_расчет ФОТ на 2009 под контрольные цифры_Книга1_Форма к защите 15" xfId="10267"/>
    <cellStyle name="_расчет ФОТ на 2009 под контрольные цифры_Книга1_Форма к защите 15_БДР формат СД (2)" xfId="10268"/>
    <cellStyle name="_расчет ФОТ на 2009 под контрольные цифры_Книга1_Форма к защите 16" xfId="10269"/>
    <cellStyle name="_расчет ФОТ на 2009 под контрольные цифры_Книга1_Форма к защите 16_БДР формат СД (2)" xfId="10270"/>
    <cellStyle name="_расчет ФОТ на 2009 под контрольные цифры_Книга1_Форма к защите 17" xfId="10271"/>
    <cellStyle name="_расчет ФОТ на 2009 под контрольные цифры_Книга1_Форма к защите 17_БДР формат СД (2)" xfId="10272"/>
    <cellStyle name="_расчет ФОТ на 2009 под контрольные цифры_Книга1_Форма к защите 18" xfId="10273"/>
    <cellStyle name="_расчет ФОТ на 2009 под контрольные цифры_Книга1_Форма к защите 18_БДР формат СД (2)" xfId="10274"/>
    <cellStyle name="_расчет ФОТ на 2009 под контрольные цифры_Книга1_Форма к защите 19" xfId="10275"/>
    <cellStyle name="_расчет ФОТ на 2009 под контрольные цифры_Книга1_Форма к защите 19_БДР формат СД (2)" xfId="10276"/>
    <cellStyle name="_расчет ФОТ на 2009 под контрольные цифры_Книга1_Форма к защите 2" xfId="10277"/>
    <cellStyle name="_расчет ФОТ на 2009 под контрольные цифры_Книга1_Форма к защите 2_БДР формат СД (2)" xfId="10278"/>
    <cellStyle name="_расчет ФОТ на 2009 под контрольные цифры_Книга1_Форма к защите 20" xfId="10279"/>
    <cellStyle name="_расчет ФОТ на 2009 под контрольные цифры_Книга1_Форма к защите 20_БДР формат СД (2)" xfId="10280"/>
    <cellStyle name="_расчет ФОТ на 2009 под контрольные цифры_Книга1_Форма к защите 21" xfId="10281"/>
    <cellStyle name="_расчет ФОТ на 2009 под контрольные цифры_Книга1_Форма к защите 21_БДР формат СД (2)" xfId="10282"/>
    <cellStyle name="_расчет ФОТ на 2009 под контрольные цифры_Книга1_Форма к защите 22" xfId="10283"/>
    <cellStyle name="_расчет ФОТ на 2009 под контрольные цифры_Книга1_Форма к защите 22_БДР формат СД (2)" xfId="10284"/>
    <cellStyle name="_расчет ФОТ на 2009 под контрольные цифры_Книга1_Форма к защите 23" xfId="10285"/>
    <cellStyle name="_расчет ФОТ на 2009 под контрольные цифры_Книга1_Форма к защите 23_БДР формат СД (2)" xfId="10286"/>
    <cellStyle name="_расчет ФОТ на 2009 под контрольные цифры_Книга1_Форма к защите 24" xfId="10287"/>
    <cellStyle name="_расчет ФОТ на 2009 под контрольные цифры_Книга1_Форма к защите 24_БДР формат СД (2)" xfId="10288"/>
    <cellStyle name="_расчет ФОТ на 2009 под контрольные цифры_Книга1_Форма к защите 25" xfId="10289"/>
    <cellStyle name="_расчет ФОТ на 2009 под контрольные цифры_Книга1_Форма к защите 25_БДР формат СД (2)" xfId="10290"/>
    <cellStyle name="_расчет ФОТ на 2009 под контрольные цифры_Книга1_Форма к защите 26" xfId="10291"/>
    <cellStyle name="_расчет ФОТ на 2009 под контрольные цифры_Книга1_Форма к защите 26_БДР формат СД (2)" xfId="10292"/>
    <cellStyle name="_расчет ФОТ на 2009 под контрольные цифры_Книга1_Форма к защите 27" xfId="10293"/>
    <cellStyle name="_расчет ФОТ на 2009 под контрольные цифры_Книга1_Форма к защите 27_БДР формат СД (2)" xfId="10294"/>
    <cellStyle name="_расчет ФОТ на 2009 под контрольные цифры_Книга1_Форма к защите 28" xfId="10295"/>
    <cellStyle name="_расчет ФОТ на 2009 под контрольные цифры_Книга1_Форма к защите 28_БДР формат СД (2)" xfId="10296"/>
    <cellStyle name="_расчет ФОТ на 2009 под контрольные цифры_Книга1_Форма к защите 29" xfId="10297"/>
    <cellStyle name="_расчет ФОТ на 2009 под контрольные цифры_Книга1_Форма к защите 29_БДР формат СД (2)" xfId="10298"/>
    <cellStyle name="_расчет ФОТ на 2009 под контрольные цифры_Книга1_Форма к защите 3" xfId="10299"/>
    <cellStyle name="_расчет ФОТ на 2009 под контрольные цифры_Книга1_Форма к защите 3_БДР формат СД (2)" xfId="10300"/>
    <cellStyle name="_расчет ФОТ на 2009 под контрольные цифры_Книга1_Форма к защите 30" xfId="10301"/>
    <cellStyle name="_расчет ФОТ на 2009 под контрольные цифры_Книга1_Форма к защите 30_БДР формат СД (2)" xfId="10302"/>
    <cellStyle name="_расчет ФОТ на 2009 под контрольные цифры_Книга1_Форма к защите 31" xfId="10303"/>
    <cellStyle name="_расчет ФОТ на 2009 под контрольные цифры_Книга1_Форма к защите 31_БДР формат СД (2)" xfId="10304"/>
    <cellStyle name="_расчет ФОТ на 2009 под контрольные цифры_Книга1_Форма к защите 32" xfId="10305"/>
    <cellStyle name="_расчет ФОТ на 2009 под контрольные цифры_Книга1_Форма к защите 32_БДР формат СД (2)" xfId="10306"/>
    <cellStyle name="_расчет ФОТ на 2009 под контрольные цифры_Книга1_Форма к защите 33" xfId="10307"/>
    <cellStyle name="_расчет ФОТ на 2009 под контрольные цифры_Книга1_Форма к защите 33_БДР формат СД (2)" xfId="10308"/>
    <cellStyle name="_расчет ФОТ на 2009 под контрольные цифры_Книга1_Форма к защите 34" xfId="10309"/>
    <cellStyle name="_расчет ФОТ на 2009 под контрольные цифры_Книга1_Форма к защите 34_БДР формат СД (2)" xfId="10310"/>
    <cellStyle name="_расчет ФОТ на 2009 под контрольные цифры_Книга1_Форма к защите 35" xfId="10311"/>
    <cellStyle name="_расчет ФОТ на 2009 под контрольные цифры_Книга1_Форма к защите 35_БДР формат СД (2)" xfId="10312"/>
    <cellStyle name="_расчет ФОТ на 2009 под контрольные цифры_Книга1_Форма к защите 36" xfId="10313"/>
    <cellStyle name="_расчет ФОТ на 2009 под контрольные цифры_Книга1_Форма к защите 36_БДР формат СД (2)" xfId="10314"/>
    <cellStyle name="_расчет ФОТ на 2009 под контрольные цифры_Книга1_Форма к защите 37" xfId="10315"/>
    <cellStyle name="_расчет ФОТ на 2009 под контрольные цифры_Книга1_Форма к защите 37_БДР формат СД (2)" xfId="10316"/>
    <cellStyle name="_расчет ФОТ на 2009 под контрольные цифры_Книга1_Форма к защите 38" xfId="10317"/>
    <cellStyle name="_расчет ФОТ на 2009 под контрольные цифры_Книга1_Форма к защите 38_БДР формат СД (2)" xfId="10318"/>
    <cellStyle name="_расчет ФОТ на 2009 под контрольные цифры_Книга1_Форма к защите 39" xfId="10319"/>
    <cellStyle name="_расчет ФОТ на 2009 под контрольные цифры_Книга1_Форма к защите 39_БДР формат СД (2)" xfId="10320"/>
    <cellStyle name="_расчет ФОТ на 2009 под контрольные цифры_Книга1_Форма к защите 4" xfId="10321"/>
    <cellStyle name="_расчет ФОТ на 2009 под контрольные цифры_Книга1_Форма к защите 4_БДР формат СД (2)" xfId="10322"/>
    <cellStyle name="_расчет ФОТ на 2009 под контрольные цифры_Книга1_Форма к защите 40" xfId="10323"/>
    <cellStyle name="_расчет ФОТ на 2009 под контрольные цифры_Книга1_Форма к защите 40_БДР формат СД (2)" xfId="10324"/>
    <cellStyle name="_расчет ФОТ на 2009 под контрольные цифры_Книга1_Форма к защите 41" xfId="10325"/>
    <cellStyle name="_расчет ФОТ на 2009 под контрольные цифры_Книга1_Форма к защите 41_БДР формат СД (2)" xfId="10326"/>
    <cellStyle name="_расчет ФОТ на 2009 под контрольные цифры_Книга1_Форма к защите 42" xfId="10327"/>
    <cellStyle name="_расчет ФОТ на 2009 под контрольные цифры_Книга1_Форма к защите 42_БДР формат СД (2)" xfId="10328"/>
    <cellStyle name="_расчет ФОТ на 2009 под контрольные цифры_Книга1_Форма к защите 43" xfId="10329"/>
    <cellStyle name="_расчет ФОТ на 2009 под контрольные цифры_Книга1_Форма к защите 43_БДР формат СД (2)" xfId="10330"/>
    <cellStyle name="_расчет ФОТ на 2009 под контрольные цифры_Книга1_Форма к защите 44" xfId="10331"/>
    <cellStyle name="_расчет ФОТ на 2009 под контрольные цифры_Книга1_Форма к защите 44_БДР формат СД (2)" xfId="10332"/>
    <cellStyle name="_расчет ФОТ на 2009 под контрольные цифры_Книга1_Форма к защите 45" xfId="10333"/>
    <cellStyle name="_расчет ФОТ на 2009 под контрольные цифры_Книга1_Форма к защите 45_БДР формат СД (2)" xfId="10334"/>
    <cellStyle name="_расчет ФОТ на 2009 под контрольные цифры_Книга1_Форма к защите 46" xfId="10335"/>
    <cellStyle name="_расчет ФОТ на 2009 под контрольные цифры_Книга1_Форма к защите 46_БДР формат СД (2)" xfId="10336"/>
    <cellStyle name="_расчет ФОТ на 2009 под контрольные цифры_Книга1_Форма к защите 47" xfId="10337"/>
    <cellStyle name="_расчет ФОТ на 2009 под контрольные цифры_Книга1_Форма к защите 47_БДР формат СД (2)" xfId="10338"/>
    <cellStyle name="_расчет ФОТ на 2009 под контрольные цифры_Книга1_Форма к защите 48" xfId="10339"/>
    <cellStyle name="_расчет ФОТ на 2009 под контрольные цифры_Книга1_Форма к защите 48_БДР формат СД (2)" xfId="10340"/>
    <cellStyle name="_расчет ФОТ на 2009 под контрольные цифры_Книга1_Форма к защите 49" xfId="10341"/>
    <cellStyle name="_расчет ФОТ на 2009 под контрольные цифры_Книга1_Форма к защите 49_БДР формат СД (2)" xfId="10342"/>
    <cellStyle name="_расчет ФОТ на 2009 под контрольные цифры_Книга1_Форма к защите 5" xfId="10343"/>
    <cellStyle name="_расчет ФОТ на 2009 под контрольные цифры_Книга1_Форма к защите 5_БДР формат СД (2)" xfId="10344"/>
    <cellStyle name="_расчет ФОТ на 2009 под контрольные цифры_Книга1_Форма к защите 50" xfId="10345"/>
    <cellStyle name="_расчет ФОТ на 2009 под контрольные цифры_Книга1_Форма к защите 50_БДР формат СД (2)" xfId="10346"/>
    <cellStyle name="_расчет ФОТ на 2009 под контрольные цифры_Книга1_Форма к защите 51" xfId="10347"/>
    <cellStyle name="_расчет ФОТ на 2009 под контрольные цифры_Книга1_Форма к защите 51_БДР формат СД (2)" xfId="10348"/>
    <cellStyle name="_расчет ФОТ на 2009 под контрольные цифры_Книга1_Форма к защите 52" xfId="10349"/>
    <cellStyle name="_расчет ФОТ на 2009 под контрольные цифры_Книга1_Форма к защите 52_БДР формат СД (2)" xfId="10350"/>
    <cellStyle name="_расчет ФОТ на 2009 под контрольные цифры_Книга1_Форма к защите 53" xfId="10351"/>
    <cellStyle name="_расчет ФОТ на 2009 под контрольные цифры_Книга1_Форма к защите 53_БДР формат СД (2)" xfId="10352"/>
    <cellStyle name="_расчет ФОТ на 2009 под контрольные цифры_Книга1_Форма к защите 54" xfId="10353"/>
    <cellStyle name="_расчет ФОТ на 2009 под контрольные цифры_Книга1_Форма к защите 54_БДР формат СД (2)" xfId="10354"/>
    <cellStyle name="_расчет ФОТ на 2009 под контрольные цифры_Книга1_Форма к защите 55" xfId="10355"/>
    <cellStyle name="_расчет ФОТ на 2009 под контрольные цифры_Книга1_Форма к защите 55_БДР формат СД (2)" xfId="10356"/>
    <cellStyle name="_расчет ФОТ на 2009 под контрольные цифры_Книга1_Форма к защите 56" xfId="10357"/>
    <cellStyle name="_расчет ФОТ на 2009 под контрольные цифры_Книга1_Форма к защите 56_БДР формат СД (2)" xfId="10358"/>
    <cellStyle name="_расчет ФОТ на 2009 под контрольные цифры_Книга1_Форма к защите 57" xfId="10359"/>
    <cellStyle name="_расчет ФОТ на 2009 под контрольные цифры_Книга1_Форма к защите 57_БДР формат СД (2)" xfId="10360"/>
    <cellStyle name="_расчет ФОТ на 2009 под контрольные цифры_Книга1_Форма к защите 58" xfId="10361"/>
    <cellStyle name="_расчет ФОТ на 2009 под контрольные цифры_Книга1_Форма к защите 58_БДР формат СД (2)" xfId="10362"/>
    <cellStyle name="_расчет ФОТ на 2009 под контрольные цифры_Книга1_Форма к защите 59" xfId="10363"/>
    <cellStyle name="_расчет ФОТ на 2009 под контрольные цифры_Книга1_Форма к защите 59_БДР формат СД (2)" xfId="10364"/>
    <cellStyle name="_расчет ФОТ на 2009 под контрольные цифры_Книга1_Форма к защите 6" xfId="10365"/>
    <cellStyle name="_расчет ФОТ на 2009 под контрольные цифры_Книга1_Форма к защите 6_БДР формат СД (2)" xfId="10366"/>
    <cellStyle name="_расчет ФОТ на 2009 под контрольные цифры_Книга1_Форма к защите 60" xfId="10367"/>
    <cellStyle name="_расчет ФОТ на 2009 под контрольные цифры_Книга1_Форма к защите 60_БДР формат СД (2)" xfId="10368"/>
    <cellStyle name="_расчет ФОТ на 2009 под контрольные цифры_Книга1_Форма к защите 61" xfId="10369"/>
    <cellStyle name="_расчет ФОТ на 2009 под контрольные цифры_Книга1_Форма к защите 61_БДР формат СД (2)" xfId="10370"/>
    <cellStyle name="_расчет ФОТ на 2009 под контрольные цифры_Книга1_Форма к защите 62" xfId="10371"/>
    <cellStyle name="_расчет ФОТ на 2009 под контрольные цифры_Книга1_Форма к защите 62_БДР формат СД (2)" xfId="10372"/>
    <cellStyle name="_расчет ФОТ на 2009 под контрольные цифры_Книга1_Форма к защите 63" xfId="10373"/>
    <cellStyle name="_расчет ФОТ на 2009 под контрольные цифры_Книга1_Форма к защите 63_БДР формат СД (2)" xfId="10374"/>
    <cellStyle name="_расчет ФОТ на 2009 под контрольные цифры_Книга1_Форма к защите 64" xfId="10375"/>
    <cellStyle name="_расчет ФОТ на 2009 под контрольные цифры_Книга1_Форма к защите 64_БДР формат СД (2)" xfId="10376"/>
    <cellStyle name="_расчет ФОТ на 2009 под контрольные цифры_Книга1_Форма к защите 65" xfId="10377"/>
    <cellStyle name="_расчет ФОТ на 2009 под контрольные цифры_Книга1_Форма к защите 65_БДР формат СД (2)" xfId="10378"/>
    <cellStyle name="_расчет ФОТ на 2009 под контрольные цифры_Книга1_Форма к защите 66" xfId="10379"/>
    <cellStyle name="_расчет ФОТ на 2009 под контрольные цифры_Книга1_Форма к защите 66_БДР формат СД (2)" xfId="10380"/>
    <cellStyle name="_расчет ФОТ на 2009 под контрольные цифры_Книга1_Форма к защите 67" xfId="10381"/>
    <cellStyle name="_расчет ФОТ на 2009 под контрольные цифры_Книга1_Форма к защите 67_БДР формат СД (2)" xfId="10382"/>
    <cellStyle name="_расчет ФОТ на 2009 под контрольные цифры_Книга1_Форма к защите 68" xfId="10383"/>
    <cellStyle name="_расчет ФОТ на 2009 под контрольные цифры_Книга1_Форма к защите 68_БДР формат СД (2)" xfId="10384"/>
    <cellStyle name="_расчет ФОТ на 2009 под контрольные цифры_Книга1_Форма к защите 69" xfId="10385"/>
    <cellStyle name="_расчет ФОТ на 2009 под контрольные цифры_Книга1_Форма к защите 69_БДР формат СД (2)" xfId="10386"/>
    <cellStyle name="_расчет ФОТ на 2009 под контрольные цифры_Книга1_Форма к защите 7" xfId="10387"/>
    <cellStyle name="_расчет ФОТ на 2009 под контрольные цифры_Книга1_Форма к защите 7_БДР формат СД (2)" xfId="10388"/>
    <cellStyle name="_расчет ФОТ на 2009 под контрольные цифры_Книга1_Форма к защите 70" xfId="10389"/>
    <cellStyle name="_расчет ФОТ на 2009 под контрольные цифры_Книга1_Форма к защите 70_БДР формат СД (2)" xfId="10390"/>
    <cellStyle name="_расчет ФОТ на 2009 под контрольные цифры_Книга1_Форма к защите 71" xfId="10391"/>
    <cellStyle name="_расчет ФОТ на 2009 под контрольные цифры_Книга1_Форма к защите 71_БДР формат СД (2)" xfId="10392"/>
    <cellStyle name="_расчет ФОТ на 2009 под контрольные цифры_Книга1_Форма к защите 72" xfId="10393"/>
    <cellStyle name="_расчет ФОТ на 2009 под контрольные цифры_Книга1_Форма к защите 72_БДР формат СД (2)" xfId="10394"/>
    <cellStyle name="_расчет ФОТ на 2009 под контрольные цифры_Книга1_Форма к защите 73" xfId="10395"/>
    <cellStyle name="_расчет ФОТ на 2009 под контрольные цифры_Книга1_Форма к защите 73_БДР формат СД (2)" xfId="10396"/>
    <cellStyle name="_расчет ФОТ на 2009 под контрольные цифры_Книга1_Форма к защите 74" xfId="10397"/>
    <cellStyle name="_расчет ФОТ на 2009 под контрольные цифры_Книга1_Форма к защите 74_БДР формат СД (2)" xfId="10398"/>
    <cellStyle name="_расчет ФОТ на 2009 под контрольные цифры_Книга1_Форма к защите 75" xfId="10399"/>
    <cellStyle name="_расчет ФОТ на 2009 под контрольные цифры_Книга1_Форма к защите 75_БДР формат СД (2)" xfId="10400"/>
    <cellStyle name="_расчет ФОТ на 2009 под контрольные цифры_Книга1_Форма к защите 76" xfId="10401"/>
    <cellStyle name="_расчет ФОТ на 2009 под контрольные цифры_Книга1_Форма к защите 76_БДР формат СД (2)" xfId="10402"/>
    <cellStyle name="_расчет ФОТ на 2009 под контрольные цифры_Книга1_Форма к защите 77" xfId="10403"/>
    <cellStyle name="_расчет ФОТ на 2009 под контрольные цифры_Книга1_Форма к защите 77_БДР формат СД (2)" xfId="10404"/>
    <cellStyle name="_расчет ФОТ на 2009 под контрольные цифры_Книга1_Форма к защите 78" xfId="10405"/>
    <cellStyle name="_расчет ФОТ на 2009 под контрольные цифры_Книга1_Форма к защите 78_БДР формат СД (2)" xfId="10406"/>
    <cellStyle name="_расчет ФОТ на 2009 под контрольные цифры_Книга1_Форма к защите 79" xfId="10407"/>
    <cellStyle name="_расчет ФОТ на 2009 под контрольные цифры_Книга1_Форма к защите 79_БДР формат СД (2)" xfId="10408"/>
    <cellStyle name="_расчет ФОТ на 2009 под контрольные цифры_Книга1_Форма к защите 8" xfId="10409"/>
    <cellStyle name="_расчет ФОТ на 2009 под контрольные цифры_Книга1_Форма к защите 8_БДР формат СД (2)" xfId="10410"/>
    <cellStyle name="_расчет ФОТ на 2009 под контрольные цифры_Книга1_Форма к защите 80" xfId="10411"/>
    <cellStyle name="_расчет ФОТ на 2009 под контрольные цифры_Книга1_Форма к защите 80_БДР формат СД (2)" xfId="10412"/>
    <cellStyle name="_расчет ФОТ на 2009 под контрольные цифры_Книга1_Форма к защите 81" xfId="10413"/>
    <cellStyle name="_расчет ФОТ на 2009 под контрольные цифры_Книга1_Форма к защите 81_БДР формат СД (2)" xfId="10414"/>
    <cellStyle name="_расчет ФОТ на 2009 под контрольные цифры_Книга1_Форма к защите 82" xfId="10415"/>
    <cellStyle name="_расчет ФОТ на 2009 под контрольные цифры_Книга1_Форма к защите 82_БДР формат СД (2)" xfId="10416"/>
    <cellStyle name="_расчет ФОТ на 2009 под контрольные цифры_Книга1_Форма к защите 83" xfId="10417"/>
    <cellStyle name="_расчет ФОТ на 2009 под контрольные цифры_Книга1_Форма к защите 83_БДР формат СД (2)" xfId="10418"/>
    <cellStyle name="_расчет ФОТ на 2009 под контрольные цифры_Книга1_Форма к защите 84" xfId="10419"/>
    <cellStyle name="_расчет ФОТ на 2009 под контрольные цифры_Книга1_Форма к защите 84_БДР формат СД (2)" xfId="10420"/>
    <cellStyle name="_расчет ФОТ на 2009 под контрольные цифры_Книга1_Форма к защите 85" xfId="10421"/>
    <cellStyle name="_расчет ФОТ на 2009 под контрольные цифры_Книга1_Форма к защите 85_БДР формат СД (2)" xfId="10422"/>
    <cellStyle name="_расчет ФОТ на 2009 под контрольные цифры_Книга1_Форма к защите 86" xfId="10423"/>
    <cellStyle name="_расчет ФОТ на 2009 под контрольные цифры_Книга1_Форма к защите 86_БДР формат СД (2)" xfId="10424"/>
    <cellStyle name="_расчет ФОТ на 2009 под контрольные цифры_Книга1_Форма к защите 87" xfId="10425"/>
    <cellStyle name="_расчет ФОТ на 2009 под контрольные цифры_Книга1_Форма к защите 87_БДР формат СД (2)" xfId="10426"/>
    <cellStyle name="_расчет ФОТ на 2009 под контрольные цифры_Книга1_Форма к защите 88" xfId="10427"/>
    <cellStyle name="_расчет ФОТ на 2009 под контрольные цифры_Книга1_Форма к защите 88_БДР формат СД (2)" xfId="10428"/>
    <cellStyle name="_расчет ФОТ на 2009 под контрольные цифры_Книга1_Форма к защите 89" xfId="10429"/>
    <cellStyle name="_расчет ФОТ на 2009 под контрольные цифры_Книга1_Форма к защите 89_БДР формат СД (2)" xfId="10430"/>
    <cellStyle name="_расчет ФОТ на 2009 под контрольные цифры_Книга1_Форма к защите 9" xfId="10431"/>
    <cellStyle name="_расчет ФОТ на 2009 под контрольные цифры_Книга1_Форма к защите 9_БДР формат СД (2)" xfId="10432"/>
    <cellStyle name="_расчет ФОТ на 2009 под контрольные цифры_Книга1_Форма к защите 90" xfId="10433"/>
    <cellStyle name="_расчет ФОТ на 2009 под контрольные цифры_Книга1_Форма к защите 90_БДР формат СД (2)" xfId="10434"/>
    <cellStyle name="_расчет ФОТ на 2009 под контрольные цифры_Книга1_Форма к защите ДЭБ" xfId="10435"/>
    <cellStyle name="_расчет ФОТ на 2009 под контрольные цифры_Книга1_Форма к защите ДЭБ 2" xfId="10436"/>
    <cellStyle name="_расчет ФОТ на 2009 под контрольные цифры_Книга1_Форма к защите ДЭБ 2_БДР формат СД (2)" xfId="10437"/>
    <cellStyle name="_расчет ФОТ на 2009 под контрольные цифры_Книга1_Форма к защите ДЭБ_БДР формат СД (2)" xfId="10438"/>
    <cellStyle name="_расчет ФОТ на 2009 под контрольные цифры_Книга1_Форма к защите_БДР формат СД (2)" xfId="10439"/>
    <cellStyle name="_расчет ФОТ на 2009 под контрольные цифры_Книга1_Форма к защите_ДСП" xfId="10440"/>
    <cellStyle name="_расчет ФОТ на 2009 под контрольные цифры_Книга1_Форма к защите_ДСП 2" xfId="10441"/>
    <cellStyle name="_расчет ФОТ на 2009 под контрольные цифры_Книга1_Форма к защите_ДСП 2_БДР формат СД (2)" xfId="10442"/>
    <cellStyle name="_расчет ФОТ на 2009 под контрольные цифры_Книга1_Форма к защите_ДСП_БДР формат СД (2)" xfId="10443"/>
    <cellStyle name="_расчет ФОТ на 2009 под контрольные цифры_Книга1_Форма к защите_ДУпиоп" xfId="10444"/>
    <cellStyle name="_расчет ФОТ на 2009 под контрольные цифры_Книга1_Форма к защите_ДУпиоп 2" xfId="10445"/>
    <cellStyle name="_расчет ФОТ на 2009 под контрольные цифры_Книга1_Форма к защите_ДУпиоп 2_БДР формат СД (2)" xfId="10446"/>
    <cellStyle name="_расчет ФОТ на 2009 под контрольные цифры_Книга1_Форма к защите_ДУпиоп_БДР формат СД (2)" xfId="10447"/>
    <cellStyle name="_расчет ФОТ на 2009 под контрольные цифры_Книга1_Форма к защите_окончательная версия" xfId="10448"/>
    <cellStyle name="_расчет ФОТ на 2009 под контрольные цифры_Книга1_Форма к защите_окончательная версия 2" xfId="10449"/>
    <cellStyle name="_расчет ФОТ на 2009 под контрольные цифры_Книга1_Форма к защите_окончательная версия 2_БДР формат СД (2)" xfId="10450"/>
    <cellStyle name="_расчет ФОТ на 2009 под контрольные цифры_Книга1_Форма к защите_окончательная версия_БДР формат СД (2)" xfId="10451"/>
    <cellStyle name="_расчет ФОТ на 2009 под контрольные цифры_Корректировка №3 ФОТ 2010" xfId="10452"/>
    <cellStyle name="_расчет ФОТ на 2009 под контрольные цифры_Корректировка №3 ФОТ 2010_БДР формат СД (2)" xfId="10453"/>
    <cellStyle name="_расчет ФОТ на 2009 под контрольные цифры_Корректировка по ТОиР (проект)(поправл.)" xfId="10454"/>
    <cellStyle name="_расчет ФОТ на 2009 под контрольные цифры_Корректировка по ТОиР (проект)(поправл.)_БДР формат СД (2)" xfId="10455"/>
    <cellStyle name="_расчет ФОТ на 2009 под контрольные цифры_Корректировка ФОТ по ТОиР " xfId="10456"/>
    <cellStyle name="_расчет ФОТ на 2009 под контрольные цифры_Корректировка ФОТ по ТОиР _БДР формат СД (2)" xfId="10457"/>
    <cellStyle name="_расчет ФОТ на 2009 под контрольные цифры_Московское" xfId="10458"/>
    <cellStyle name="_расчет ФОТ на 2009 под контрольные цифры_Московское_БДР формат СД (2)" xfId="10459"/>
    <cellStyle name="_расчет ФОТ на 2009 под контрольные цифры_План по видам деят.(09.11.2009)" xfId="10460"/>
    <cellStyle name="_расчет ФОТ на 2009 под контрольные цифры_План по видам деят.(09.11.2009) 2" xfId="10461"/>
    <cellStyle name="_расчет ФОТ на 2009 под контрольные цифры_План по видам деят.(09.11.2009) 2 2" xfId="10462"/>
    <cellStyle name="_расчет ФОТ на 2009 под контрольные цифры_План по видам деят.(09.11.2009) 2 2_БДР формат СД (2)" xfId="10463"/>
    <cellStyle name="_расчет ФОТ на 2009 под контрольные цифры_План по видам деят.(09.11.2009) 2_БДР формат СД (2)" xfId="10464"/>
    <cellStyle name="_расчет ФОТ на 2009 под контрольные цифры_План по видам деят.(09.11.2009) 3" xfId="10465"/>
    <cellStyle name="_расчет ФОТ на 2009 под контрольные цифры_План по видам деят.(09.11.2009) 3_БДР формат СД (2)" xfId="10466"/>
    <cellStyle name="_расчет ФОТ на 2009 под контрольные цифры_План по видам деят.(09.11.2009)_БДР формат СД (2)" xfId="10467"/>
    <cellStyle name="_расчет ФОТ на 2009 под контрольные цифры_План по видам деят.(09.11.2009)_ДУС (3)" xfId="10468"/>
    <cellStyle name="_расчет ФОТ на 2009 под контрольные цифры_План по видам деят.(09.11.2009)_ДУС (3) 2" xfId="10469"/>
    <cellStyle name="_расчет ФОТ на 2009 под контрольные цифры_План по видам деят.(09.11.2009)_ДУС (3) 2_БДР формат СД (2)" xfId="10470"/>
    <cellStyle name="_расчет ФОТ на 2009 под контрольные цифры_План по видам деят.(09.11.2009)_ДУС (3)_БДР формат СД (2)" xfId="10471"/>
    <cellStyle name="_расчет ФОТ на 2009 под контрольные цифры_План по видам деят.(09.11.2009)_Источники_лимиты_Бизнес-план" xfId="10472"/>
    <cellStyle name="_расчет ФОТ на 2009 под контрольные цифры_План по видам деят.(09.11.2009)_Источники_лимиты_Бизнес-план 2" xfId="10473"/>
    <cellStyle name="_расчет ФОТ на 2009 под контрольные цифры_План по видам деят.(09.11.2009)_Источники_лимиты_Бизнес-план 2 2" xfId="10474"/>
    <cellStyle name="_расчет ФОТ на 2009 под контрольные цифры_План по видам деят.(09.11.2009)_Источники_лимиты_Бизнес-план 2 2_БДР формат СД (2)" xfId="10475"/>
    <cellStyle name="_расчет ФОТ на 2009 под контрольные цифры_План по видам деят.(09.11.2009)_Источники_лимиты_Бизнес-план 2_БДР формат СД (2)" xfId="10476"/>
    <cellStyle name="_расчет ФОТ на 2009 под контрольные цифры_План по видам деят.(09.11.2009)_Источники_лимиты_Бизнес-план 3" xfId="10477"/>
    <cellStyle name="_расчет ФОТ на 2009 под контрольные цифры_План по видам деят.(09.11.2009)_Источники_лимиты_Бизнес-план 3_БДР формат СД (2)" xfId="10478"/>
    <cellStyle name="_расчет ФОТ на 2009 под контрольные цифры_План по видам деят.(09.11.2009)_Источники_лимиты_Бизнес-план_БДР формат СД (2)" xfId="10479"/>
    <cellStyle name="_расчет ФОТ на 2009 под контрольные цифры_План по видам деят.(09.11.2009)_Копия форма к защите" xfId="10480"/>
    <cellStyle name="_расчет ФОТ на 2009 под контрольные цифры_План по видам деят.(09.11.2009)_Копия форма к защите 2" xfId="10481"/>
    <cellStyle name="_расчет ФОТ на 2009 под контрольные цифры_План по видам деят.(09.11.2009)_Копия форма к защите 2_БДР формат СД (2)" xfId="10482"/>
    <cellStyle name="_расчет ФОТ на 2009 под контрольные цифры_План по видам деят.(09.11.2009)_Копия форма к защите_БДР формат СД (2)" xfId="10483"/>
    <cellStyle name="_расчет ФОТ на 2009 под контрольные цифры_План по видам деят.(09.11.2009)_Свод бюджет на 2012" xfId="10484"/>
    <cellStyle name="_расчет ФОТ на 2009 под контрольные цифры_План по видам деят.(09.11.2009)_Свод бюджет на 2012 2" xfId="10485"/>
    <cellStyle name="_расчет ФОТ на 2009 под контрольные цифры_План по видам деят.(09.11.2009)_Свод бюджет на 2012 2_БДР формат СД (2)" xfId="10486"/>
    <cellStyle name="_расчет ФОТ на 2009 под контрольные цифры_План по видам деят.(09.11.2009)_Свод бюджет на 2012_БДР формат СД (2)" xfId="10487"/>
    <cellStyle name="_расчет ФОТ на 2009 под контрольные цифры_План по видам деят.(09.11.2009)_Форма к защите" xfId="10488"/>
    <cellStyle name="_расчет ФОТ на 2009 под контрольные цифры_План по видам деят.(09.11.2009)_форма к защите - ДКУ" xfId="10489"/>
    <cellStyle name="_расчет ФОТ на 2009 под контрольные цифры_План по видам деят.(09.11.2009)_форма к защите - ДКУ 2" xfId="10490"/>
    <cellStyle name="_расчет ФОТ на 2009 под контрольные цифры_План по видам деят.(09.11.2009)_форма к защите - ДКУ 2_БДР формат СД (2)" xfId="10491"/>
    <cellStyle name="_расчет ФОТ на 2009 под контрольные цифры_План по видам деят.(09.11.2009)_форма к защите - ДКУ_БДР формат СД (2)" xfId="10492"/>
    <cellStyle name="_расчет ФОТ на 2009 под контрольные цифры_План по видам деят.(09.11.2009)_Форма к защите 10" xfId="10493"/>
    <cellStyle name="_расчет ФОТ на 2009 под контрольные цифры_План по видам деят.(09.11.2009)_Форма к защите 10_БДР формат СД (2)" xfId="10494"/>
    <cellStyle name="_расчет ФОТ на 2009 под контрольные цифры_План по видам деят.(09.11.2009)_Форма к защите 11" xfId="10495"/>
    <cellStyle name="_расчет ФОТ на 2009 под контрольные цифры_План по видам деят.(09.11.2009)_Форма к защите 11_БДР формат СД (2)" xfId="10496"/>
    <cellStyle name="_расчет ФОТ на 2009 под контрольные цифры_План по видам деят.(09.11.2009)_Форма к защите 12" xfId="10497"/>
    <cellStyle name="_расчет ФОТ на 2009 под контрольные цифры_План по видам деят.(09.11.2009)_Форма к защите 12_БДР формат СД (2)" xfId="10498"/>
    <cellStyle name="_расчет ФОТ на 2009 под контрольные цифры_План по видам деят.(09.11.2009)_Форма к защите 13" xfId="10499"/>
    <cellStyle name="_расчет ФОТ на 2009 под контрольные цифры_План по видам деят.(09.11.2009)_Форма к защите 13_БДР формат СД (2)" xfId="10500"/>
    <cellStyle name="_расчет ФОТ на 2009 под контрольные цифры_План по видам деят.(09.11.2009)_Форма к защите 14" xfId="10501"/>
    <cellStyle name="_расчет ФОТ на 2009 под контрольные цифры_План по видам деят.(09.11.2009)_Форма к защите 14_БДР формат СД (2)" xfId="10502"/>
    <cellStyle name="_расчет ФОТ на 2009 под контрольные цифры_План по видам деят.(09.11.2009)_Форма к защите 15" xfId="10503"/>
    <cellStyle name="_расчет ФОТ на 2009 под контрольные цифры_План по видам деят.(09.11.2009)_Форма к защите 15_БДР формат СД (2)" xfId="10504"/>
    <cellStyle name="_расчет ФОТ на 2009 под контрольные цифры_План по видам деят.(09.11.2009)_Форма к защите 16" xfId="10505"/>
    <cellStyle name="_расчет ФОТ на 2009 под контрольные цифры_План по видам деят.(09.11.2009)_Форма к защите 16_БДР формат СД (2)" xfId="10506"/>
    <cellStyle name="_расчет ФОТ на 2009 под контрольные цифры_План по видам деят.(09.11.2009)_Форма к защите 17" xfId="10507"/>
    <cellStyle name="_расчет ФОТ на 2009 под контрольные цифры_План по видам деят.(09.11.2009)_Форма к защите 17_БДР формат СД (2)" xfId="10508"/>
    <cellStyle name="_расчет ФОТ на 2009 под контрольные цифры_План по видам деят.(09.11.2009)_Форма к защите 18" xfId="10509"/>
    <cellStyle name="_расчет ФОТ на 2009 под контрольные цифры_План по видам деят.(09.11.2009)_Форма к защите 18_БДР формат СД (2)" xfId="10510"/>
    <cellStyle name="_расчет ФОТ на 2009 под контрольные цифры_План по видам деят.(09.11.2009)_Форма к защите 19" xfId="10511"/>
    <cellStyle name="_расчет ФОТ на 2009 под контрольные цифры_План по видам деят.(09.11.2009)_Форма к защите 19_БДР формат СД (2)" xfId="10512"/>
    <cellStyle name="_расчет ФОТ на 2009 под контрольные цифры_План по видам деят.(09.11.2009)_Форма к защите 2" xfId="10513"/>
    <cellStyle name="_расчет ФОТ на 2009 под контрольные цифры_План по видам деят.(09.11.2009)_Форма к защите 2_БДР формат СД (2)" xfId="10514"/>
    <cellStyle name="_расчет ФОТ на 2009 под контрольные цифры_План по видам деят.(09.11.2009)_Форма к защите 20" xfId="10515"/>
    <cellStyle name="_расчет ФОТ на 2009 под контрольные цифры_План по видам деят.(09.11.2009)_Форма к защите 20_БДР формат СД (2)" xfId="10516"/>
    <cellStyle name="_расчет ФОТ на 2009 под контрольные цифры_План по видам деят.(09.11.2009)_Форма к защите 21" xfId="10517"/>
    <cellStyle name="_расчет ФОТ на 2009 под контрольные цифры_План по видам деят.(09.11.2009)_Форма к защите 21_БДР формат СД (2)" xfId="10518"/>
    <cellStyle name="_расчет ФОТ на 2009 под контрольные цифры_План по видам деят.(09.11.2009)_Форма к защите 22" xfId="10519"/>
    <cellStyle name="_расчет ФОТ на 2009 под контрольные цифры_План по видам деят.(09.11.2009)_Форма к защите 22_БДР формат СД (2)" xfId="10520"/>
    <cellStyle name="_расчет ФОТ на 2009 под контрольные цифры_План по видам деят.(09.11.2009)_Форма к защите 23" xfId="10521"/>
    <cellStyle name="_расчет ФОТ на 2009 под контрольные цифры_План по видам деят.(09.11.2009)_Форма к защите 23_БДР формат СД (2)" xfId="10522"/>
    <cellStyle name="_расчет ФОТ на 2009 под контрольные цифры_План по видам деят.(09.11.2009)_Форма к защите 24" xfId="10523"/>
    <cellStyle name="_расчет ФОТ на 2009 под контрольные цифры_План по видам деят.(09.11.2009)_Форма к защите 24_БДР формат СД (2)" xfId="10524"/>
    <cellStyle name="_расчет ФОТ на 2009 под контрольные цифры_План по видам деят.(09.11.2009)_Форма к защите 25" xfId="10525"/>
    <cellStyle name="_расчет ФОТ на 2009 под контрольные цифры_План по видам деят.(09.11.2009)_Форма к защите 25_БДР формат СД (2)" xfId="10526"/>
    <cellStyle name="_расчет ФОТ на 2009 под контрольные цифры_План по видам деят.(09.11.2009)_Форма к защите 26" xfId="10527"/>
    <cellStyle name="_расчет ФОТ на 2009 под контрольные цифры_План по видам деят.(09.11.2009)_Форма к защите 26_БДР формат СД (2)" xfId="10528"/>
    <cellStyle name="_расчет ФОТ на 2009 под контрольные цифры_План по видам деят.(09.11.2009)_Форма к защите 27" xfId="10529"/>
    <cellStyle name="_расчет ФОТ на 2009 под контрольные цифры_План по видам деят.(09.11.2009)_Форма к защите 27_БДР формат СД (2)" xfId="10530"/>
    <cellStyle name="_расчет ФОТ на 2009 под контрольные цифры_План по видам деят.(09.11.2009)_Форма к защите 28" xfId="10531"/>
    <cellStyle name="_расчет ФОТ на 2009 под контрольные цифры_План по видам деят.(09.11.2009)_Форма к защите 28_БДР формат СД (2)" xfId="10532"/>
    <cellStyle name="_расчет ФОТ на 2009 под контрольные цифры_План по видам деят.(09.11.2009)_Форма к защите 29" xfId="10533"/>
    <cellStyle name="_расчет ФОТ на 2009 под контрольные цифры_План по видам деят.(09.11.2009)_Форма к защите 29_БДР формат СД (2)" xfId="10534"/>
    <cellStyle name="_расчет ФОТ на 2009 под контрольные цифры_План по видам деят.(09.11.2009)_Форма к защите 3" xfId="10535"/>
    <cellStyle name="_расчет ФОТ на 2009 под контрольные цифры_План по видам деят.(09.11.2009)_Форма к защите 3_БДР формат СД (2)" xfId="10536"/>
    <cellStyle name="_расчет ФОТ на 2009 под контрольные цифры_План по видам деят.(09.11.2009)_Форма к защите 30" xfId="10537"/>
    <cellStyle name="_расчет ФОТ на 2009 под контрольные цифры_План по видам деят.(09.11.2009)_Форма к защите 30_БДР формат СД (2)" xfId="10538"/>
    <cellStyle name="_расчет ФОТ на 2009 под контрольные цифры_План по видам деят.(09.11.2009)_Форма к защите 31" xfId="10539"/>
    <cellStyle name="_расчет ФОТ на 2009 под контрольные цифры_План по видам деят.(09.11.2009)_Форма к защите 31_БДР формат СД (2)" xfId="10540"/>
    <cellStyle name="_расчет ФОТ на 2009 под контрольные цифры_План по видам деят.(09.11.2009)_Форма к защите 32" xfId="10541"/>
    <cellStyle name="_расчет ФОТ на 2009 под контрольные цифры_План по видам деят.(09.11.2009)_Форма к защите 32_БДР формат СД (2)" xfId="10542"/>
    <cellStyle name="_расчет ФОТ на 2009 под контрольные цифры_План по видам деят.(09.11.2009)_Форма к защите 33" xfId="10543"/>
    <cellStyle name="_расчет ФОТ на 2009 под контрольные цифры_План по видам деят.(09.11.2009)_Форма к защите 33_БДР формат СД (2)" xfId="10544"/>
    <cellStyle name="_расчет ФОТ на 2009 под контрольные цифры_План по видам деят.(09.11.2009)_Форма к защите 34" xfId="10545"/>
    <cellStyle name="_расчет ФОТ на 2009 под контрольные цифры_План по видам деят.(09.11.2009)_Форма к защите 34_БДР формат СД (2)" xfId="10546"/>
    <cellStyle name="_расчет ФОТ на 2009 под контрольные цифры_План по видам деят.(09.11.2009)_Форма к защите 35" xfId="10547"/>
    <cellStyle name="_расчет ФОТ на 2009 под контрольные цифры_План по видам деят.(09.11.2009)_Форма к защите 35_БДР формат СД (2)" xfId="10548"/>
    <cellStyle name="_расчет ФОТ на 2009 под контрольные цифры_План по видам деят.(09.11.2009)_Форма к защите 36" xfId="10549"/>
    <cellStyle name="_расчет ФОТ на 2009 под контрольные цифры_План по видам деят.(09.11.2009)_Форма к защите 36_БДР формат СД (2)" xfId="10550"/>
    <cellStyle name="_расчет ФОТ на 2009 под контрольные цифры_План по видам деят.(09.11.2009)_Форма к защите 37" xfId="10551"/>
    <cellStyle name="_расчет ФОТ на 2009 под контрольные цифры_План по видам деят.(09.11.2009)_Форма к защите 37_БДР формат СД (2)" xfId="10552"/>
    <cellStyle name="_расчет ФОТ на 2009 под контрольные цифры_План по видам деят.(09.11.2009)_Форма к защите 38" xfId="10553"/>
    <cellStyle name="_расчет ФОТ на 2009 под контрольные цифры_План по видам деят.(09.11.2009)_Форма к защите 38_БДР формат СД (2)" xfId="10554"/>
    <cellStyle name="_расчет ФОТ на 2009 под контрольные цифры_План по видам деят.(09.11.2009)_Форма к защите 39" xfId="10555"/>
    <cellStyle name="_расчет ФОТ на 2009 под контрольные цифры_План по видам деят.(09.11.2009)_Форма к защите 39_БДР формат СД (2)" xfId="10556"/>
    <cellStyle name="_расчет ФОТ на 2009 под контрольные цифры_План по видам деят.(09.11.2009)_Форма к защите 4" xfId="10557"/>
    <cellStyle name="_расчет ФОТ на 2009 под контрольные цифры_План по видам деят.(09.11.2009)_Форма к защите 4_БДР формат СД (2)" xfId="10558"/>
    <cellStyle name="_расчет ФОТ на 2009 под контрольные цифры_План по видам деят.(09.11.2009)_Форма к защите 40" xfId="10559"/>
    <cellStyle name="_расчет ФОТ на 2009 под контрольные цифры_План по видам деят.(09.11.2009)_Форма к защите 40_БДР формат СД (2)" xfId="10560"/>
    <cellStyle name="_расчет ФОТ на 2009 под контрольные цифры_План по видам деят.(09.11.2009)_Форма к защите 41" xfId="10561"/>
    <cellStyle name="_расчет ФОТ на 2009 под контрольные цифры_План по видам деят.(09.11.2009)_Форма к защите 41_БДР формат СД (2)" xfId="10562"/>
    <cellStyle name="_расчет ФОТ на 2009 под контрольные цифры_План по видам деят.(09.11.2009)_Форма к защите 42" xfId="10563"/>
    <cellStyle name="_расчет ФОТ на 2009 под контрольные цифры_План по видам деят.(09.11.2009)_Форма к защите 42_БДР формат СД (2)" xfId="10564"/>
    <cellStyle name="_расчет ФОТ на 2009 под контрольные цифры_План по видам деят.(09.11.2009)_Форма к защите 43" xfId="10565"/>
    <cellStyle name="_расчет ФОТ на 2009 под контрольные цифры_План по видам деят.(09.11.2009)_Форма к защите 43_БДР формат СД (2)" xfId="10566"/>
    <cellStyle name="_расчет ФОТ на 2009 под контрольные цифры_План по видам деят.(09.11.2009)_Форма к защите 44" xfId="10567"/>
    <cellStyle name="_расчет ФОТ на 2009 под контрольные цифры_План по видам деят.(09.11.2009)_Форма к защите 44_БДР формат СД (2)" xfId="10568"/>
    <cellStyle name="_расчет ФОТ на 2009 под контрольные цифры_План по видам деят.(09.11.2009)_Форма к защите 45" xfId="10569"/>
    <cellStyle name="_расчет ФОТ на 2009 под контрольные цифры_План по видам деят.(09.11.2009)_Форма к защите 45_БДР формат СД (2)" xfId="10570"/>
    <cellStyle name="_расчет ФОТ на 2009 под контрольные цифры_План по видам деят.(09.11.2009)_Форма к защите 46" xfId="10571"/>
    <cellStyle name="_расчет ФОТ на 2009 под контрольные цифры_План по видам деят.(09.11.2009)_Форма к защите 46_БДР формат СД (2)" xfId="10572"/>
    <cellStyle name="_расчет ФОТ на 2009 под контрольные цифры_План по видам деят.(09.11.2009)_Форма к защите 47" xfId="10573"/>
    <cellStyle name="_расчет ФОТ на 2009 под контрольные цифры_План по видам деят.(09.11.2009)_Форма к защите 47_БДР формат СД (2)" xfId="10574"/>
    <cellStyle name="_расчет ФОТ на 2009 под контрольные цифры_План по видам деят.(09.11.2009)_Форма к защите 48" xfId="10575"/>
    <cellStyle name="_расчет ФОТ на 2009 под контрольные цифры_План по видам деят.(09.11.2009)_Форма к защите 48_БДР формат СД (2)" xfId="10576"/>
    <cellStyle name="_расчет ФОТ на 2009 под контрольные цифры_План по видам деят.(09.11.2009)_Форма к защите 49" xfId="10577"/>
    <cellStyle name="_расчет ФОТ на 2009 под контрольные цифры_План по видам деят.(09.11.2009)_Форма к защите 49_БДР формат СД (2)" xfId="10578"/>
    <cellStyle name="_расчет ФОТ на 2009 под контрольные цифры_План по видам деят.(09.11.2009)_Форма к защите 5" xfId="10579"/>
    <cellStyle name="_расчет ФОТ на 2009 под контрольные цифры_План по видам деят.(09.11.2009)_Форма к защите 5_БДР формат СД (2)" xfId="10580"/>
    <cellStyle name="_расчет ФОТ на 2009 под контрольные цифры_План по видам деят.(09.11.2009)_Форма к защите 50" xfId="10581"/>
    <cellStyle name="_расчет ФОТ на 2009 под контрольные цифры_План по видам деят.(09.11.2009)_Форма к защите 50_БДР формат СД (2)" xfId="10582"/>
    <cellStyle name="_расчет ФОТ на 2009 под контрольные цифры_План по видам деят.(09.11.2009)_Форма к защите 51" xfId="10583"/>
    <cellStyle name="_расчет ФОТ на 2009 под контрольные цифры_План по видам деят.(09.11.2009)_Форма к защите 51_БДР формат СД (2)" xfId="10584"/>
    <cellStyle name="_расчет ФОТ на 2009 под контрольные цифры_План по видам деят.(09.11.2009)_Форма к защите 52" xfId="10585"/>
    <cellStyle name="_расчет ФОТ на 2009 под контрольные цифры_План по видам деят.(09.11.2009)_Форма к защите 52_БДР формат СД (2)" xfId="10586"/>
    <cellStyle name="_расчет ФОТ на 2009 под контрольные цифры_План по видам деят.(09.11.2009)_Форма к защите 53" xfId="10587"/>
    <cellStyle name="_расчет ФОТ на 2009 под контрольные цифры_План по видам деят.(09.11.2009)_Форма к защите 53_БДР формат СД (2)" xfId="10588"/>
    <cellStyle name="_расчет ФОТ на 2009 под контрольные цифры_План по видам деят.(09.11.2009)_Форма к защите 54" xfId="10589"/>
    <cellStyle name="_расчет ФОТ на 2009 под контрольные цифры_План по видам деят.(09.11.2009)_Форма к защите 54_БДР формат СД (2)" xfId="10590"/>
    <cellStyle name="_расчет ФОТ на 2009 под контрольные цифры_План по видам деят.(09.11.2009)_Форма к защите 55" xfId="10591"/>
    <cellStyle name="_расчет ФОТ на 2009 под контрольные цифры_План по видам деят.(09.11.2009)_Форма к защите 55_БДР формат СД (2)" xfId="10592"/>
    <cellStyle name="_расчет ФОТ на 2009 под контрольные цифры_План по видам деят.(09.11.2009)_Форма к защите 56" xfId="10593"/>
    <cellStyle name="_расчет ФОТ на 2009 под контрольные цифры_План по видам деят.(09.11.2009)_Форма к защите 56_БДР формат СД (2)" xfId="10594"/>
    <cellStyle name="_расчет ФОТ на 2009 под контрольные цифры_План по видам деят.(09.11.2009)_Форма к защите 57" xfId="10595"/>
    <cellStyle name="_расчет ФОТ на 2009 под контрольные цифры_План по видам деят.(09.11.2009)_Форма к защите 57_БДР формат СД (2)" xfId="10596"/>
    <cellStyle name="_расчет ФОТ на 2009 под контрольные цифры_План по видам деят.(09.11.2009)_Форма к защите 58" xfId="10597"/>
    <cellStyle name="_расчет ФОТ на 2009 под контрольные цифры_План по видам деят.(09.11.2009)_Форма к защите 58_БДР формат СД (2)" xfId="10598"/>
    <cellStyle name="_расчет ФОТ на 2009 под контрольные цифры_План по видам деят.(09.11.2009)_Форма к защите 59" xfId="10599"/>
    <cellStyle name="_расчет ФОТ на 2009 под контрольные цифры_План по видам деят.(09.11.2009)_Форма к защите 59_БДР формат СД (2)" xfId="10600"/>
    <cellStyle name="_расчет ФОТ на 2009 под контрольные цифры_План по видам деят.(09.11.2009)_Форма к защите 6" xfId="10601"/>
    <cellStyle name="_расчет ФОТ на 2009 под контрольные цифры_План по видам деят.(09.11.2009)_Форма к защите 6_БДР формат СД (2)" xfId="10602"/>
    <cellStyle name="_расчет ФОТ на 2009 под контрольные цифры_План по видам деят.(09.11.2009)_Форма к защите 60" xfId="10603"/>
    <cellStyle name="_расчет ФОТ на 2009 под контрольные цифры_План по видам деят.(09.11.2009)_Форма к защите 60_БДР формат СД (2)" xfId="10604"/>
    <cellStyle name="_расчет ФОТ на 2009 под контрольные цифры_План по видам деят.(09.11.2009)_Форма к защите 61" xfId="10605"/>
    <cellStyle name="_расчет ФОТ на 2009 под контрольные цифры_План по видам деят.(09.11.2009)_Форма к защите 61_БДР формат СД (2)" xfId="10606"/>
    <cellStyle name="_расчет ФОТ на 2009 под контрольные цифры_План по видам деят.(09.11.2009)_Форма к защите 62" xfId="10607"/>
    <cellStyle name="_расчет ФОТ на 2009 под контрольные цифры_План по видам деят.(09.11.2009)_Форма к защите 62_БДР формат СД (2)" xfId="10608"/>
    <cellStyle name="_расчет ФОТ на 2009 под контрольные цифры_План по видам деят.(09.11.2009)_Форма к защите 63" xfId="10609"/>
    <cellStyle name="_расчет ФОТ на 2009 под контрольные цифры_План по видам деят.(09.11.2009)_Форма к защите 63_БДР формат СД (2)" xfId="10610"/>
    <cellStyle name="_расчет ФОТ на 2009 под контрольные цифры_План по видам деят.(09.11.2009)_Форма к защите 64" xfId="10611"/>
    <cellStyle name="_расчет ФОТ на 2009 под контрольные цифры_План по видам деят.(09.11.2009)_Форма к защите 64_БДР формат СД (2)" xfId="10612"/>
    <cellStyle name="_расчет ФОТ на 2009 под контрольные цифры_План по видам деят.(09.11.2009)_Форма к защите 65" xfId="10613"/>
    <cellStyle name="_расчет ФОТ на 2009 под контрольные цифры_План по видам деят.(09.11.2009)_Форма к защите 65_БДР формат СД (2)" xfId="10614"/>
    <cellStyle name="_расчет ФОТ на 2009 под контрольные цифры_План по видам деят.(09.11.2009)_Форма к защите 66" xfId="10615"/>
    <cellStyle name="_Расчет_конечные тарифы_2010г " xfId="10616"/>
    <cellStyle name="_расчетные реал" xfId="10617"/>
    <cellStyle name="_Расшифровка по приоритетам_МРСК 2" xfId="10618"/>
    <cellStyle name="_расшифровки" xfId="10619"/>
    <cellStyle name="_реестр" xfId="10620"/>
    <cellStyle name="_реестр_Лист1" xfId="10621"/>
    <cellStyle name="_Ростов НВВ на 2010-2014" xfId="10622"/>
    <cellStyle name="_Ростов НВВ на 2010-2014_Лист1" xfId="10623"/>
    <cellStyle name="_РТ СК-регионы 2010-2014 131009 (1)" xfId="10624"/>
    <cellStyle name="_РТ СК-регионы 2010-2014 для Зел макета" xfId="10625"/>
    <cellStyle name="_РЭ_RAB_продление_28_09_10 _новаяИПР" xfId="10626"/>
    <cellStyle name="_РЭ_ИПР 2010-2012 БЕЗ ЗАЕМНЫХ СРЕДСТВ (27 07 2009) снижено ТП (БКС)" xfId="10627"/>
    <cellStyle name="_Сб-macro 2020" xfId="10628"/>
    <cellStyle name="_сбыты по Населению 2008 (данные РЭК)" xfId="10629"/>
    <cellStyle name="_СБЫТЫ-2010" xfId="10630"/>
    <cellStyle name="_Свод по ИПР (2)" xfId="10631"/>
    <cellStyle name="_Свод по ИПР (2)_Новая инструкция1_фст" xfId="10632"/>
    <cellStyle name="_Свод по ИПР (2)_реестр объектов ЕНЭС" xfId="10633"/>
    <cellStyle name="_свод по региону" xfId="10634"/>
    <cellStyle name="_Свод селектор_рассылка" xfId="10635"/>
    <cellStyle name="_сводная таблица (2)" xfId="10636"/>
    <cellStyle name="_Сергееву_тех х-ки_18.11" xfId="10637"/>
    <cellStyle name="_Сергееву_тех х-ки_18.11 2" xfId="10638"/>
    <cellStyle name="_Склад к рассылке 22082000" xfId="10639"/>
    <cellStyle name="_Скорректированная ГКПЗ ОАО АЭККомиэнерго на 2007 год утверждённая решением Совета директоров от 17.05.2007 №16(230)" xfId="10640"/>
    <cellStyle name="_Смета по тарифам свод 07" xfId="10641"/>
    <cellStyle name="_смета расходов по версии ФСТ от 26.09.06 - Звержанская" xfId="10642"/>
    <cellStyle name="_СМЕТЫ 2005 2006 2007" xfId="10643"/>
    <cellStyle name="_СО 2006-2010  Прил1-1 (Дубинину)" xfId="10644"/>
    <cellStyle name="_Согласования_0810_final" xfId="10645"/>
    <cellStyle name="_Согласования_0810_final_Лист1" xfId="10646"/>
    <cellStyle name="_Справка по забалансу по лизингу" xfId="10647"/>
    <cellStyle name="_Справочник затрат_ЛХ_20.10.05" xfId="10648"/>
    <cellStyle name="_СтавФ_в Лист Согласования 06.10.09" xfId="10649"/>
    <cellStyle name="_Степень физического износа " xfId="10650"/>
    <cellStyle name="_счета 2008 оплаченные в 2007г " xfId="10651"/>
    <cellStyle name="_Табл П2-5 (вар18-10-2006)" xfId="10652"/>
    <cellStyle name="_Таблица № П 1 20 3" xfId="10653"/>
    <cellStyle name="_таблицы для расчетов28-04-08_2006-2009_прибыль корр_по ИА" xfId="10654"/>
    <cellStyle name="_таблицы для расчетов28-04-08_2006-2009_прибыль корр_по ИА_Лист1" xfId="10655"/>
    <cellStyle name="_таблицы для расчетов28-04-08_2006-2009_прибыль корр_по ИА_Новая инструкция1_фст" xfId="10656"/>
    <cellStyle name="_таблицы для расчетов28-04-08_2006-2009_прибыль корр_по ИА_реестр объектов ЕНЭС" xfId="10657"/>
    <cellStyle name="_таблицы для расчетов28-04-08_2006-2009с ИА" xfId="10658"/>
    <cellStyle name="_таблицы для расчетов28-04-08_2006-2009с ИА_Лист1" xfId="10659"/>
    <cellStyle name="_таблицы для расчетов28-04-08_2006-2009с ИА_Новая инструкция1_фст" xfId="10660"/>
    <cellStyle name="_таблицы для расчетов28-04-08_2006-2009с ИА_реестр объектов ЕНЭС" xfId="10661"/>
    <cellStyle name="_Тариф 2009 год П 1.15. Энергосбыт_3" xfId="10662"/>
    <cellStyle name="_Тариф ИПР ИнФ 2010-2014" xfId="10663"/>
    <cellStyle name="_Тариф ИПР КБФ 2010-2014" xfId="10664"/>
    <cellStyle name="_Тариф ИПР КЧФ 2010-2014" xfId="10665"/>
    <cellStyle name="_Тариф ИПР СОФ 2010-2014" xfId="10666"/>
    <cellStyle name="_Тарифы 2011-2015 разбивка" xfId="10667"/>
    <cellStyle name="_ТЭП по планированию доходов на передачу ээ" xfId="10668"/>
    <cellStyle name="_Удмуртэнерго 04 3+2+2" xfId="10669"/>
    <cellStyle name="_УЕ  свод Псковэнерго" xfId="10670"/>
    <cellStyle name="_Узлы учета_10.08" xfId="10671"/>
    <cellStyle name="_Урал Отчёт за 2009 год (готовые форматы по  977)" xfId="10672"/>
    <cellStyle name="_Условные единицы ПСКОВЭНЕРГО (RAB)" xfId="10673"/>
    <cellStyle name="_ФЗП ТАРИФ 2006 в РЭК 2 216" xfId="10674"/>
    <cellStyle name="_ФЗП ТАРИФ 2006 в РЭК 2 216 2" xfId="10675"/>
    <cellStyle name="_ФЗП ТАРИФ 2006 в РЭК 2 216 3" xfId="10676"/>
    <cellStyle name="_Фина план на 2007 год (ФО)" xfId="10677"/>
    <cellStyle name="_Форма 6  РТК.xls(отчет по Адр пр. ЛО)" xfId="10678"/>
    <cellStyle name="_Форма 6  РТК.xls(отчет по Адр пр. ЛО)_Новая инструкция1_фст" xfId="10679"/>
    <cellStyle name="_Форма 6  РТК.xls(отчет по Адр пр. ЛО)_реестр объектов ЕНЭС" xfId="10680"/>
    <cellStyle name="_Форма исх." xfId="10681"/>
    <cellStyle name="_форма П1.30 для УРТ" xfId="10682"/>
    <cellStyle name="_Форма Приложения 16" xfId="10683"/>
    <cellStyle name="_Формат ДПН (предложения ФСК) 01.02.08г. Сравнение" xfId="10684"/>
    <cellStyle name="_Формат НВВ 2010 г (мой)" xfId="10685"/>
    <cellStyle name="_Формат НВВ 2010_постатейно" xfId="10686"/>
    <cellStyle name="_Формат НВВ 2011г." xfId="10687"/>
    <cellStyle name="_Формат по выпадающим" xfId="10688"/>
    <cellStyle name="_Формат разбивки по МРСК_РСК" xfId="10689"/>
    <cellStyle name="_Формат разбивки по МРСК_РСК_Лист1" xfId="10690"/>
    <cellStyle name="_Формат разбивки по МРСК_РСК_Новая инструкция1_фст" xfId="10691"/>
    <cellStyle name="_Формат разбивки по МРСК_РСК_реестр объектов ЕНЭС" xfId="10692"/>
    <cellStyle name="_Формат укрупненного расчета стоимости строительства (реконструкции) объекта ПЭС" xfId="10693"/>
    <cellStyle name="_Формат_для Согласования" xfId="10694"/>
    <cellStyle name="_Формат_для Согласования_Лист1" xfId="10695"/>
    <cellStyle name="_Формат_для Согласования_Новая инструкция1_фст" xfId="10696"/>
    <cellStyle name="_Формат_Сводный для согласования" xfId="10697"/>
    <cellStyle name="_Формат_Сводный для согласования_Лист1" xfId="10698"/>
    <cellStyle name="_Формат-РСК_2007_12 02 06_м" xfId="10699"/>
    <cellStyle name="_Форматы УУ_12 _1_1_1_1" xfId="10700"/>
    <cellStyle name="_Форматы УУ_резерв" xfId="10701"/>
    <cellStyle name="_Формирование тарифа на 2010 год с замечаниями" xfId="10702"/>
    <cellStyle name="_Формы 6,7,КС-ввод" xfId="10703"/>
    <cellStyle name="_Формы № 1,2-1,2-2,4,5 ЭТС" xfId="10704"/>
    <cellStyle name="_формы Ленэнерго -изменения2" xfId="10705"/>
    <cellStyle name="_формы технические 1,2-1,2-2,4,5Vfinal" xfId="10706"/>
    <cellStyle name="_ФП К" xfId="10707"/>
    <cellStyle name="_ФП К_к ФСТ" xfId="10708"/>
    <cellStyle name="_фск, выручка, потери" xfId="10709"/>
    <cellStyle name="_ФСТ-2007-отправка-сентябрь ИСТОЧНИКИ" xfId="10710"/>
    <cellStyle name="_ХОЛДИНГ_МРСК_09 10 2008" xfId="10711"/>
    <cellStyle name="_ХХХ Прил 2 Формы бюджетных документов 2007" xfId="10712"/>
    <cellStyle name="_Чек" xfId="10713"/>
    <cellStyle name="_экон.форм-т ВО 1 с разбивкой" xfId="10714"/>
    <cellStyle name="_экон.форм-т ВО 1 с разбивкой_Новая инструкция1_фст" xfId="10715"/>
    <cellStyle name="’К‰Э [0.00]" xfId="10716"/>
    <cellStyle name="”€ќђќ‘ћ‚›‰" xfId="10717"/>
    <cellStyle name="”€ќђќ‘ћ‚›‰ 2" xfId="10718"/>
    <cellStyle name="”€ќђќ‘ћ‚›‰ 2 2" xfId="10719"/>
    <cellStyle name="”€ќђќ‘ћ‚›‰ 2_Калмэнерго" xfId="10720"/>
    <cellStyle name="”€љ‘€ђћ‚ђќќ›‰" xfId="10721"/>
    <cellStyle name="”€љ‘€ђћ‚ђќќ›‰ 2" xfId="10722"/>
    <cellStyle name="”ќђќ‘ћ‚›‰" xfId="10723"/>
    <cellStyle name="”ќђќ‘ћ‚›‰ 2" xfId="10724"/>
    <cellStyle name="”ќђќ‘ћ‚›‰ 2 2" xfId="10725"/>
    <cellStyle name="”ќђќ‘ћ‚›‰ 2 3" xfId="10726"/>
    <cellStyle name="”ќђќ‘ћ‚›‰ 3" xfId="10727"/>
    <cellStyle name="”ќђќ‘ћ‚›‰ 4" xfId="10728"/>
    <cellStyle name="”ќђќ‘ћ‚›‰ 5" xfId="10729"/>
    <cellStyle name="”ќђќ‘ћ‚›‰_Калмэнерго" xfId="10730"/>
    <cellStyle name="”љ‘ђћ‚ђќќ›‰" xfId="10731"/>
    <cellStyle name="”љ‘ђћ‚ђќќ›‰ 2" xfId="10732"/>
    <cellStyle name="”љ‘ђћ‚ђќќ›‰ 2 2" xfId="10733"/>
    <cellStyle name="”љ‘ђћ‚ђќќ›‰ 2 3" xfId="10734"/>
    <cellStyle name="”љ‘ђћ‚ђќќ›‰ 3" xfId="10735"/>
    <cellStyle name="”љ‘ђћ‚ђќќ›‰ 4" xfId="10736"/>
    <cellStyle name="”љ‘ђћ‚ђќќ›‰ 5" xfId="10737"/>
    <cellStyle name="”љ‘ђћ‚ђќќ›‰_Калмэнерго" xfId="10738"/>
    <cellStyle name="„…ќ…†ќ›‰" xfId="10739"/>
    <cellStyle name="„…ќ…†ќ›‰ 2" xfId="10740"/>
    <cellStyle name="„…ќ…†ќ›‰ 2 2" xfId="10741"/>
    <cellStyle name="„…ќ…†ќ›‰ 2 3" xfId="10742"/>
    <cellStyle name="„…ќ…†ќ›‰ 3" xfId="10743"/>
    <cellStyle name="„…ќ…†ќ›‰ 4" xfId="10744"/>
    <cellStyle name="„…ќ…†ќ›‰ 5" xfId="10745"/>
    <cellStyle name="„…ќ…†ќ›‰_Калмэнерго" xfId="10746"/>
    <cellStyle name="„ђ’ђ" xfId="10747"/>
    <cellStyle name="€’ћѓћ‚›‰" xfId="10748"/>
    <cellStyle name="€’ћѓћ‚›‰ 10" xfId="10749"/>
    <cellStyle name="€’ћѓћ‚›‰ 11" xfId="10750"/>
    <cellStyle name="€’ћѓћ‚›‰ 2" xfId="10751"/>
    <cellStyle name="€’ћѓћ‚›‰ 2 10" xfId="10752"/>
    <cellStyle name="€’ћѓћ‚›‰ 2 2" xfId="10753"/>
    <cellStyle name="€’ћѓћ‚›‰ 2 2 2" xfId="10754"/>
    <cellStyle name="€’ћѓћ‚›‰ 2 2 3" xfId="10755"/>
    <cellStyle name="€’ћѓћ‚›‰ 2 2 4" xfId="10756"/>
    <cellStyle name="€’ћѓћ‚›‰ 2 2 5" xfId="10757"/>
    <cellStyle name="€’ћѓћ‚›‰ 2 3" xfId="10758"/>
    <cellStyle name="€’ћѓћ‚›‰ 2 3 2" xfId="10759"/>
    <cellStyle name="€’ћѓћ‚›‰ 2 3 3" xfId="10760"/>
    <cellStyle name="€’ћѓћ‚›‰ 2 3 4" xfId="10761"/>
    <cellStyle name="€’ћѓћ‚›‰ 2 3 5" xfId="10762"/>
    <cellStyle name="€’ћѓћ‚›‰ 2 4" xfId="10763"/>
    <cellStyle name="€’ћѓћ‚›‰ 2 4 2" xfId="10764"/>
    <cellStyle name="€’ћѓћ‚›‰ 2 4 3" xfId="10765"/>
    <cellStyle name="€’ћѓћ‚›‰ 2 4 4" xfId="10766"/>
    <cellStyle name="€’ћѓћ‚›‰ 2 4 5" xfId="10767"/>
    <cellStyle name="€’ћѓћ‚›‰ 2 5" xfId="10768"/>
    <cellStyle name="€’ћѓћ‚›‰ 2 6" xfId="10769"/>
    <cellStyle name="€’ћѓћ‚›‰ 2 7" xfId="10770"/>
    <cellStyle name="€’ћѓћ‚›‰ 2 8" xfId="10771"/>
    <cellStyle name="€’ћѓћ‚›‰ 2 9" xfId="10772"/>
    <cellStyle name="€’ћѓћ‚›‰ 2_Калмэнерго" xfId="10773"/>
    <cellStyle name="€’ћѓћ‚›‰ 3" xfId="10774"/>
    <cellStyle name="€’ћѓћ‚›‰ 3 2" xfId="10775"/>
    <cellStyle name="€’ћѓћ‚›‰ 3 2 2" xfId="10776"/>
    <cellStyle name="€’ћѓћ‚›‰ 3 2 3" xfId="10777"/>
    <cellStyle name="€’ћѓћ‚›‰ 3 2 4" xfId="10778"/>
    <cellStyle name="€’ћѓћ‚›‰ 3 2 5" xfId="10779"/>
    <cellStyle name="€’ћѓћ‚›‰ 3 3" xfId="10780"/>
    <cellStyle name="€’ћѓћ‚›‰ 3 3 2" xfId="10781"/>
    <cellStyle name="€’ћѓћ‚›‰ 3 3 3" xfId="10782"/>
    <cellStyle name="€’ћѓћ‚›‰ 3 3 4" xfId="10783"/>
    <cellStyle name="€’ћѓћ‚›‰ 3 3 5" xfId="10784"/>
    <cellStyle name="€’ћѓћ‚›‰ 3 4" xfId="10785"/>
    <cellStyle name="€’ћѓћ‚›‰ 3 4 2" xfId="10786"/>
    <cellStyle name="€’ћѓћ‚›‰ 3 4 3" xfId="10787"/>
    <cellStyle name="€’ћѓћ‚›‰ 3 4 4" xfId="10788"/>
    <cellStyle name="€’ћѓћ‚›‰ 3 4 5" xfId="10789"/>
    <cellStyle name="€’ћѓћ‚›‰ 3 5" xfId="10790"/>
    <cellStyle name="€’ћѓћ‚›‰ 3 6" xfId="10791"/>
    <cellStyle name="€’ћѓћ‚›‰ 3 7" xfId="10792"/>
    <cellStyle name="€’ћѓћ‚›‰ 3 8" xfId="10793"/>
    <cellStyle name="€’ћѓћ‚›‰ 3 9" xfId="10794"/>
    <cellStyle name="€’ћѓћ‚›‰ 4" xfId="10795"/>
    <cellStyle name="€’ћѓћ‚›‰ 4 2" xfId="10796"/>
    <cellStyle name="€’ћѓћ‚›‰ 4 3" xfId="10797"/>
    <cellStyle name="€’ћѓћ‚›‰ 4 4" xfId="10798"/>
    <cellStyle name="€’ћѓћ‚›‰ 4 5" xfId="10799"/>
    <cellStyle name="€’ћѓћ‚›‰ 5" xfId="10800"/>
    <cellStyle name="€’ћѓћ‚›‰ 5 2" xfId="10801"/>
    <cellStyle name="€’ћѓћ‚›‰ 5 3" xfId="10802"/>
    <cellStyle name="€’ћѓћ‚›‰ 5 4" xfId="10803"/>
    <cellStyle name="€’ћѓћ‚›‰ 5 5" xfId="10804"/>
    <cellStyle name="€’ћѓћ‚›‰ 6" xfId="10805"/>
    <cellStyle name="€’ћѓћ‚›‰ 6 2" xfId="10806"/>
    <cellStyle name="€’ћѓћ‚›‰ 6 3" xfId="10807"/>
    <cellStyle name="€’ћѓћ‚›‰ 6 4" xfId="10808"/>
    <cellStyle name="€’ћѓћ‚›‰ 6 5" xfId="10809"/>
    <cellStyle name="€’ћѓћ‚›‰ 7" xfId="10810"/>
    <cellStyle name="€’ћѓћ‚›‰ 8" xfId="10811"/>
    <cellStyle name="€’ћѓћ‚›‰ 9" xfId="10812"/>
    <cellStyle name="‡ђѓћ‹ћ‚ћљ1" xfId="10813"/>
    <cellStyle name="‡ђѓћ‹ћ‚ћљ1 2" xfId="10814"/>
    <cellStyle name="‡ђѓћ‹ћ‚ћљ1 2 2" xfId="10815"/>
    <cellStyle name="‡ђѓћ‹ћ‚ћљ1 2 3" xfId="10816"/>
    <cellStyle name="‡ђѓћ‹ћ‚ћљ1 3" xfId="10817"/>
    <cellStyle name="‡ђѓћ‹ћ‚ћљ1 4" xfId="10818"/>
    <cellStyle name="‡ђѓћ‹ћ‚ћљ1 5" xfId="10819"/>
    <cellStyle name="‡ђѓћ‹ћ‚ћљ1_Калмэнерго" xfId="10820"/>
    <cellStyle name="‡ђѓћ‹ћ‚ћљ2" xfId="10821"/>
    <cellStyle name="‡ђѓћ‹ћ‚ћљ2 2" xfId="10822"/>
    <cellStyle name="‡ђѓћ‹ћ‚ћљ2 2 2" xfId="10823"/>
    <cellStyle name="‡ђѓћ‹ћ‚ћљ2 2 3" xfId="10824"/>
    <cellStyle name="‡ђѓћ‹ћ‚ћљ2 3" xfId="10825"/>
    <cellStyle name="‡ђѓћ‹ћ‚ћљ2 4" xfId="10826"/>
    <cellStyle name="‡ђѓћ‹ћ‚ћљ2 5" xfId="10827"/>
    <cellStyle name="‡ђѓћ‹ћ‚ћљ2_Калмэнерго" xfId="10828"/>
    <cellStyle name="’ћѓћ‚›‰" xfId="10829"/>
    <cellStyle name="’ћѓћ‚›‰ 10" xfId="10830"/>
    <cellStyle name="’ћѓћ‚›‰ 11" xfId="10831"/>
    <cellStyle name="’ћѓћ‚›‰ 12" xfId="10832"/>
    <cellStyle name="’ћѓћ‚›‰ 13" xfId="10833"/>
    <cellStyle name="’ћѓћ‚›‰ 14" xfId="10834"/>
    <cellStyle name="’ћѓћ‚›‰ 2" xfId="10835"/>
    <cellStyle name="’ћѓћ‚›‰ 2 10" xfId="10836"/>
    <cellStyle name="’ћѓћ‚›‰ 2 11" xfId="10837"/>
    <cellStyle name="’ћѓћ‚›‰ 2 12" xfId="10838"/>
    <cellStyle name="’ћѓћ‚›‰ 2 2" xfId="10839"/>
    <cellStyle name="’ћѓћ‚›‰ 2 2 10" xfId="10840"/>
    <cellStyle name="’ћѓћ‚›‰ 2 2 2" xfId="10841"/>
    <cellStyle name="’ћѓћ‚›‰ 2 2 2 2" xfId="10842"/>
    <cellStyle name="’ћѓћ‚›‰ 2 2 2 3" xfId="10843"/>
    <cellStyle name="’ћѓћ‚›‰ 2 2 2 4" xfId="10844"/>
    <cellStyle name="’ћѓћ‚›‰ 2 2 2 5" xfId="10845"/>
    <cellStyle name="’ћѓћ‚›‰ 2 2 3" xfId="10846"/>
    <cellStyle name="’ћѓћ‚›‰ 2 2 3 2" xfId="10847"/>
    <cellStyle name="’ћѓћ‚›‰ 2 2 3 3" xfId="10848"/>
    <cellStyle name="’ћѓћ‚›‰ 2 2 3 4" xfId="10849"/>
    <cellStyle name="’ћѓћ‚›‰ 2 2 3 5" xfId="10850"/>
    <cellStyle name="’ћѓћ‚›‰ 2 2 4" xfId="10851"/>
    <cellStyle name="’ћѓћ‚›‰ 2 2 4 2" xfId="10852"/>
    <cellStyle name="’ћѓћ‚›‰ 2 2 4 3" xfId="10853"/>
    <cellStyle name="’ћѓћ‚›‰ 2 2 4 4" xfId="10854"/>
    <cellStyle name="’ћѓћ‚›‰ 2 2 4 5" xfId="10855"/>
    <cellStyle name="’ћѓћ‚›‰ 2 2 5" xfId="10856"/>
    <cellStyle name="’ћѓћ‚›‰ 2 2 6" xfId="10857"/>
    <cellStyle name="’ћѓћ‚›‰ 2 2 7" xfId="10858"/>
    <cellStyle name="’ћѓћ‚›‰ 2 2 8" xfId="10859"/>
    <cellStyle name="’ћѓћ‚›‰ 2 2 9" xfId="10860"/>
    <cellStyle name="’ћѓћ‚›‰ 2 3" xfId="10861"/>
    <cellStyle name="’ћѓћ‚›‰ 2 3 2" xfId="10862"/>
    <cellStyle name="’ћѓћ‚›‰ 2 3 2 2" xfId="10863"/>
    <cellStyle name="’ћѓћ‚›‰ 2 3 2 3" xfId="10864"/>
    <cellStyle name="’ћѓћ‚›‰ 2 3 2 4" xfId="10865"/>
    <cellStyle name="’ћѓћ‚›‰ 2 3 2 5" xfId="10866"/>
    <cellStyle name="’ћѓћ‚›‰ 2 3 3" xfId="10867"/>
    <cellStyle name="’ћѓћ‚›‰ 2 3 3 2" xfId="10868"/>
    <cellStyle name="’ћѓћ‚›‰ 2 3 3 3" xfId="10869"/>
    <cellStyle name="’ћѓћ‚›‰ 2 3 3 4" xfId="10870"/>
    <cellStyle name="’ћѓћ‚›‰ 2 3 3 5" xfId="10871"/>
    <cellStyle name="’ћѓћ‚›‰ 2 3 4" xfId="10872"/>
    <cellStyle name="’ћѓћ‚›‰ 2 3 4 2" xfId="10873"/>
    <cellStyle name="’ћѓћ‚›‰ 2 3 4 3" xfId="10874"/>
    <cellStyle name="’ћѓћ‚›‰ 2 3 4 4" xfId="10875"/>
    <cellStyle name="’ћѓћ‚›‰ 2 3 4 5" xfId="10876"/>
    <cellStyle name="’ћѓћ‚›‰ 2 3 5" xfId="10877"/>
    <cellStyle name="’ћѓћ‚›‰ 2 3 6" xfId="10878"/>
    <cellStyle name="’ћѓћ‚›‰ 2 3 7" xfId="10879"/>
    <cellStyle name="’ћѓћ‚›‰ 2 3 8" xfId="10880"/>
    <cellStyle name="’ћѓћ‚›‰ 2 3 9" xfId="10881"/>
    <cellStyle name="’ћѓћ‚›‰ 2 4" xfId="10882"/>
    <cellStyle name="’ћѓћ‚›‰ 2 4 2" xfId="10883"/>
    <cellStyle name="’ћѓћ‚›‰ 2 4 3" xfId="10884"/>
    <cellStyle name="’ћѓћ‚›‰ 2 4 4" xfId="10885"/>
    <cellStyle name="’ћѓћ‚›‰ 2 4 5" xfId="10886"/>
    <cellStyle name="’ћѓћ‚›‰ 2 5" xfId="10887"/>
    <cellStyle name="’ћѓћ‚›‰ 2 5 2" xfId="10888"/>
    <cellStyle name="’ћѓћ‚›‰ 2 5 3" xfId="10889"/>
    <cellStyle name="’ћѓћ‚›‰ 2 5 4" xfId="10890"/>
    <cellStyle name="’ћѓћ‚›‰ 2 5 5" xfId="10891"/>
    <cellStyle name="’ћѓћ‚›‰ 2 6" xfId="10892"/>
    <cellStyle name="’ћѓћ‚›‰ 2 6 2" xfId="10893"/>
    <cellStyle name="’ћѓћ‚›‰ 2 6 3" xfId="10894"/>
    <cellStyle name="’ћѓћ‚›‰ 2 6 4" xfId="10895"/>
    <cellStyle name="’ћѓћ‚›‰ 2 6 5" xfId="10896"/>
    <cellStyle name="’ћѓћ‚›‰ 2 7" xfId="10897"/>
    <cellStyle name="’ћѓћ‚›‰ 2 8" xfId="10898"/>
    <cellStyle name="’ћѓћ‚›‰ 2 9" xfId="10899"/>
    <cellStyle name="’ћѓћ‚›‰ 3" xfId="10900"/>
    <cellStyle name="’ћѓћ‚›‰ 3 10" xfId="10901"/>
    <cellStyle name="’ћѓћ‚›‰ 3 11" xfId="10902"/>
    <cellStyle name="’ћѓћ‚›‰ 3 2" xfId="10903"/>
    <cellStyle name="’ћѓћ‚›‰ 3 2 2" xfId="10904"/>
    <cellStyle name="’ћѓћ‚›‰ 3 2 2 2" xfId="10905"/>
    <cellStyle name="’ћѓћ‚›‰ 3 2 2 3" xfId="10906"/>
    <cellStyle name="’ћѓћ‚›‰ 3 2 2 4" xfId="10907"/>
    <cellStyle name="’ћѓћ‚›‰ 3 2 2 5" xfId="10908"/>
    <cellStyle name="’ћѓћ‚›‰ 3 2 3" xfId="10909"/>
    <cellStyle name="’ћѓћ‚›‰ 3 2 3 2" xfId="10910"/>
    <cellStyle name="’ћѓћ‚›‰ 3 2 3 3" xfId="10911"/>
    <cellStyle name="’ћѓћ‚›‰ 3 2 3 4" xfId="10912"/>
    <cellStyle name="’ћѓћ‚›‰ 3 2 3 5" xfId="10913"/>
    <cellStyle name="’ћѓћ‚›‰ 3 2 4" xfId="10914"/>
    <cellStyle name="’ћѓћ‚›‰ 3 2 4 2" xfId="10915"/>
    <cellStyle name="’ћѓћ‚›‰ 3 2 4 3" xfId="10916"/>
    <cellStyle name="’ћѓћ‚›‰ 3 2 4 4" xfId="10917"/>
    <cellStyle name="’ћѓћ‚›‰ 3 2 4 5" xfId="10918"/>
    <cellStyle name="’ћѓћ‚›‰ 3 2 5" xfId="10919"/>
    <cellStyle name="’ћѓћ‚›‰ 3 2 6" xfId="10920"/>
    <cellStyle name="’ћѓћ‚›‰ 3 2 7" xfId="10921"/>
    <cellStyle name="’ћѓћ‚›‰ 3 2 8" xfId="10922"/>
    <cellStyle name="’ћѓћ‚›‰ 3 2 9" xfId="10923"/>
    <cellStyle name="’ћѓћ‚›‰ 3 3" xfId="10924"/>
    <cellStyle name="’ћѓћ‚›‰ 3 3 2" xfId="10925"/>
    <cellStyle name="’ћѓћ‚›‰ 3 3 2 2" xfId="10926"/>
    <cellStyle name="’ћѓћ‚›‰ 3 3 2 3" xfId="10927"/>
    <cellStyle name="’ћѓћ‚›‰ 3 3 2 4" xfId="10928"/>
    <cellStyle name="’ћѓћ‚›‰ 3 3 2 5" xfId="10929"/>
    <cellStyle name="’ћѓћ‚›‰ 3 3 3" xfId="10930"/>
    <cellStyle name="’ћѓћ‚›‰ 3 3 3 2" xfId="10931"/>
    <cellStyle name="’ћѓћ‚›‰ 3 3 3 3" xfId="10932"/>
    <cellStyle name="’ћѓћ‚›‰ 3 3 3 4" xfId="10933"/>
    <cellStyle name="’ћѓћ‚›‰ 3 3 3 5" xfId="10934"/>
    <cellStyle name="’ћѓћ‚›‰ 3 3 4" xfId="10935"/>
    <cellStyle name="’ћѓћ‚›‰ 3 3 4 2" xfId="10936"/>
    <cellStyle name="’ћѓћ‚›‰ 3 3 4 3" xfId="10937"/>
    <cellStyle name="’ћѓћ‚›‰ 3 3 4 4" xfId="10938"/>
    <cellStyle name="’ћѓћ‚›‰ 3 3 4 5" xfId="10939"/>
    <cellStyle name="’ћѓћ‚›‰ 3 3 5" xfId="10940"/>
    <cellStyle name="’ћѓћ‚›‰ 3 3 6" xfId="10941"/>
    <cellStyle name="’ћѓћ‚›‰ 3 3 7" xfId="10942"/>
    <cellStyle name="’ћѓћ‚›‰ 3 3 8" xfId="10943"/>
    <cellStyle name="’ћѓћ‚›‰ 3 3 9" xfId="10944"/>
    <cellStyle name="’ћѓћ‚›‰ 3 4" xfId="10945"/>
    <cellStyle name="’ћѓћ‚›‰ 3 4 2" xfId="10946"/>
    <cellStyle name="’ћѓћ‚›‰ 3 4 3" xfId="10947"/>
    <cellStyle name="’ћѓћ‚›‰ 3 4 4" xfId="10948"/>
    <cellStyle name="’ћѓћ‚›‰ 3 4 5" xfId="10949"/>
    <cellStyle name="’ћѓћ‚›‰ 3 5" xfId="10950"/>
    <cellStyle name="’ћѓћ‚›‰ 3 5 2" xfId="10951"/>
    <cellStyle name="’ћѓћ‚›‰ 3 5 3" xfId="10952"/>
    <cellStyle name="’ћѓћ‚›‰ 3 5 4" xfId="10953"/>
    <cellStyle name="’ћѓћ‚›‰ 3 5 5" xfId="10954"/>
    <cellStyle name="’ћѓћ‚›‰ 3 6" xfId="10955"/>
    <cellStyle name="’ћѓћ‚›‰ 3 6 2" xfId="10956"/>
    <cellStyle name="’ћѓћ‚›‰ 3 6 3" xfId="10957"/>
    <cellStyle name="’ћѓћ‚›‰ 3 6 4" xfId="10958"/>
    <cellStyle name="’ћѓћ‚›‰ 3 6 5" xfId="10959"/>
    <cellStyle name="’ћѓћ‚›‰ 3 7" xfId="10960"/>
    <cellStyle name="’ћѓћ‚›‰ 3 8" xfId="10961"/>
    <cellStyle name="’ћѓћ‚›‰ 3 9" xfId="10962"/>
    <cellStyle name="’ћѓћ‚›‰ 4" xfId="10963"/>
    <cellStyle name="’ћѓћ‚›‰ 4 10" xfId="10964"/>
    <cellStyle name="’ћѓћ‚›‰ 4 11" xfId="10965"/>
    <cellStyle name="’ћѓћ‚›‰ 4 2" xfId="10966"/>
    <cellStyle name="’ћѓћ‚›‰ 4 2 2" xfId="10967"/>
    <cellStyle name="’ћѓћ‚›‰ 4 2 2 2" xfId="10968"/>
    <cellStyle name="’ћѓћ‚›‰ 4 2 2 3" xfId="10969"/>
    <cellStyle name="’ћѓћ‚›‰ 4 2 2 4" xfId="10970"/>
    <cellStyle name="’ћѓћ‚›‰ 4 2 2 5" xfId="10971"/>
    <cellStyle name="’ћѓћ‚›‰ 4 2 3" xfId="10972"/>
    <cellStyle name="’ћѓћ‚›‰ 4 2 3 2" xfId="10973"/>
    <cellStyle name="’ћѓћ‚›‰ 4 2 3 3" xfId="10974"/>
    <cellStyle name="’ћѓћ‚›‰ 4 2 3 4" xfId="10975"/>
    <cellStyle name="’ћѓћ‚›‰ 4 2 3 5" xfId="10976"/>
    <cellStyle name="’ћѓћ‚›‰ 4 2 4" xfId="10977"/>
    <cellStyle name="’ћѓћ‚›‰ 4 2 4 2" xfId="10978"/>
    <cellStyle name="’ћѓћ‚›‰ 4 2 4 3" xfId="10979"/>
    <cellStyle name="’ћѓћ‚›‰ 4 2 4 4" xfId="10980"/>
    <cellStyle name="’ћѓћ‚›‰ 4 2 4 5" xfId="10981"/>
    <cellStyle name="’ћѓћ‚›‰ 4 2 5" xfId="10982"/>
    <cellStyle name="’ћѓћ‚›‰ 4 2 6" xfId="10983"/>
    <cellStyle name="’ћѓћ‚›‰ 4 2 7" xfId="10984"/>
    <cellStyle name="’ћѓћ‚›‰ 4 2 8" xfId="10985"/>
    <cellStyle name="’ћѓћ‚›‰ 4 2 9" xfId="10986"/>
    <cellStyle name="’ћѓћ‚›‰ 4 3" xfId="10987"/>
    <cellStyle name="’ћѓћ‚›‰ 4 3 2" xfId="10988"/>
    <cellStyle name="’ћѓћ‚›‰ 4 3 2 2" xfId="10989"/>
    <cellStyle name="’ћѓћ‚›‰ 4 3 2 3" xfId="10990"/>
    <cellStyle name="’ћѓћ‚›‰ 4 3 2 4" xfId="10991"/>
    <cellStyle name="’ћѓћ‚›‰ 4 3 2 5" xfId="10992"/>
    <cellStyle name="’ћѓћ‚›‰ 4 3 3" xfId="10993"/>
    <cellStyle name="’ћѓћ‚›‰ 4 3 3 2" xfId="10994"/>
    <cellStyle name="’ћѓћ‚›‰ 4 3 3 3" xfId="10995"/>
    <cellStyle name="’ћѓћ‚›‰ 4 3 3 4" xfId="10996"/>
    <cellStyle name="’ћѓћ‚›‰ 4 3 3 5" xfId="10997"/>
    <cellStyle name="’ћѓћ‚›‰ 4 3 4" xfId="10998"/>
    <cellStyle name="’ћѓћ‚›‰ 4 3 4 2" xfId="10999"/>
    <cellStyle name="’ћѓћ‚›‰ 4 3 4 3" xfId="11000"/>
    <cellStyle name="’ћѓћ‚›‰ 4 3 4 4" xfId="11001"/>
    <cellStyle name="’ћѓћ‚›‰ 4 3 4 5" xfId="11002"/>
    <cellStyle name="’ћѓћ‚›‰ 4 3 5" xfId="11003"/>
    <cellStyle name="’ћѓћ‚›‰ 4 3 6" xfId="11004"/>
    <cellStyle name="’ћѓћ‚›‰ 4 3 7" xfId="11005"/>
    <cellStyle name="’ћѓћ‚›‰ 4 3 8" xfId="11006"/>
    <cellStyle name="’ћѓћ‚›‰ 4 3 9" xfId="11007"/>
    <cellStyle name="’ћѓћ‚›‰ 4 4" xfId="11008"/>
    <cellStyle name="’ћѓћ‚›‰ 4 4 2" xfId="11009"/>
    <cellStyle name="’ћѓћ‚›‰ 4 4 3" xfId="11010"/>
    <cellStyle name="’ћѓћ‚›‰ 4 4 4" xfId="11011"/>
    <cellStyle name="’ћѓћ‚›‰ 4 4 5" xfId="11012"/>
    <cellStyle name="’ћѓћ‚›‰ 4 5" xfId="11013"/>
    <cellStyle name="’ћѓћ‚›‰ 4 5 2" xfId="11014"/>
    <cellStyle name="’ћѓћ‚›‰ 4 5 3" xfId="11015"/>
    <cellStyle name="’ћѓћ‚›‰ 4 5 4" xfId="11016"/>
    <cellStyle name="’ћѓћ‚›‰ 4 5 5" xfId="11017"/>
    <cellStyle name="’ћѓћ‚›‰ 4 6" xfId="11018"/>
    <cellStyle name="’ћѓћ‚›‰ 4 6 2" xfId="11019"/>
    <cellStyle name="’ћѓћ‚›‰ 4 6 3" xfId="11020"/>
    <cellStyle name="’ћѓћ‚›‰ 4 6 4" xfId="11021"/>
    <cellStyle name="’ћѓћ‚›‰ 4 6 5" xfId="11022"/>
    <cellStyle name="’ћѓћ‚›‰ 4 7" xfId="11023"/>
    <cellStyle name="’ћѓћ‚›‰ 4 8" xfId="11024"/>
    <cellStyle name="’ћѓћ‚›‰ 4 9" xfId="11025"/>
    <cellStyle name="’ћѓћ‚›‰ 5" xfId="11026"/>
    <cellStyle name="’ћѓћ‚›‰ 5 10" xfId="11027"/>
    <cellStyle name="’ћѓћ‚›‰ 5 2" xfId="11028"/>
    <cellStyle name="’ћѓћ‚›‰ 5 2 2" xfId="11029"/>
    <cellStyle name="’ћѓћ‚›‰ 5 2 3" xfId="11030"/>
    <cellStyle name="’ћѓћ‚›‰ 5 2 4" xfId="11031"/>
    <cellStyle name="’ћѓћ‚›‰ 5 2 5" xfId="11032"/>
    <cellStyle name="’ћѓћ‚›‰ 5 3" xfId="11033"/>
    <cellStyle name="’ћѓћ‚›‰ 5 3 2" xfId="11034"/>
    <cellStyle name="’ћѓћ‚›‰ 5 3 3" xfId="11035"/>
    <cellStyle name="’ћѓћ‚›‰ 5 3 4" xfId="11036"/>
    <cellStyle name="’ћѓћ‚›‰ 5 3 5" xfId="11037"/>
    <cellStyle name="’ћѓћ‚›‰ 5 4" xfId="11038"/>
    <cellStyle name="’ћѓћ‚›‰ 5 4 2" xfId="11039"/>
    <cellStyle name="’ћѓћ‚›‰ 5 4 3" xfId="11040"/>
    <cellStyle name="’ћѓћ‚›‰ 5 4 4" xfId="11041"/>
    <cellStyle name="’ћѓћ‚›‰ 5 4 5" xfId="11042"/>
    <cellStyle name="’ћѓћ‚›‰ 5 5" xfId="11043"/>
    <cellStyle name="’ћѓћ‚›‰ 5 6" xfId="11044"/>
    <cellStyle name="’ћѓћ‚›‰ 5 7" xfId="11045"/>
    <cellStyle name="’ћѓћ‚›‰ 5 8" xfId="11046"/>
    <cellStyle name="’ћѓћ‚›‰ 5 9" xfId="11047"/>
    <cellStyle name="’ћѓћ‚›‰ 5_Калмэнерго" xfId="11048"/>
    <cellStyle name="’ћѓћ‚›‰ 6" xfId="11049"/>
    <cellStyle name="’ћѓћ‚›‰ 6 2" xfId="11050"/>
    <cellStyle name="’ћѓћ‚›‰ 6 2 2" xfId="11051"/>
    <cellStyle name="’ћѓћ‚›‰ 6 2 3" xfId="11052"/>
    <cellStyle name="’ћѓћ‚›‰ 6 2 4" xfId="11053"/>
    <cellStyle name="’ћѓћ‚›‰ 6 2 5" xfId="11054"/>
    <cellStyle name="’ћѓћ‚›‰ 6 3" xfId="11055"/>
    <cellStyle name="’ћѓћ‚›‰ 6 3 2" xfId="11056"/>
    <cellStyle name="’ћѓћ‚›‰ 6 3 3" xfId="11057"/>
    <cellStyle name="’ћѓћ‚›‰ 6 3 4" xfId="11058"/>
    <cellStyle name="’ћѓћ‚›‰ 6 3 5" xfId="11059"/>
    <cellStyle name="’ћѓћ‚›‰ 6 4" xfId="11060"/>
    <cellStyle name="’ћѓћ‚›‰ 6 4 2" xfId="11061"/>
    <cellStyle name="’ћѓћ‚›‰ 6 4 3" xfId="11062"/>
    <cellStyle name="’ћѓћ‚›‰ 6 4 4" xfId="11063"/>
    <cellStyle name="’ћѓћ‚›‰ 6 4 5" xfId="11064"/>
    <cellStyle name="’ћѓћ‚›‰ 6 5" xfId="11065"/>
    <cellStyle name="’ћѓћ‚›‰ 6 6" xfId="11066"/>
    <cellStyle name="’ћѓћ‚›‰ 6 7" xfId="11067"/>
    <cellStyle name="’ћѓћ‚›‰ 6 8" xfId="11068"/>
    <cellStyle name="’ћѓћ‚›‰ 6 9" xfId="11069"/>
    <cellStyle name="’ћѓћ‚›‰ 7" xfId="11070"/>
    <cellStyle name="’ћѓћ‚›‰ 7 2" xfId="11071"/>
    <cellStyle name="’ћѓћ‚›‰ 7 3" xfId="11072"/>
    <cellStyle name="’ћѓћ‚›‰ 7 4" xfId="11073"/>
    <cellStyle name="’ћѓћ‚›‰ 7 5" xfId="11074"/>
    <cellStyle name="’ћѓћ‚›‰ 8" xfId="11075"/>
    <cellStyle name="’ћѓћ‚›‰ 8 2" xfId="11076"/>
    <cellStyle name="’ћѓћ‚›‰ 8 3" xfId="11077"/>
    <cellStyle name="’ћѓћ‚›‰ 8 4" xfId="11078"/>
    <cellStyle name="’ћѓћ‚›‰ 8 5" xfId="11079"/>
    <cellStyle name="’ћѓћ‚›‰ 9" xfId="11080"/>
    <cellStyle name="’ћѓћ‚›‰ 9 2" xfId="11081"/>
    <cellStyle name="’ћѓћ‚›‰ 9 3" xfId="11082"/>
    <cellStyle name="’ћѓћ‚›‰ 9 4" xfId="11083"/>
    <cellStyle name="’ћѓћ‚›‰ 9 5" xfId="11084"/>
    <cellStyle name="’ћѓћ‚›‰_Калмэнерго" xfId="11085"/>
    <cellStyle name="" xfId="11086"/>
    <cellStyle name="" xfId="11087"/>
    <cellStyle name="_U1" xfId="11088"/>
    <cellStyle name="_U1" xfId="11089"/>
    <cellStyle name="" xfId="11090"/>
    <cellStyle name="" xfId="11091"/>
    <cellStyle name="_U1" xfId="11092"/>
    <cellStyle name="_U1" xfId="11093"/>
    <cellStyle name="" xfId="11094"/>
    <cellStyle name="1" xfId="11095"/>
    <cellStyle name="2" xfId="11096"/>
    <cellStyle name="0,00;0;" xfId="11097"/>
    <cellStyle name="1Normal" xfId="11098"/>
    <cellStyle name="1Outputbox1" xfId="11099"/>
    <cellStyle name="1Outputbox1 10" xfId="11100"/>
    <cellStyle name="1Outputbox1 11" xfId="11101"/>
    <cellStyle name="1Outputbox1 12" xfId="11102"/>
    <cellStyle name="1Outputbox1 13" xfId="11103"/>
    <cellStyle name="1Outputbox1 14" xfId="11104"/>
    <cellStyle name="1Outputbox1 2" xfId="11105"/>
    <cellStyle name="1Outputbox1 2 10" xfId="11106"/>
    <cellStyle name="1Outputbox1 2 11" xfId="11107"/>
    <cellStyle name="1Outputbox1 2 12" xfId="11108"/>
    <cellStyle name="1Outputbox1 2 2" xfId="11109"/>
    <cellStyle name="1Outputbox1 2 2 2" xfId="11110"/>
    <cellStyle name="1Outputbox1 2 2 3" xfId="11111"/>
    <cellStyle name="1Outputbox1 2 2 4" xfId="11112"/>
    <cellStyle name="1Outputbox1 2 2 5" xfId="11113"/>
    <cellStyle name="1Outputbox1 2 2 6" xfId="11114"/>
    <cellStyle name="1Outputbox1 2 2 7" xfId="11115"/>
    <cellStyle name="1Outputbox1 2 2 8" xfId="11116"/>
    <cellStyle name="1Outputbox1 2 3" xfId="11117"/>
    <cellStyle name="1Outputbox1 2 3 2" xfId="11118"/>
    <cellStyle name="1Outputbox1 2 3 3" xfId="11119"/>
    <cellStyle name="1Outputbox1 2 3 4" xfId="11120"/>
    <cellStyle name="1Outputbox1 2 3 5" xfId="11121"/>
    <cellStyle name="1Outputbox1 2 3 6" xfId="11122"/>
    <cellStyle name="1Outputbox1 2 3 7" xfId="11123"/>
    <cellStyle name="1Outputbox1 2 3 8" xfId="11124"/>
    <cellStyle name="1Outputbox1 2 4" xfId="11125"/>
    <cellStyle name="1Outputbox1 2 4 2" xfId="11126"/>
    <cellStyle name="1Outputbox1 2 4 3" xfId="11127"/>
    <cellStyle name="1Outputbox1 2 4 4" xfId="11128"/>
    <cellStyle name="1Outputbox1 2 4 5" xfId="11129"/>
    <cellStyle name="1Outputbox1 2 4 6" xfId="11130"/>
    <cellStyle name="1Outputbox1 2 4 7" xfId="11131"/>
    <cellStyle name="1Outputbox1 2 4 8" xfId="11132"/>
    <cellStyle name="1Outputbox1 2 5" xfId="11133"/>
    <cellStyle name="1Outputbox1 2 6" xfId="11134"/>
    <cellStyle name="1Outputbox1 2 7" xfId="11135"/>
    <cellStyle name="1Outputbox1 2 8" xfId="11136"/>
    <cellStyle name="1Outputbox1 2 9" xfId="11137"/>
    <cellStyle name="1Outputbox1 3" xfId="11138"/>
    <cellStyle name="1Outputbox1 3 10" xfId="11139"/>
    <cellStyle name="1Outputbox1 3 11" xfId="11140"/>
    <cellStyle name="1Outputbox1 3 12" xfId="11141"/>
    <cellStyle name="1Outputbox1 3 2" xfId="11142"/>
    <cellStyle name="1Outputbox1 3 2 2" xfId="11143"/>
    <cellStyle name="1Outputbox1 3 2 3" xfId="11144"/>
    <cellStyle name="1Outputbox1 3 2 4" xfId="11145"/>
    <cellStyle name="1Outputbox1 3 2 5" xfId="11146"/>
    <cellStyle name="1Outputbox1 3 2 6" xfId="11147"/>
    <cellStyle name="1Outputbox1 3 2 7" xfId="11148"/>
    <cellStyle name="1Outputbox1 3 2 8" xfId="11149"/>
    <cellStyle name="1Outputbox1 3 3" xfId="11150"/>
    <cellStyle name="1Outputbox1 3 3 2" xfId="11151"/>
    <cellStyle name="1Outputbox1 3 3 3" xfId="11152"/>
    <cellStyle name="1Outputbox1 3 3 4" xfId="11153"/>
    <cellStyle name="1Outputbox1 3 3 5" xfId="11154"/>
    <cellStyle name="1Outputbox1 3 3 6" xfId="11155"/>
    <cellStyle name="1Outputbox1 3 3 7" xfId="11156"/>
    <cellStyle name="1Outputbox1 3 3 8" xfId="11157"/>
    <cellStyle name="1Outputbox1 3 4" xfId="11158"/>
    <cellStyle name="1Outputbox1 3 4 2" xfId="11159"/>
    <cellStyle name="1Outputbox1 3 4 3" xfId="11160"/>
    <cellStyle name="1Outputbox1 3 4 4" xfId="11161"/>
    <cellStyle name="1Outputbox1 3 4 5" xfId="11162"/>
    <cellStyle name="1Outputbox1 3 4 6" xfId="11163"/>
    <cellStyle name="1Outputbox1 3 4 7" xfId="11164"/>
    <cellStyle name="1Outputbox1 3 4 8" xfId="11165"/>
    <cellStyle name="1Outputbox1 3 5" xfId="11166"/>
    <cellStyle name="1Outputbox1 3 6" xfId="11167"/>
    <cellStyle name="1Outputbox1 3 7" xfId="11168"/>
    <cellStyle name="1Outputbox1 3 8" xfId="11169"/>
    <cellStyle name="1Outputbox1 3 9" xfId="11170"/>
    <cellStyle name="1Outputbox1 4" xfId="11171"/>
    <cellStyle name="1Outputbox1 4 2" xfId="11172"/>
    <cellStyle name="1Outputbox1 4 3" xfId="11173"/>
    <cellStyle name="1Outputbox1 4 4" xfId="11174"/>
    <cellStyle name="1Outputbox1 4 5" xfId="11175"/>
    <cellStyle name="1Outputbox1 4 6" xfId="11176"/>
    <cellStyle name="1Outputbox1 4 7" xfId="11177"/>
    <cellStyle name="1Outputbox1 4 8" xfId="11178"/>
    <cellStyle name="1Outputbox1 5" xfId="11179"/>
    <cellStyle name="1Outputbox1 5 2" xfId="11180"/>
    <cellStyle name="1Outputbox1 5 3" xfId="11181"/>
    <cellStyle name="1Outputbox1 5 4" xfId="11182"/>
    <cellStyle name="1Outputbox1 5 5" xfId="11183"/>
    <cellStyle name="1Outputbox1 5 6" xfId="11184"/>
    <cellStyle name="1Outputbox1 5 7" xfId="11185"/>
    <cellStyle name="1Outputbox1 5 8" xfId="11186"/>
    <cellStyle name="1Outputbox1 6" xfId="11187"/>
    <cellStyle name="1Outputbox1 6 2" xfId="11188"/>
    <cellStyle name="1Outputbox1 6 3" xfId="11189"/>
    <cellStyle name="1Outputbox1 6 4" xfId="11190"/>
    <cellStyle name="1Outputbox1 6 5" xfId="11191"/>
    <cellStyle name="1Outputbox1 6 6" xfId="11192"/>
    <cellStyle name="1Outputbox1 6 7" xfId="11193"/>
    <cellStyle name="1Outputbox1 6 8" xfId="11194"/>
    <cellStyle name="1Outputbox1 7" xfId="11195"/>
    <cellStyle name="1Outputbox1 8" xfId="11196"/>
    <cellStyle name="1Outputbox1 9" xfId="11197"/>
    <cellStyle name="1Outputbox2" xfId="11198"/>
    <cellStyle name="1Outputheader" xfId="11199"/>
    <cellStyle name="1Outputheader 10" xfId="11200"/>
    <cellStyle name="1Outputheader 11" xfId="11201"/>
    <cellStyle name="1Outputheader 12" xfId="11202"/>
    <cellStyle name="1Outputheader 13" xfId="11203"/>
    <cellStyle name="1Outputheader 14" xfId="11204"/>
    <cellStyle name="1Outputheader 2" xfId="11205"/>
    <cellStyle name="1Outputheader 2 10" xfId="11206"/>
    <cellStyle name="1Outputheader 2 11" xfId="11207"/>
    <cellStyle name="1Outputheader 2 12" xfId="11208"/>
    <cellStyle name="1Outputheader 2 2" xfId="11209"/>
    <cellStyle name="1Outputheader 2 2 2" xfId="11210"/>
    <cellStyle name="1Outputheader 2 2 3" xfId="11211"/>
    <cellStyle name="1Outputheader 2 2 4" xfId="11212"/>
    <cellStyle name="1Outputheader 2 2 5" xfId="11213"/>
    <cellStyle name="1Outputheader 2 2 6" xfId="11214"/>
    <cellStyle name="1Outputheader 2 2 7" xfId="11215"/>
    <cellStyle name="1Outputheader 2 2 8" xfId="11216"/>
    <cellStyle name="1Outputheader 2 3" xfId="11217"/>
    <cellStyle name="1Outputheader 2 3 2" xfId="11218"/>
    <cellStyle name="1Outputheader 2 3 3" xfId="11219"/>
    <cellStyle name="1Outputheader 2 3 4" xfId="11220"/>
    <cellStyle name="1Outputheader 2 3 5" xfId="11221"/>
    <cellStyle name="1Outputheader 2 3 6" xfId="11222"/>
    <cellStyle name="1Outputheader 2 3 7" xfId="11223"/>
    <cellStyle name="1Outputheader 2 3 8" xfId="11224"/>
    <cellStyle name="1Outputheader 2 4" xfId="11225"/>
    <cellStyle name="1Outputheader 2 4 2" xfId="11226"/>
    <cellStyle name="1Outputheader 2 4 3" xfId="11227"/>
    <cellStyle name="1Outputheader 2 4 4" xfId="11228"/>
    <cellStyle name="1Outputheader 2 4 5" xfId="11229"/>
    <cellStyle name="1Outputheader 2 4 6" xfId="11230"/>
    <cellStyle name="1Outputheader 2 4 7" xfId="11231"/>
    <cellStyle name="1Outputheader 2 4 8" xfId="11232"/>
    <cellStyle name="1Outputheader 2 5" xfId="11233"/>
    <cellStyle name="1Outputheader 2 6" xfId="11234"/>
    <cellStyle name="1Outputheader 2 7" xfId="11235"/>
    <cellStyle name="1Outputheader 2 8" xfId="11236"/>
    <cellStyle name="1Outputheader 2 9" xfId="11237"/>
    <cellStyle name="1Outputheader 3" xfId="11238"/>
    <cellStyle name="1Outputheader 3 10" xfId="11239"/>
    <cellStyle name="1Outputheader 3 11" xfId="11240"/>
    <cellStyle name="1Outputheader 3 12" xfId="11241"/>
    <cellStyle name="1Outputheader 3 2" xfId="11242"/>
    <cellStyle name="1Outputheader 3 2 2" xfId="11243"/>
    <cellStyle name="1Outputheader 3 2 3" xfId="11244"/>
    <cellStyle name="1Outputheader 3 2 4" xfId="11245"/>
    <cellStyle name="1Outputheader 3 2 5" xfId="11246"/>
    <cellStyle name="1Outputheader 3 2 6" xfId="11247"/>
    <cellStyle name="1Outputheader 3 2 7" xfId="11248"/>
    <cellStyle name="1Outputheader 3 2 8" xfId="11249"/>
    <cellStyle name="1Outputheader 3 3" xfId="11250"/>
    <cellStyle name="1Outputheader 3 3 2" xfId="11251"/>
    <cellStyle name="1Outputheader 3 3 3" xfId="11252"/>
    <cellStyle name="1Outputheader 3 3 4" xfId="11253"/>
    <cellStyle name="1Outputheader 3 3 5" xfId="11254"/>
    <cellStyle name="1Outputheader 3 3 6" xfId="11255"/>
    <cellStyle name="1Outputheader 3 3 7" xfId="11256"/>
    <cellStyle name="1Outputheader 3 3 8" xfId="11257"/>
    <cellStyle name="1Outputheader 3 4" xfId="11258"/>
    <cellStyle name="1Outputheader 3 4 2" xfId="11259"/>
    <cellStyle name="1Outputheader 3 4 3" xfId="11260"/>
    <cellStyle name="1Outputheader 3 4 4" xfId="11261"/>
    <cellStyle name="1Outputheader 3 4 5" xfId="11262"/>
    <cellStyle name="1Outputheader 3 4 6" xfId="11263"/>
    <cellStyle name="1Outputheader 3 4 7" xfId="11264"/>
    <cellStyle name="1Outputheader 3 4 8" xfId="11265"/>
    <cellStyle name="1Outputheader 3 5" xfId="11266"/>
    <cellStyle name="1Outputheader 3 6" xfId="11267"/>
    <cellStyle name="1Outputheader 3 7" xfId="11268"/>
    <cellStyle name="1Outputheader 3 8" xfId="11269"/>
    <cellStyle name="1Outputheader 3 9" xfId="11270"/>
    <cellStyle name="1Outputheader 4" xfId="11271"/>
    <cellStyle name="1Outputheader 4 2" xfId="11272"/>
    <cellStyle name="1Outputheader 4 3" xfId="11273"/>
    <cellStyle name="1Outputheader 4 4" xfId="11274"/>
    <cellStyle name="1Outputheader 4 5" xfId="11275"/>
    <cellStyle name="1Outputheader 4 6" xfId="11276"/>
    <cellStyle name="1Outputheader 4 7" xfId="11277"/>
    <cellStyle name="1Outputheader 4 8" xfId="11278"/>
    <cellStyle name="1Outputheader 5" xfId="11279"/>
    <cellStyle name="1Outputheader 5 2" xfId="11280"/>
    <cellStyle name="1Outputheader 5 3" xfId="11281"/>
    <cellStyle name="1Outputheader 5 4" xfId="11282"/>
    <cellStyle name="1Outputheader 5 5" xfId="11283"/>
    <cellStyle name="1Outputheader 5 6" xfId="11284"/>
    <cellStyle name="1Outputheader 5 7" xfId="11285"/>
    <cellStyle name="1Outputheader 5 8" xfId="11286"/>
    <cellStyle name="1Outputheader 6" xfId="11287"/>
    <cellStyle name="1Outputheader 6 2" xfId="11288"/>
    <cellStyle name="1Outputheader 6 3" xfId="11289"/>
    <cellStyle name="1Outputheader 6 4" xfId="11290"/>
    <cellStyle name="1Outputheader 6 5" xfId="11291"/>
    <cellStyle name="1Outputheader 6 6" xfId="11292"/>
    <cellStyle name="1Outputheader 6 7" xfId="11293"/>
    <cellStyle name="1Outputheader 6 8" xfId="11294"/>
    <cellStyle name="1Outputheader 7" xfId="11295"/>
    <cellStyle name="1Outputheader 8" xfId="11296"/>
    <cellStyle name="1Outputheader 9" xfId="11297"/>
    <cellStyle name="1Outputheader2" xfId="11298"/>
    <cellStyle name="1Outputsubtitle" xfId="11299"/>
    <cellStyle name="1Outputtitle" xfId="11300"/>
    <cellStyle name="1Profileheader" xfId="11301"/>
    <cellStyle name="1Profilelowerbox" xfId="11302"/>
    <cellStyle name="1Profilesubheader" xfId="11303"/>
    <cellStyle name="1Profiletitle" xfId="11304"/>
    <cellStyle name="1Profiletopbox" xfId="11305"/>
    <cellStyle name="20% - Accent1" xfId="11306"/>
    <cellStyle name="20% - Accent1 2" xfId="11307"/>
    <cellStyle name="20% - Accent1 2 2" xfId="11308"/>
    <cellStyle name="20% - Accent1 3" xfId="11309"/>
    <cellStyle name="20% - Accent1_46EE.2011(v1.0)" xfId="11310"/>
    <cellStyle name="20% - Accent2" xfId="11311"/>
    <cellStyle name="20% - Accent2 2" xfId="11312"/>
    <cellStyle name="20% - Accent2 2 2" xfId="11313"/>
    <cellStyle name="20% - Accent2 3" xfId="11314"/>
    <cellStyle name="20% - Accent2_46EE.2011(v1.0)" xfId="11315"/>
    <cellStyle name="20% - Accent3" xfId="11316"/>
    <cellStyle name="20% - Accent3 2" xfId="11317"/>
    <cellStyle name="20% - Accent3 2 2" xfId="11318"/>
    <cellStyle name="20% - Accent3 3" xfId="11319"/>
    <cellStyle name="20% - Accent3_46EE.2011(v1.0)" xfId="11320"/>
    <cellStyle name="20% - Accent4" xfId="11321"/>
    <cellStyle name="20% - Accent4 2" xfId="11322"/>
    <cellStyle name="20% - Accent4 2 2" xfId="11323"/>
    <cellStyle name="20% - Accent4 3" xfId="11324"/>
    <cellStyle name="20% - Accent4_46EE.2011(v1.0)" xfId="11325"/>
    <cellStyle name="20% - Accent5" xfId="11326"/>
    <cellStyle name="20% - Accent5 2" xfId="11327"/>
    <cellStyle name="20% - Accent5 2 2" xfId="11328"/>
    <cellStyle name="20% - Accent5 3" xfId="11329"/>
    <cellStyle name="20% - Accent5_46EE.2011(v1.0)" xfId="11330"/>
    <cellStyle name="20% - Accent6" xfId="11331"/>
    <cellStyle name="20% - Accent6 2" xfId="11332"/>
    <cellStyle name="20% - Accent6 2 2" xfId="11333"/>
    <cellStyle name="20% - Accent6 3" xfId="11334"/>
    <cellStyle name="20% - Accent6_46EE.2011(v1.0)" xfId="11335"/>
    <cellStyle name="20% - Акцент1 10" xfId="11336"/>
    <cellStyle name="20% - Акцент1 11" xfId="11337"/>
    <cellStyle name="20% - Акцент1 2" xfId="11338"/>
    <cellStyle name="20% - Акцент1 2 2" xfId="11339"/>
    <cellStyle name="20% - Акцент1 2 2 2" xfId="11340"/>
    <cellStyle name="20% - Акцент1 2 2 2 2" xfId="11341"/>
    <cellStyle name="20% - Акцент1 2 2 2 3" xfId="11342"/>
    <cellStyle name="20% - Акцент1 2 2 3" xfId="11343"/>
    <cellStyle name="20% - Акцент1 2 2 3 2" xfId="11344"/>
    <cellStyle name="20% - Акцент1 2 2 4" xfId="11345"/>
    <cellStyle name="20% - Акцент1 2 3" xfId="11346"/>
    <cellStyle name="20% - Акцент1 2 3 2" xfId="11347"/>
    <cellStyle name="20% - Акцент1 2 3 2 2" xfId="11348"/>
    <cellStyle name="20% - Акцент1 2 3 3" xfId="11349"/>
    <cellStyle name="20% - Акцент1 2 3 3 2" xfId="11350"/>
    <cellStyle name="20% - Акцент1 2 3 4" xfId="11351"/>
    <cellStyle name="20% - Акцент1 2 4" xfId="11352"/>
    <cellStyle name="20% - Акцент1 2 4 2" xfId="11353"/>
    <cellStyle name="20% - Акцент1 2 4 3" xfId="11354"/>
    <cellStyle name="20% - Акцент1 2 4 4" xfId="11355"/>
    <cellStyle name="20% - Акцент1 2 5" xfId="11356"/>
    <cellStyle name="20% - Акцент1 2 5 2" xfId="11357"/>
    <cellStyle name="20% - Акцент1 2 5 3" xfId="11358"/>
    <cellStyle name="20% - Акцент1 2 5 4" xfId="11359"/>
    <cellStyle name="20% - Акцент1 2 6" xfId="11360"/>
    <cellStyle name="20% - Акцент1 2 6 2" xfId="11361"/>
    <cellStyle name="20% - Акцент1 2 7" xfId="11362"/>
    <cellStyle name="20% - Акцент1 2_46EE.2011(v1.0)" xfId="11363"/>
    <cellStyle name="20% - Акцент1 3" xfId="11364"/>
    <cellStyle name="20% - Акцент1 3 2" xfId="11365"/>
    <cellStyle name="20% - Акцент1 3 3" xfId="11366"/>
    <cellStyle name="20% - Акцент1 3 4" xfId="11367"/>
    <cellStyle name="20% - Акцент1 3_46EE.2011(v1.0)" xfId="11368"/>
    <cellStyle name="20% - Акцент1 4" xfId="11369"/>
    <cellStyle name="20% - Акцент1 4 2" xfId="11370"/>
    <cellStyle name="20% - Акцент1 4 3" xfId="11371"/>
    <cellStyle name="20% - Акцент1 4_46EE.2011(v1.0)" xfId="11372"/>
    <cellStyle name="20% - Акцент1 5" xfId="11373"/>
    <cellStyle name="20% - Акцент1 5 2" xfId="11374"/>
    <cellStyle name="20% - Акцент1 5 3" xfId="11375"/>
    <cellStyle name="20% - Акцент1 5_46EE.2011(v1.0)" xfId="11376"/>
    <cellStyle name="20% - Акцент1 6" xfId="11377"/>
    <cellStyle name="20% - Акцент1 6 2" xfId="11378"/>
    <cellStyle name="20% - Акцент1 6 3" xfId="11379"/>
    <cellStyle name="20% - Акцент1 6_46EE.2011(v1.0)" xfId="11380"/>
    <cellStyle name="20% - Акцент1 7" xfId="11381"/>
    <cellStyle name="20% - Акцент1 7 2" xfId="11382"/>
    <cellStyle name="20% - Акцент1 7 3" xfId="11383"/>
    <cellStyle name="20% - Акцент1 7_46EE.2011(v1.0)" xfId="11384"/>
    <cellStyle name="20% - Акцент1 8" xfId="11385"/>
    <cellStyle name="20% - Акцент1 8 2" xfId="11386"/>
    <cellStyle name="20% - Акцент1 8 3" xfId="11387"/>
    <cellStyle name="20% - Акцент1 8_46EE.2011(v1.0)" xfId="11388"/>
    <cellStyle name="20% - Акцент1 9" xfId="11389"/>
    <cellStyle name="20% - Акцент1 9 2" xfId="11390"/>
    <cellStyle name="20% - Акцент1 9 3" xfId="11391"/>
    <cellStyle name="20% - Акцент1 9_46EE.2011(v1.0)" xfId="11392"/>
    <cellStyle name="20% - Акцент2 10" xfId="11393"/>
    <cellStyle name="20% - Акцент2 11" xfId="11394"/>
    <cellStyle name="20% - Акцент2 2" xfId="11395"/>
    <cellStyle name="20% - Акцент2 2 2" xfId="11396"/>
    <cellStyle name="20% - Акцент2 2 2 2" xfId="11397"/>
    <cellStyle name="20% - Акцент2 2 2 2 2" xfId="11398"/>
    <cellStyle name="20% - Акцент2 2 2 2 3" xfId="11399"/>
    <cellStyle name="20% - Акцент2 2 2 3" xfId="11400"/>
    <cellStyle name="20% - Акцент2 2 2 3 2" xfId="11401"/>
    <cellStyle name="20% - Акцент2 2 2 4" xfId="11402"/>
    <cellStyle name="20% - Акцент2 2 3" xfId="11403"/>
    <cellStyle name="20% - Акцент2 2 3 2" xfId="11404"/>
    <cellStyle name="20% - Акцент2 2 3 2 2" xfId="11405"/>
    <cellStyle name="20% - Акцент2 2 3 3" xfId="11406"/>
    <cellStyle name="20% - Акцент2 2 3 3 2" xfId="11407"/>
    <cellStyle name="20% - Акцент2 2 3 4" xfId="11408"/>
    <cellStyle name="20% - Акцент2 2 4" xfId="11409"/>
    <cellStyle name="20% - Акцент2 2 4 2" xfId="11410"/>
    <cellStyle name="20% - Акцент2 2 4 3" xfId="11411"/>
    <cellStyle name="20% - Акцент2 2 4 4" xfId="11412"/>
    <cellStyle name="20% - Акцент2 2 5" xfId="11413"/>
    <cellStyle name="20% - Акцент2 2 5 2" xfId="11414"/>
    <cellStyle name="20% - Акцент2 2 5 3" xfId="11415"/>
    <cellStyle name="20% - Акцент2 2 5 4" xfId="11416"/>
    <cellStyle name="20% - Акцент2 2 6" xfId="11417"/>
    <cellStyle name="20% - Акцент2 2 6 2" xfId="11418"/>
    <cellStyle name="20% - Акцент2 2 7" xfId="11419"/>
    <cellStyle name="20% - Акцент2 2_46EE.2011(v1.0)" xfId="11420"/>
    <cellStyle name="20% - Акцент2 3" xfId="11421"/>
    <cellStyle name="20% - Акцент2 3 2" xfId="11422"/>
    <cellStyle name="20% - Акцент2 3 3" xfId="11423"/>
    <cellStyle name="20% - Акцент2 3 4" xfId="11424"/>
    <cellStyle name="20% - Акцент2 3_46EE.2011(v1.0)" xfId="11425"/>
    <cellStyle name="20% - Акцент2 4" xfId="11426"/>
    <cellStyle name="20% - Акцент2 4 2" xfId="11427"/>
    <cellStyle name="20% - Акцент2 4 3" xfId="11428"/>
    <cellStyle name="20% - Акцент2 4_46EE.2011(v1.0)" xfId="11429"/>
    <cellStyle name="20% - Акцент2 5" xfId="11430"/>
    <cellStyle name="20% - Акцент2 5 2" xfId="11431"/>
    <cellStyle name="20% - Акцент2 5 3" xfId="11432"/>
    <cellStyle name="20% - Акцент2 5_46EE.2011(v1.0)" xfId="11433"/>
    <cellStyle name="20% - Акцент2 6" xfId="11434"/>
    <cellStyle name="20% - Акцент2 6 2" xfId="11435"/>
    <cellStyle name="20% - Акцент2 6 3" xfId="11436"/>
    <cellStyle name="20% - Акцент2 6_46EE.2011(v1.0)" xfId="11437"/>
    <cellStyle name="20% - Акцент2 7" xfId="11438"/>
    <cellStyle name="20% - Акцент2 7 2" xfId="11439"/>
    <cellStyle name="20% - Акцент2 7 3" xfId="11440"/>
    <cellStyle name="20% - Акцент2 7_46EE.2011(v1.0)" xfId="11441"/>
    <cellStyle name="20% - Акцент2 8" xfId="11442"/>
    <cellStyle name="20% - Акцент2 8 2" xfId="11443"/>
    <cellStyle name="20% - Акцент2 8 3" xfId="11444"/>
    <cellStyle name="20% - Акцент2 8_46EE.2011(v1.0)" xfId="11445"/>
    <cellStyle name="20% - Акцент2 9" xfId="11446"/>
    <cellStyle name="20% - Акцент2 9 2" xfId="11447"/>
    <cellStyle name="20% - Акцент2 9 3" xfId="11448"/>
    <cellStyle name="20% - Акцент2 9_46EE.2011(v1.0)" xfId="11449"/>
    <cellStyle name="20% - Акцент3 10" xfId="11450"/>
    <cellStyle name="20% - Акцент3 11" xfId="11451"/>
    <cellStyle name="20% - Акцент3 2" xfId="11452"/>
    <cellStyle name="20% - Акцент3 2 2" xfId="11453"/>
    <cellStyle name="20% - Акцент3 2 2 2" xfId="11454"/>
    <cellStyle name="20% - Акцент3 2 2 2 2" xfId="11455"/>
    <cellStyle name="20% - Акцент3 2 2 2 3" xfId="11456"/>
    <cellStyle name="20% - Акцент3 2 2 3" xfId="11457"/>
    <cellStyle name="20% - Акцент3 2 2 3 2" xfId="11458"/>
    <cellStyle name="20% - Акцент3 2 2 4" xfId="11459"/>
    <cellStyle name="20% - Акцент3 2 3" xfId="11460"/>
    <cellStyle name="20% - Акцент3 2 3 2" xfId="11461"/>
    <cellStyle name="20% - Акцент3 2 3 2 2" xfId="11462"/>
    <cellStyle name="20% - Акцент3 2 3 3" xfId="11463"/>
    <cellStyle name="20% - Акцент3 2 3 3 2" xfId="11464"/>
    <cellStyle name="20% - Акцент3 2 3 4" xfId="11465"/>
    <cellStyle name="20% - Акцент3 2 4" xfId="11466"/>
    <cellStyle name="20% - Акцент3 2 4 2" xfId="11467"/>
    <cellStyle name="20% - Акцент3 2 4 3" xfId="11468"/>
    <cellStyle name="20% - Акцент3 2 4 4" xfId="11469"/>
    <cellStyle name="20% - Акцент3 2 5" xfId="11470"/>
    <cellStyle name="20% - Акцент3 2 5 2" xfId="11471"/>
    <cellStyle name="20% - Акцент3 2 5 3" xfId="11472"/>
    <cellStyle name="20% - Акцент3 2 5 4" xfId="11473"/>
    <cellStyle name="20% - Акцент3 2 6" xfId="11474"/>
    <cellStyle name="20% - Акцент3 2 6 2" xfId="11475"/>
    <cellStyle name="20% - Акцент3 2 7" xfId="11476"/>
    <cellStyle name="20% - Акцент3 2_46EE.2011(v1.0)" xfId="11477"/>
    <cellStyle name="20% - Акцент3 3" xfId="11478"/>
    <cellStyle name="20% - Акцент3 3 2" xfId="11479"/>
    <cellStyle name="20% - Акцент3 3 3" xfId="11480"/>
    <cellStyle name="20% - Акцент3 3 4" xfId="11481"/>
    <cellStyle name="20% - Акцент3 3_46EE.2011(v1.0)" xfId="11482"/>
    <cellStyle name="20% - Акцент3 4" xfId="11483"/>
    <cellStyle name="20% - Акцент3 4 2" xfId="11484"/>
    <cellStyle name="20% - Акцент3 4 3" xfId="11485"/>
    <cellStyle name="20% - Акцент3 4_46EE.2011(v1.0)" xfId="11486"/>
    <cellStyle name="20% - Акцент3 5" xfId="11487"/>
    <cellStyle name="20% - Акцент3 5 2" xfId="11488"/>
    <cellStyle name="20% - Акцент3 5 3" xfId="11489"/>
    <cellStyle name="20% - Акцент3 5_46EE.2011(v1.0)" xfId="11490"/>
    <cellStyle name="20% - Акцент3 6" xfId="11491"/>
    <cellStyle name="20% - Акцент3 6 2" xfId="11492"/>
    <cellStyle name="20% - Акцент3 6 3" xfId="11493"/>
    <cellStyle name="20% - Акцент3 6_46EE.2011(v1.0)" xfId="11494"/>
    <cellStyle name="20% - Акцент3 7" xfId="11495"/>
    <cellStyle name="20% - Акцент3 7 2" xfId="11496"/>
    <cellStyle name="20% - Акцент3 7 3" xfId="11497"/>
    <cellStyle name="20% - Акцент3 7_46EE.2011(v1.0)" xfId="11498"/>
    <cellStyle name="20% - Акцент3 8" xfId="11499"/>
    <cellStyle name="20% - Акцент3 8 2" xfId="11500"/>
    <cellStyle name="20% - Акцент3 8 3" xfId="11501"/>
    <cellStyle name="20% - Акцент3 8_46EE.2011(v1.0)" xfId="11502"/>
    <cellStyle name="20% - Акцент3 9" xfId="11503"/>
    <cellStyle name="20% - Акцент3 9 2" xfId="11504"/>
    <cellStyle name="20% - Акцент3 9 3" xfId="11505"/>
    <cellStyle name="20% - Акцент3 9_46EE.2011(v1.0)" xfId="11506"/>
    <cellStyle name="20% - Акцент4 10" xfId="11507"/>
    <cellStyle name="20% - Акцент4 11" xfId="11508"/>
    <cellStyle name="20% - Акцент4 2" xfId="11509"/>
    <cellStyle name="20% - Акцент4 2 2" xfId="11510"/>
    <cellStyle name="20% - Акцент4 2 2 2" xfId="11511"/>
    <cellStyle name="20% - Акцент4 2 2 2 2" xfId="11512"/>
    <cellStyle name="20% - Акцент4 2 2 2 3" xfId="11513"/>
    <cellStyle name="20% - Акцент4 2 2 3" xfId="11514"/>
    <cellStyle name="20% - Акцент4 2 2 3 2" xfId="11515"/>
    <cellStyle name="20% - Акцент4 2 2 4" xfId="11516"/>
    <cellStyle name="20% - Акцент4 2 3" xfId="11517"/>
    <cellStyle name="20% - Акцент4 2 3 2" xfId="11518"/>
    <cellStyle name="20% - Акцент4 2 3 2 2" xfId="11519"/>
    <cellStyle name="20% - Акцент4 2 3 3" xfId="11520"/>
    <cellStyle name="20% - Акцент4 2 3 3 2" xfId="11521"/>
    <cellStyle name="20% - Акцент4 2 3 4" xfId="11522"/>
    <cellStyle name="20% - Акцент4 2 4" xfId="11523"/>
    <cellStyle name="20% - Акцент4 2 4 2" xfId="11524"/>
    <cellStyle name="20% - Акцент4 2 4 3" xfId="11525"/>
    <cellStyle name="20% - Акцент4 2 4 4" xfId="11526"/>
    <cellStyle name="20% - Акцент4 2 5" xfId="11527"/>
    <cellStyle name="20% - Акцент4 2 5 2" xfId="11528"/>
    <cellStyle name="20% - Акцент4 2 5 3" xfId="11529"/>
    <cellStyle name="20% - Акцент4 2 5 4" xfId="11530"/>
    <cellStyle name="20% - Акцент4 2 6" xfId="11531"/>
    <cellStyle name="20% - Акцент4 2 6 2" xfId="11532"/>
    <cellStyle name="20% - Акцент4 2 7" xfId="11533"/>
    <cellStyle name="20% - Акцент4 2_46EE.2011(v1.0)" xfId="11534"/>
    <cellStyle name="20% - Акцент4 3" xfId="11535"/>
    <cellStyle name="20% - Акцент4 3 2" xfId="11536"/>
    <cellStyle name="20% - Акцент4 3 3" xfId="11537"/>
    <cellStyle name="20% - Акцент4 3 4" xfId="11538"/>
    <cellStyle name="20% - Акцент4 3_46EE.2011(v1.0)" xfId="11539"/>
    <cellStyle name="20% - Акцент4 4" xfId="11540"/>
    <cellStyle name="20% - Акцент4 4 2" xfId="11541"/>
    <cellStyle name="20% - Акцент4 4 3" xfId="11542"/>
    <cellStyle name="20% - Акцент4 4_46EE.2011(v1.0)" xfId="11543"/>
    <cellStyle name="20% - Акцент4 5" xfId="11544"/>
    <cellStyle name="20% - Акцент4 5 2" xfId="11545"/>
    <cellStyle name="20% - Акцент4 5 3" xfId="11546"/>
    <cellStyle name="20% - Акцент4 5_46EE.2011(v1.0)" xfId="11547"/>
    <cellStyle name="20% - Акцент4 6" xfId="11548"/>
    <cellStyle name="20% - Акцент4 6 2" xfId="11549"/>
    <cellStyle name="20% - Акцент4 6 3" xfId="11550"/>
    <cellStyle name="20% - Акцент4 6_46EE.2011(v1.0)" xfId="11551"/>
    <cellStyle name="20% - Акцент4 7" xfId="11552"/>
    <cellStyle name="20% - Акцент4 7 2" xfId="11553"/>
    <cellStyle name="20% - Акцент4 7 3" xfId="11554"/>
    <cellStyle name="20% - Акцент4 7_46EE.2011(v1.0)" xfId="11555"/>
    <cellStyle name="20% - Акцент4 8" xfId="11556"/>
    <cellStyle name="20% - Акцент4 8 2" xfId="11557"/>
    <cellStyle name="20% - Акцент4 8 3" xfId="11558"/>
    <cellStyle name="20% - Акцент4 8_46EE.2011(v1.0)" xfId="11559"/>
    <cellStyle name="20% - Акцент4 9" xfId="11560"/>
    <cellStyle name="20% - Акцент4 9 2" xfId="11561"/>
    <cellStyle name="20% - Акцент4 9 3" xfId="11562"/>
    <cellStyle name="20% - Акцент4 9_46EE.2011(v1.0)" xfId="11563"/>
    <cellStyle name="20% - Акцент5 10" xfId="11564"/>
    <cellStyle name="20% - Акцент5 11" xfId="11565"/>
    <cellStyle name="20% - Акцент5 2" xfId="11566"/>
    <cellStyle name="20% - Акцент5 2 2" xfId="11567"/>
    <cellStyle name="20% - Акцент5 2 2 2" xfId="11568"/>
    <cellStyle name="20% - Акцент5 2 2 2 2" xfId="11569"/>
    <cellStyle name="20% - Акцент5 2 2 3" xfId="11570"/>
    <cellStyle name="20% - Акцент5 2 2 3 2" xfId="11571"/>
    <cellStyle name="20% - Акцент5 2 2 4" xfId="11572"/>
    <cellStyle name="20% - Акцент5 2 3" xfId="11573"/>
    <cellStyle name="20% - Акцент5 2 3 2" xfId="11574"/>
    <cellStyle name="20% - Акцент5 2 3 2 2" xfId="11575"/>
    <cellStyle name="20% - Акцент5 2 3 3" xfId="11576"/>
    <cellStyle name="20% - Акцент5 2 3 4" xfId="11577"/>
    <cellStyle name="20% - Акцент5 2 4" xfId="11578"/>
    <cellStyle name="20% - Акцент5 2 4 2" xfId="11579"/>
    <cellStyle name="20% - Акцент5 2 4 3" xfId="11580"/>
    <cellStyle name="20% - Акцент5 2 4 4" xfId="11581"/>
    <cellStyle name="20% - Акцент5 2 5" xfId="11582"/>
    <cellStyle name="20% - Акцент5 2 5 2" xfId="11583"/>
    <cellStyle name="20% - Акцент5 2 5 3" xfId="11584"/>
    <cellStyle name="20% - Акцент5 2 5 4" xfId="11585"/>
    <cellStyle name="20% - Акцент5 2 6" xfId="11586"/>
    <cellStyle name="20% - Акцент5 2 6 2" xfId="11587"/>
    <cellStyle name="20% - Акцент5 2 7" xfId="11588"/>
    <cellStyle name="20% - Акцент5 2_46EE.2011(v1.0)" xfId="11589"/>
    <cellStyle name="20% - Акцент5 3" xfId="11590"/>
    <cellStyle name="20% - Акцент5 3 2" xfId="11591"/>
    <cellStyle name="20% - Акцент5 3 3" xfId="11592"/>
    <cellStyle name="20% - Акцент5 3 4" xfId="11593"/>
    <cellStyle name="20% - Акцент5 3_46EE.2011(v1.0)" xfId="11594"/>
    <cellStyle name="20% - Акцент5 4" xfId="11595"/>
    <cellStyle name="20% - Акцент5 4 2" xfId="11596"/>
    <cellStyle name="20% - Акцент5 4 3" xfId="11597"/>
    <cellStyle name="20% - Акцент5 4_46EE.2011(v1.0)" xfId="11598"/>
    <cellStyle name="20% - Акцент5 5" xfId="11599"/>
    <cellStyle name="20% - Акцент5 5 2" xfId="11600"/>
    <cellStyle name="20% - Акцент5 5 3" xfId="11601"/>
    <cellStyle name="20% - Акцент5 5_46EE.2011(v1.0)" xfId="11602"/>
    <cellStyle name="20% - Акцент5 6" xfId="11603"/>
    <cellStyle name="20% - Акцент5 6 2" xfId="11604"/>
    <cellStyle name="20% - Акцент5 6 3" xfId="11605"/>
    <cellStyle name="20% - Акцент5 6_46EE.2011(v1.0)" xfId="11606"/>
    <cellStyle name="20% - Акцент5 7" xfId="11607"/>
    <cellStyle name="20% - Акцент5 7 2" xfId="11608"/>
    <cellStyle name="20% - Акцент5 7 3" xfId="11609"/>
    <cellStyle name="20% - Акцент5 7_46EE.2011(v1.0)" xfId="11610"/>
    <cellStyle name="20% - Акцент5 8" xfId="11611"/>
    <cellStyle name="20% - Акцент5 8 2" xfId="11612"/>
    <cellStyle name="20% - Акцент5 8 3" xfId="11613"/>
    <cellStyle name="20% - Акцент5 8_46EE.2011(v1.0)" xfId="11614"/>
    <cellStyle name="20% - Акцент5 9" xfId="11615"/>
    <cellStyle name="20% - Акцент5 9 2" xfId="11616"/>
    <cellStyle name="20% - Акцент5 9 3" xfId="11617"/>
    <cellStyle name="20% - Акцент5 9_46EE.2011(v1.0)" xfId="11618"/>
    <cellStyle name="20% - Акцент6 10" xfId="11619"/>
    <cellStyle name="20% - Акцент6 11" xfId="11620"/>
    <cellStyle name="20% - Акцент6 2" xfId="11621"/>
    <cellStyle name="20% - Акцент6 2 2" xfId="11622"/>
    <cellStyle name="20% - Акцент6 2 2 2" xfId="11623"/>
    <cellStyle name="20% - Акцент6 2 2 2 2" xfId="11624"/>
    <cellStyle name="20% - Акцент6 2 2 3" xfId="11625"/>
    <cellStyle name="20% - Акцент6 2 2 3 2" xfId="11626"/>
    <cellStyle name="20% - Акцент6 2 2 4" xfId="11627"/>
    <cellStyle name="20% - Акцент6 2 3" xfId="11628"/>
    <cellStyle name="20% - Акцент6 2 3 2" xfId="11629"/>
    <cellStyle name="20% - Акцент6 2 3 2 2" xfId="11630"/>
    <cellStyle name="20% - Акцент6 2 3 3" xfId="11631"/>
    <cellStyle name="20% - Акцент6 2 3 4" xfId="11632"/>
    <cellStyle name="20% - Акцент6 2 4" xfId="11633"/>
    <cellStyle name="20% - Акцент6 2 4 2" xfId="11634"/>
    <cellStyle name="20% - Акцент6 2 4 3" xfId="11635"/>
    <cellStyle name="20% - Акцент6 2 4 4" xfId="11636"/>
    <cellStyle name="20% - Акцент6 2 5" xfId="11637"/>
    <cellStyle name="20% - Акцент6 2 5 2" xfId="11638"/>
    <cellStyle name="20% - Акцент6 2 5 3" xfId="11639"/>
    <cellStyle name="20% - Акцент6 2 5 4" xfId="11640"/>
    <cellStyle name="20% - Акцент6 2 6" xfId="11641"/>
    <cellStyle name="20% - Акцент6 2 6 2" xfId="11642"/>
    <cellStyle name="20% - Акцент6 2 7" xfId="11643"/>
    <cellStyle name="20% - Акцент6 2_46EE.2011(v1.0)" xfId="11644"/>
    <cellStyle name="20% - Акцент6 3" xfId="11645"/>
    <cellStyle name="20% - Акцент6 3 2" xfId="11646"/>
    <cellStyle name="20% - Акцент6 3 3" xfId="11647"/>
    <cellStyle name="20% - Акцент6 3 4" xfId="11648"/>
    <cellStyle name="20% - Акцент6 3_46EE.2011(v1.0)" xfId="11649"/>
    <cellStyle name="20% - Акцент6 4" xfId="11650"/>
    <cellStyle name="20% - Акцент6 4 2" xfId="11651"/>
    <cellStyle name="20% - Акцент6 4 3" xfId="11652"/>
    <cellStyle name="20% - Акцент6 4_46EE.2011(v1.0)" xfId="11653"/>
    <cellStyle name="20% - Акцент6 5" xfId="11654"/>
    <cellStyle name="20% - Акцент6 5 2" xfId="11655"/>
    <cellStyle name="20% - Акцент6 5 3" xfId="11656"/>
    <cellStyle name="20% - Акцент6 5_46EE.2011(v1.0)" xfId="11657"/>
    <cellStyle name="20% - Акцент6 6" xfId="11658"/>
    <cellStyle name="20% - Акцент6 6 2" xfId="11659"/>
    <cellStyle name="20% - Акцент6 6 3" xfId="11660"/>
    <cellStyle name="20% - Акцент6 6_46EE.2011(v1.0)" xfId="11661"/>
    <cellStyle name="20% - Акцент6 7" xfId="11662"/>
    <cellStyle name="20% - Акцент6 7 2" xfId="11663"/>
    <cellStyle name="20% - Акцент6 7 3" xfId="11664"/>
    <cellStyle name="20% - Акцент6 7_46EE.2011(v1.0)" xfId="11665"/>
    <cellStyle name="20% - Акцент6 8" xfId="11666"/>
    <cellStyle name="20% - Акцент6 8 2" xfId="11667"/>
    <cellStyle name="20% - Акцент6 8 3" xfId="11668"/>
    <cellStyle name="20% - Акцент6 8_46EE.2011(v1.0)" xfId="11669"/>
    <cellStyle name="20% - Акцент6 9" xfId="11670"/>
    <cellStyle name="20% - Акцент6 9 2" xfId="11671"/>
    <cellStyle name="20% - Акцент6 9 3" xfId="11672"/>
    <cellStyle name="20% - Акцент6 9_46EE.2011(v1.0)" xfId="11673"/>
    <cellStyle name="40% - Accent1" xfId="11674"/>
    <cellStyle name="40% - Accent1 2" xfId="11675"/>
    <cellStyle name="40% - Accent1 2 2" xfId="11676"/>
    <cellStyle name="40% - Accent1 3" xfId="11677"/>
    <cellStyle name="40% - Accent1_46EE.2011(v1.0)" xfId="11678"/>
    <cellStyle name="40% - Accent2" xfId="11679"/>
    <cellStyle name="40% - Accent2 2" xfId="11680"/>
    <cellStyle name="40% - Accent2 2 2" xfId="11681"/>
    <cellStyle name="40% - Accent2 3" xfId="11682"/>
    <cellStyle name="40% - Accent2_46EE.2011(v1.0)" xfId="11683"/>
    <cellStyle name="40% - Accent3" xfId="11684"/>
    <cellStyle name="40% - Accent3 2" xfId="11685"/>
    <cellStyle name="40% - Accent3 2 2" xfId="11686"/>
    <cellStyle name="40% - Accent3 3" xfId="11687"/>
    <cellStyle name="40% - Accent3_46EE.2011(v1.0)" xfId="11688"/>
    <cellStyle name="40% - Accent4" xfId="11689"/>
    <cellStyle name="40% - Accent4 2" xfId="11690"/>
    <cellStyle name="40% - Accent4 2 2" xfId="11691"/>
    <cellStyle name="40% - Accent4 3" xfId="11692"/>
    <cellStyle name="40% - Accent4_46EE.2011(v1.0)" xfId="11693"/>
    <cellStyle name="40% - Accent5" xfId="11694"/>
    <cellStyle name="40% - Accent5 2" xfId="11695"/>
    <cellStyle name="40% - Accent5 2 2" xfId="11696"/>
    <cellStyle name="40% - Accent5 3" xfId="11697"/>
    <cellStyle name="40% - Accent5_46EE.2011(v1.0)" xfId="11698"/>
    <cellStyle name="40% - Accent6" xfId="11699"/>
    <cellStyle name="40% - Accent6 2" xfId="11700"/>
    <cellStyle name="40% - Accent6 2 2" xfId="11701"/>
    <cellStyle name="40% - Accent6 3" xfId="11702"/>
    <cellStyle name="40% - Accent6_46EE.2011(v1.0)" xfId="11703"/>
    <cellStyle name="40% - Акцент1 10" xfId="11704"/>
    <cellStyle name="40% - Акцент1 11" xfId="11705"/>
    <cellStyle name="40% - Акцент1 2" xfId="11706"/>
    <cellStyle name="40% - Акцент1 2 2" xfId="11707"/>
    <cellStyle name="40% - Акцент1 2 2 2" xfId="11708"/>
    <cellStyle name="40% - Акцент1 2 2 2 2" xfId="11709"/>
    <cellStyle name="40% - Акцент1 2 2 2 3" xfId="11710"/>
    <cellStyle name="40% - Акцент1 2 2 3" xfId="11711"/>
    <cellStyle name="40% - Акцент1 2 2 3 2" xfId="11712"/>
    <cellStyle name="40% - Акцент1 2 2 4" xfId="11713"/>
    <cellStyle name="40% - Акцент1 2 3" xfId="11714"/>
    <cellStyle name="40% - Акцент1 2 3 2" xfId="11715"/>
    <cellStyle name="40% - Акцент1 2 3 2 2" xfId="11716"/>
    <cellStyle name="40% - Акцент1 2 3 3" xfId="11717"/>
    <cellStyle name="40% - Акцент1 2 3 3 2" xfId="11718"/>
    <cellStyle name="40% - Акцент1 2 3 4" xfId="11719"/>
    <cellStyle name="40% - Акцент1 2 4" xfId="11720"/>
    <cellStyle name="40% - Акцент1 2 4 2" xfId="11721"/>
    <cellStyle name="40% - Акцент1 2 4 3" xfId="11722"/>
    <cellStyle name="40% - Акцент1 2 4 4" xfId="11723"/>
    <cellStyle name="40% - Акцент1 2 5" xfId="11724"/>
    <cellStyle name="40% - Акцент1 2 5 2" xfId="11725"/>
    <cellStyle name="40% - Акцент1 2 5 3" xfId="11726"/>
    <cellStyle name="40% - Акцент1 2 5 4" xfId="11727"/>
    <cellStyle name="40% - Акцент1 2 6" xfId="11728"/>
    <cellStyle name="40% - Акцент1 2 6 2" xfId="11729"/>
    <cellStyle name="40% - Акцент1 2 7" xfId="11730"/>
    <cellStyle name="40% - Акцент1 2_46EE.2011(v1.0)" xfId="11731"/>
    <cellStyle name="40% - Акцент1 3" xfId="11732"/>
    <cellStyle name="40% - Акцент1 3 2" xfId="11733"/>
    <cellStyle name="40% - Акцент1 3 3" xfId="11734"/>
    <cellStyle name="40% - Акцент1 3 4" xfId="11735"/>
    <cellStyle name="40% - Акцент1 3_46EE.2011(v1.0)" xfId="11736"/>
    <cellStyle name="40% - Акцент1 4" xfId="11737"/>
    <cellStyle name="40% - Акцент1 4 2" xfId="11738"/>
    <cellStyle name="40% - Акцент1 4 3" xfId="11739"/>
    <cellStyle name="40% - Акцент1 4_46EE.2011(v1.0)" xfId="11740"/>
    <cellStyle name="40% - Акцент1 5" xfId="11741"/>
    <cellStyle name="40% - Акцент1 5 2" xfId="11742"/>
    <cellStyle name="40% - Акцент1 5 3" xfId="11743"/>
    <cellStyle name="40% - Акцент1 5_46EE.2011(v1.0)" xfId="11744"/>
    <cellStyle name="40% - Акцент1 6" xfId="11745"/>
    <cellStyle name="40% - Акцент1 6 2" xfId="11746"/>
    <cellStyle name="40% - Акцент1 6 3" xfId="11747"/>
    <cellStyle name="40% - Акцент1 6_46EE.2011(v1.0)" xfId="11748"/>
    <cellStyle name="40% - Акцент1 7" xfId="11749"/>
    <cellStyle name="40% - Акцент1 7 2" xfId="11750"/>
    <cellStyle name="40% - Акцент1 7 3" xfId="11751"/>
    <cellStyle name="40% - Акцент1 7_46EE.2011(v1.0)" xfId="11752"/>
    <cellStyle name="40% - Акцент1 8" xfId="11753"/>
    <cellStyle name="40% - Акцент1 8 2" xfId="11754"/>
    <cellStyle name="40% - Акцент1 8 3" xfId="11755"/>
    <cellStyle name="40% - Акцент1 8_46EE.2011(v1.0)" xfId="11756"/>
    <cellStyle name="40% - Акцент1 9" xfId="11757"/>
    <cellStyle name="40% - Акцент1 9 2" xfId="11758"/>
    <cellStyle name="40% - Акцент1 9 3" xfId="11759"/>
    <cellStyle name="40% - Акцент1 9_46EE.2011(v1.0)" xfId="11760"/>
    <cellStyle name="40% - Акцент2 10" xfId="11761"/>
    <cellStyle name="40% - Акцент2 11" xfId="11762"/>
    <cellStyle name="40% - Акцент2 2" xfId="11763"/>
    <cellStyle name="40% - Акцент2 2 2" xfId="11764"/>
    <cellStyle name="40% - Акцент2 2 2 2" xfId="11765"/>
    <cellStyle name="40% - Акцент2 2 2 2 2" xfId="11766"/>
    <cellStyle name="40% - Акцент2 2 2 3" xfId="11767"/>
    <cellStyle name="40% - Акцент2 2 2 3 2" xfId="11768"/>
    <cellStyle name="40% - Акцент2 2 2 4" xfId="11769"/>
    <cellStyle name="40% - Акцент2 2 3" xfId="11770"/>
    <cellStyle name="40% - Акцент2 2 3 2" xfId="11771"/>
    <cellStyle name="40% - Акцент2 2 3 2 2" xfId="11772"/>
    <cellStyle name="40% - Акцент2 2 3 3" xfId="11773"/>
    <cellStyle name="40% - Акцент2 2 3 4" xfId="11774"/>
    <cellStyle name="40% - Акцент2 2 4" xfId="11775"/>
    <cellStyle name="40% - Акцент2 2 4 2" xfId="11776"/>
    <cellStyle name="40% - Акцент2 2 4 3" xfId="11777"/>
    <cellStyle name="40% - Акцент2 2 4 4" xfId="11778"/>
    <cellStyle name="40% - Акцент2 2 5" xfId="11779"/>
    <cellStyle name="40% - Акцент2 2 5 2" xfId="11780"/>
    <cellStyle name="40% - Акцент2 2 5 3" xfId="11781"/>
    <cellStyle name="40% - Акцент2 2 5 4" xfId="11782"/>
    <cellStyle name="40% - Акцент2 2 6" xfId="11783"/>
    <cellStyle name="40% - Акцент2 2 6 2" xfId="11784"/>
    <cellStyle name="40% - Акцент2 2 7" xfId="11785"/>
    <cellStyle name="40% - Акцент2 2_46EE.2011(v1.0)" xfId="11786"/>
    <cellStyle name="40% - Акцент2 3" xfId="11787"/>
    <cellStyle name="40% - Акцент2 3 2" xfId="11788"/>
    <cellStyle name="40% - Акцент2 3 3" xfId="11789"/>
    <cellStyle name="40% - Акцент2 3 4" xfId="11790"/>
    <cellStyle name="40% - Акцент2 3_46EE.2011(v1.0)" xfId="11791"/>
    <cellStyle name="40% - Акцент2 4" xfId="11792"/>
    <cellStyle name="40% - Акцент2 4 2" xfId="11793"/>
    <cellStyle name="40% - Акцент2 4 3" xfId="11794"/>
    <cellStyle name="40% - Акцент2 4_46EE.2011(v1.0)" xfId="11795"/>
    <cellStyle name="40% - Акцент2 5" xfId="11796"/>
    <cellStyle name="40% - Акцент2 5 2" xfId="11797"/>
    <cellStyle name="40% - Акцент2 5 3" xfId="11798"/>
    <cellStyle name="40% - Акцент2 5_46EE.2011(v1.0)" xfId="11799"/>
    <cellStyle name="40% - Акцент2 6" xfId="11800"/>
    <cellStyle name="40% - Акцент2 6 2" xfId="11801"/>
    <cellStyle name="40% - Акцент2 6 3" xfId="11802"/>
    <cellStyle name="40% - Акцент2 6_46EE.2011(v1.0)" xfId="11803"/>
    <cellStyle name="40% - Акцент2 7" xfId="11804"/>
    <cellStyle name="40% - Акцент2 7 2" xfId="11805"/>
    <cellStyle name="40% - Акцент2 7 3" xfId="11806"/>
    <cellStyle name="40% - Акцент2 7_46EE.2011(v1.0)" xfId="11807"/>
    <cellStyle name="40% - Акцент2 8" xfId="11808"/>
    <cellStyle name="40% - Акцент2 8 2" xfId="11809"/>
    <cellStyle name="40% - Акцент2 8 3" xfId="11810"/>
    <cellStyle name="40% - Акцент2 8_46EE.2011(v1.0)" xfId="11811"/>
    <cellStyle name="40% - Акцент2 9" xfId="11812"/>
    <cellStyle name="40% - Акцент2 9 2" xfId="11813"/>
    <cellStyle name="40% - Акцент2 9 3" xfId="11814"/>
    <cellStyle name="40% - Акцент2 9_46EE.2011(v1.0)" xfId="11815"/>
    <cellStyle name="40% - Акцент3 10" xfId="11816"/>
    <cellStyle name="40% - Акцент3 11" xfId="11817"/>
    <cellStyle name="40% - Акцент3 2" xfId="11818"/>
    <cellStyle name="40% - Акцент3 2 2" xfId="11819"/>
    <cellStyle name="40% - Акцент3 2 2 2" xfId="11820"/>
    <cellStyle name="40% - Акцент3 2 2 2 2" xfId="11821"/>
    <cellStyle name="40% - Акцент3 2 2 2 3" xfId="11822"/>
    <cellStyle name="40% - Акцент3 2 2 3" xfId="11823"/>
    <cellStyle name="40% - Акцент3 2 2 3 2" xfId="11824"/>
    <cellStyle name="40% - Акцент3 2 2 4" xfId="11825"/>
    <cellStyle name="40% - Акцент3 2 3" xfId="11826"/>
    <cellStyle name="40% - Акцент3 2 3 2" xfId="11827"/>
    <cellStyle name="40% - Акцент3 2 3 2 2" xfId="11828"/>
    <cellStyle name="40% - Акцент3 2 3 3" xfId="11829"/>
    <cellStyle name="40% - Акцент3 2 3 3 2" xfId="11830"/>
    <cellStyle name="40% - Акцент3 2 3 4" xfId="11831"/>
    <cellStyle name="40% - Акцент3 2 4" xfId="11832"/>
    <cellStyle name="40% - Акцент3 2 4 2" xfId="11833"/>
    <cellStyle name="40% - Акцент3 2 4 3" xfId="11834"/>
    <cellStyle name="40% - Акцент3 2 4 4" xfId="11835"/>
    <cellStyle name="40% - Акцент3 2 5" xfId="11836"/>
    <cellStyle name="40% - Акцент3 2 5 2" xfId="11837"/>
    <cellStyle name="40% - Акцент3 2 5 3" xfId="11838"/>
    <cellStyle name="40% - Акцент3 2 5 4" xfId="11839"/>
    <cellStyle name="40% - Акцент3 2 6" xfId="11840"/>
    <cellStyle name="40% - Акцент3 2 6 2" xfId="11841"/>
    <cellStyle name="40% - Акцент3 2 7" xfId="11842"/>
    <cellStyle name="40% - Акцент3 2_46EE.2011(v1.0)" xfId="11843"/>
    <cellStyle name="40% - Акцент3 3" xfId="11844"/>
    <cellStyle name="40% - Акцент3 3 2" xfId="11845"/>
    <cellStyle name="40% - Акцент3 3 3" xfId="11846"/>
    <cellStyle name="40% - Акцент3 3 4" xfId="11847"/>
    <cellStyle name="40% - Акцент3 3_46EE.2011(v1.0)" xfId="11848"/>
    <cellStyle name="40% - Акцент3 4" xfId="11849"/>
    <cellStyle name="40% - Акцент3 4 2" xfId="11850"/>
    <cellStyle name="40% - Акцент3 4 3" xfId="11851"/>
    <cellStyle name="40% - Акцент3 4_46EE.2011(v1.0)" xfId="11852"/>
    <cellStyle name="40% - Акцент3 5" xfId="11853"/>
    <cellStyle name="40% - Акцент3 5 2" xfId="11854"/>
    <cellStyle name="40% - Акцент3 5 3" xfId="11855"/>
    <cellStyle name="40% - Акцент3 5_46EE.2011(v1.0)" xfId="11856"/>
    <cellStyle name="40% - Акцент3 6" xfId="11857"/>
    <cellStyle name="40% - Акцент3 6 2" xfId="11858"/>
    <cellStyle name="40% - Акцент3 6 3" xfId="11859"/>
    <cellStyle name="40% - Акцент3 6_46EE.2011(v1.0)" xfId="11860"/>
    <cellStyle name="40% - Акцент3 7" xfId="11861"/>
    <cellStyle name="40% - Акцент3 7 2" xfId="11862"/>
    <cellStyle name="40% - Акцент3 7 3" xfId="11863"/>
    <cellStyle name="40% - Акцент3 7_46EE.2011(v1.0)" xfId="11864"/>
    <cellStyle name="40% - Акцент3 8" xfId="11865"/>
    <cellStyle name="40% - Акцент3 8 2" xfId="11866"/>
    <cellStyle name="40% - Акцент3 8 3" xfId="11867"/>
    <cellStyle name="40% - Акцент3 8_46EE.2011(v1.0)" xfId="11868"/>
    <cellStyle name="40% - Акцент3 9" xfId="11869"/>
    <cellStyle name="40% - Акцент3 9 2" xfId="11870"/>
    <cellStyle name="40% - Акцент3 9 3" xfId="11871"/>
    <cellStyle name="40% - Акцент3 9_46EE.2011(v1.0)" xfId="11872"/>
    <cellStyle name="40% - Акцент4 10" xfId="11873"/>
    <cellStyle name="40% - Акцент4 11" xfId="11874"/>
    <cellStyle name="40% - Акцент4 2" xfId="11875"/>
    <cellStyle name="40% - Акцент4 2 2" xfId="11876"/>
    <cellStyle name="40% - Акцент4 2 2 2" xfId="11877"/>
    <cellStyle name="40% - Акцент4 2 2 2 2" xfId="11878"/>
    <cellStyle name="40% - Акцент4 2 2 2 3" xfId="11879"/>
    <cellStyle name="40% - Акцент4 2 2 3" xfId="11880"/>
    <cellStyle name="40% - Акцент4 2 2 3 2" xfId="11881"/>
    <cellStyle name="40% - Акцент4 2 2 4" xfId="11882"/>
    <cellStyle name="40% - Акцент4 2 3" xfId="11883"/>
    <cellStyle name="40% - Акцент4 2 3 2" xfId="11884"/>
    <cellStyle name="40% - Акцент4 2 3 2 2" xfId="11885"/>
    <cellStyle name="40% - Акцент4 2 3 3" xfId="11886"/>
    <cellStyle name="40% - Акцент4 2 3 3 2" xfId="11887"/>
    <cellStyle name="40% - Акцент4 2 3 4" xfId="11888"/>
    <cellStyle name="40% - Акцент4 2 4" xfId="11889"/>
    <cellStyle name="40% - Акцент4 2 4 2" xfId="11890"/>
    <cellStyle name="40% - Акцент4 2 4 3" xfId="11891"/>
    <cellStyle name="40% - Акцент4 2 4 4" xfId="11892"/>
    <cellStyle name="40% - Акцент4 2 5" xfId="11893"/>
    <cellStyle name="40% - Акцент4 2 5 2" xfId="11894"/>
    <cellStyle name="40% - Акцент4 2 5 3" xfId="11895"/>
    <cellStyle name="40% - Акцент4 2 5 4" xfId="11896"/>
    <cellStyle name="40% - Акцент4 2 6" xfId="11897"/>
    <cellStyle name="40% - Акцент4 2 6 2" xfId="11898"/>
    <cellStyle name="40% - Акцент4 2 7" xfId="11899"/>
    <cellStyle name="40% - Акцент4 2_46EE.2011(v1.0)" xfId="11900"/>
    <cellStyle name="40% - Акцент4 3" xfId="11901"/>
    <cellStyle name="40% - Акцент4 3 2" xfId="11902"/>
    <cellStyle name="40% - Акцент4 3 3" xfId="11903"/>
    <cellStyle name="40% - Акцент4 3 4" xfId="11904"/>
    <cellStyle name="40% - Акцент4 3_46EE.2011(v1.0)" xfId="11905"/>
    <cellStyle name="40% - Акцент4 4" xfId="11906"/>
    <cellStyle name="40% - Акцент4 4 2" xfId="11907"/>
    <cellStyle name="40% - Акцент4 4 3" xfId="11908"/>
    <cellStyle name="40% - Акцент4 4_46EE.2011(v1.0)" xfId="11909"/>
    <cellStyle name="40% - Акцент4 5" xfId="11910"/>
    <cellStyle name="40% - Акцент4 5 2" xfId="11911"/>
    <cellStyle name="40% - Акцент4 5 3" xfId="11912"/>
    <cellStyle name="40% - Акцент4 5_46EE.2011(v1.0)" xfId="11913"/>
    <cellStyle name="40% - Акцент4 6" xfId="11914"/>
    <cellStyle name="40% - Акцент4 6 2" xfId="11915"/>
    <cellStyle name="40% - Акцент4 6 3" xfId="11916"/>
    <cellStyle name="40% - Акцент4 6_46EE.2011(v1.0)" xfId="11917"/>
    <cellStyle name="40% - Акцент4 7" xfId="11918"/>
    <cellStyle name="40% - Акцент4 7 2" xfId="11919"/>
    <cellStyle name="40% - Акцент4 7 3" xfId="11920"/>
    <cellStyle name="40% - Акцент4 7_46EE.2011(v1.0)" xfId="11921"/>
    <cellStyle name="40% - Акцент4 8" xfId="11922"/>
    <cellStyle name="40% - Акцент4 8 2" xfId="11923"/>
    <cellStyle name="40% - Акцент4 8 3" xfId="11924"/>
    <cellStyle name="40% - Акцент4 8_46EE.2011(v1.0)" xfId="11925"/>
    <cellStyle name="40% - Акцент4 9" xfId="11926"/>
    <cellStyle name="40% - Акцент4 9 2" xfId="11927"/>
    <cellStyle name="40% - Акцент4 9 3" xfId="11928"/>
    <cellStyle name="40% - Акцент4 9_46EE.2011(v1.0)" xfId="11929"/>
    <cellStyle name="40% - Акцент5 10" xfId="11930"/>
    <cellStyle name="40% - Акцент5 11" xfId="11931"/>
    <cellStyle name="40% - Акцент5 2" xfId="11932"/>
    <cellStyle name="40% - Акцент5 2 2" xfId="11933"/>
    <cellStyle name="40% - Акцент5 2 2 2" xfId="11934"/>
    <cellStyle name="40% - Акцент5 2 2 2 2" xfId="11935"/>
    <cellStyle name="40% - Акцент5 2 2 3" xfId="11936"/>
    <cellStyle name="40% - Акцент5 2 2 3 2" xfId="11937"/>
    <cellStyle name="40% - Акцент5 2 2 4" xfId="11938"/>
    <cellStyle name="40% - Акцент5 2 3" xfId="11939"/>
    <cellStyle name="40% - Акцент5 2 3 2" xfId="11940"/>
    <cellStyle name="40% - Акцент5 2 3 2 2" xfId="11941"/>
    <cellStyle name="40% - Акцент5 2 3 3" xfId="11942"/>
    <cellStyle name="40% - Акцент5 2 3 4" xfId="11943"/>
    <cellStyle name="40% - Акцент5 2 4" xfId="11944"/>
    <cellStyle name="40% - Акцент5 2 4 2" xfId="11945"/>
    <cellStyle name="40% - Акцент5 2 4 3" xfId="11946"/>
    <cellStyle name="40% - Акцент5 2 4 4" xfId="11947"/>
    <cellStyle name="40% - Акцент5 2 5" xfId="11948"/>
    <cellStyle name="40% - Акцент5 2 5 2" xfId="11949"/>
    <cellStyle name="40% - Акцент5 2 5 3" xfId="11950"/>
    <cellStyle name="40% - Акцент5 2 5 4" xfId="11951"/>
    <cellStyle name="40% - Акцент5 2 6" xfId="11952"/>
    <cellStyle name="40% - Акцент5 2 6 2" xfId="11953"/>
    <cellStyle name="40% - Акцент5 2 7" xfId="11954"/>
    <cellStyle name="40% - Акцент5 2_46EE.2011(v1.0)" xfId="11955"/>
    <cellStyle name="40% - Акцент5 3" xfId="11956"/>
    <cellStyle name="40% - Акцент5 3 2" xfId="11957"/>
    <cellStyle name="40% - Акцент5 3 3" xfId="11958"/>
    <cellStyle name="40% - Акцент5 3 4" xfId="11959"/>
    <cellStyle name="40% - Акцент5 3_46EE.2011(v1.0)" xfId="11960"/>
    <cellStyle name="40% - Акцент5 4" xfId="11961"/>
    <cellStyle name="40% - Акцент5 4 2" xfId="11962"/>
    <cellStyle name="40% - Акцент5 4 3" xfId="11963"/>
    <cellStyle name="40% - Акцент5 4_46EE.2011(v1.0)" xfId="11964"/>
    <cellStyle name="40% - Акцент5 5" xfId="11965"/>
    <cellStyle name="40% - Акцент5 5 2" xfId="11966"/>
    <cellStyle name="40% - Акцент5 5 3" xfId="11967"/>
    <cellStyle name="40% - Акцент5 5_46EE.2011(v1.0)" xfId="11968"/>
    <cellStyle name="40% - Акцент5 6" xfId="11969"/>
    <cellStyle name="40% - Акцент5 6 2" xfId="11970"/>
    <cellStyle name="40% - Акцент5 6 3" xfId="11971"/>
    <cellStyle name="40% - Акцент5 6_46EE.2011(v1.0)" xfId="11972"/>
    <cellStyle name="40% - Акцент5 7" xfId="11973"/>
    <cellStyle name="40% - Акцент5 7 2" xfId="11974"/>
    <cellStyle name="40% - Акцент5 7 3" xfId="11975"/>
    <cellStyle name="40% - Акцент5 7_46EE.2011(v1.0)" xfId="11976"/>
    <cellStyle name="40% - Акцент5 8" xfId="11977"/>
    <cellStyle name="40% - Акцент5 8 2" xfId="11978"/>
    <cellStyle name="40% - Акцент5 8 3" xfId="11979"/>
    <cellStyle name="40% - Акцент5 8_46EE.2011(v1.0)" xfId="11980"/>
    <cellStyle name="40% - Акцент5 9" xfId="11981"/>
    <cellStyle name="40% - Акцент5 9 2" xfId="11982"/>
    <cellStyle name="40% - Акцент5 9 3" xfId="11983"/>
    <cellStyle name="40% - Акцент5 9_46EE.2011(v1.0)" xfId="11984"/>
    <cellStyle name="40% - Акцент6 10" xfId="11985"/>
    <cellStyle name="40% - Акцент6 11" xfId="11986"/>
    <cellStyle name="40% - Акцент6 2" xfId="11987"/>
    <cellStyle name="40% - Акцент6 2 2" xfId="11988"/>
    <cellStyle name="40% - Акцент6 2 2 2" xfId="11989"/>
    <cellStyle name="40% - Акцент6 2 2 2 2" xfId="11990"/>
    <cellStyle name="40% - Акцент6 2 2 2 3" xfId="11991"/>
    <cellStyle name="40% - Акцент6 2 2 3" xfId="11992"/>
    <cellStyle name="40% - Акцент6 2 2 3 2" xfId="11993"/>
    <cellStyle name="40% - Акцент6 2 2 4" xfId="11994"/>
    <cellStyle name="40% - Акцент6 2 3" xfId="11995"/>
    <cellStyle name="40% - Акцент6 2 3 2" xfId="11996"/>
    <cellStyle name="40% - Акцент6 2 3 2 2" xfId="11997"/>
    <cellStyle name="40% - Акцент6 2 3 3" xfId="11998"/>
    <cellStyle name="40% - Акцент6 2 3 3 2" xfId="11999"/>
    <cellStyle name="40% - Акцент6 2 3 4" xfId="12000"/>
    <cellStyle name="40% - Акцент6 2 4" xfId="12001"/>
    <cellStyle name="40% - Акцент6 2 4 2" xfId="12002"/>
    <cellStyle name="40% - Акцент6 2 4 3" xfId="12003"/>
    <cellStyle name="40% - Акцент6 2 4 4" xfId="12004"/>
    <cellStyle name="40% - Акцент6 2 5" xfId="12005"/>
    <cellStyle name="40% - Акцент6 2 5 2" xfId="12006"/>
    <cellStyle name="40% - Акцент6 2 5 3" xfId="12007"/>
    <cellStyle name="40% - Акцент6 2 5 4" xfId="12008"/>
    <cellStyle name="40% - Акцент6 2 6" xfId="12009"/>
    <cellStyle name="40% - Акцент6 2 6 2" xfId="12010"/>
    <cellStyle name="40% - Акцент6 2 7" xfId="12011"/>
    <cellStyle name="40% - Акцент6 2_46EE.2011(v1.0)" xfId="12012"/>
    <cellStyle name="40% - Акцент6 3" xfId="12013"/>
    <cellStyle name="40% - Акцент6 3 2" xfId="12014"/>
    <cellStyle name="40% - Акцент6 3 3" xfId="12015"/>
    <cellStyle name="40% - Акцент6 3 4" xfId="12016"/>
    <cellStyle name="40% - Акцент6 3_46EE.2011(v1.0)" xfId="12017"/>
    <cellStyle name="40% - Акцент6 4" xfId="12018"/>
    <cellStyle name="40% - Акцент6 4 2" xfId="12019"/>
    <cellStyle name="40% - Акцент6 4 3" xfId="12020"/>
    <cellStyle name="40% - Акцент6 4_46EE.2011(v1.0)" xfId="12021"/>
    <cellStyle name="40% - Акцент6 5" xfId="12022"/>
    <cellStyle name="40% - Акцент6 5 2" xfId="12023"/>
    <cellStyle name="40% - Акцент6 5 3" xfId="12024"/>
    <cellStyle name="40% - Акцент6 5_46EE.2011(v1.0)" xfId="12025"/>
    <cellStyle name="40% - Акцент6 6" xfId="12026"/>
    <cellStyle name="40% - Акцент6 6 2" xfId="12027"/>
    <cellStyle name="40% - Акцент6 6 3" xfId="12028"/>
    <cellStyle name="40% - Акцент6 6_46EE.2011(v1.0)" xfId="12029"/>
    <cellStyle name="40% - Акцент6 7" xfId="12030"/>
    <cellStyle name="40% - Акцент6 7 2" xfId="12031"/>
    <cellStyle name="40% - Акцент6 7 3" xfId="12032"/>
    <cellStyle name="40% - Акцент6 7_46EE.2011(v1.0)" xfId="12033"/>
    <cellStyle name="40% - Акцент6 8" xfId="12034"/>
    <cellStyle name="40% - Акцент6 8 2" xfId="12035"/>
    <cellStyle name="40% - Акцент6 8 3" xfId="12036"/>
    <cellStyle name="40% - Акцент6 8_46EE.2011(v1.0)" xfId="12037"/>
    <cellStyle name="40% - Акцент6 9" xfId="12038"/>
    <cellStyle name="40% - Акцент6 9 2" xfId="12039"/>
    <cellStyle name="40% - Акцент6 9 3" xfId="12040"/>
    <cellStyle name="40% - Акцент6 9_46EE.2011(v1.0)" xfId="12041"/>
    <cellStyle name="50%" xfId="12042"/>
    <cellStyle name="50% 10" xfId="12043"/>
    <cellStyle name="50% 11" xfId="12044"/>
    <cellStyle name="50% 12" xfId="12045"/>
    <cellStyle name="50% 13" xfId="12046"/>
    <cellStyle name="50% 14" xfId="12047"/>
    <cellStyle name="50% 15" xfId="12048"/>
    <cellStyle name="50% 16" xfId="12049"/>
    <cellStyle name="50% 2" xfId="12050"/>
    <cellStyle name="50% 2 10" xfId="12051"/>
    <cellStyle name="50% 2 11" xfId="12052"/>
    <cellStyle name="50% 2 12" xfId="12053"/>
    <cellStyle name="50% 2 13" xfId="12054"/>
    <cellStyle name="50% 2 14" xfId="12055"/>
    <cellStyle name="50% 2 2" xfId="12056"/>
    <cellStyle name="50% 2 2 10" xfId="12057"/>
    <cellStyle name="50% 2 2 11" xfId="12058"/>
    <cellStyle name="50% 2 2 12" xfId="12059"/>
    <cellStyle name="50% 2 2 2" xfId="12060"/>
    <cellStyle name="50% 2 2 2 2" xfId="12061"/>
    <cellStyle name="50% 2 2 2 3" xfId="12062"/>
    <cellStyle name="50% 2 2 2 4" xfId="12063"/>
    <cellStyle name="50% 2 2 2 5" xfId="12064"/>
    <cellStyle name="50% 2 2 2 6" xfId="12065"/>
    <cellStyle name="50% 2 2 2 7" xfId="12066"/>
    <cellStyle name="50% 2 2 2 8" xfId="12067"/>
    <cellStyle name="50% 2 2 3" xfId="12068"/>
    <cellStyle name="50% 2 2 3 2" xfId="12069"/>
    <cellStyle name="50% 2 2 3 3" xfId="12070"/>
    <cellStyle name="50% 2 2 3 4" xfId="12071"/>
    <cellStyle name="50% 2 2 3 5" xfId="12072"/>
    <cellStyle name="50% 2 2 3 6" xfId="12073"/>
    <cellStyle name="50% 2 2 3 7" xfId="12074"/>
    <cellStyle name="50% 2 2 3 8" xfId="12075"/>
    <cellStyle name="50% 2 2 4" xfId="12076"/>
    <cellStyle name="50% 2 2 4 2" xfId="12077"/>
    <cellStyle name="50% 2 2 4 3" xfId="12078"/>
    <cellStyle name="50% 2 2 4 4" xfId="12079"/>
    <cellStyle name="50% 2 2 4 5" xfId="12080"/>
    <cellStyle name="50% 2 2 4 6" xfId="12081"/>
    <cellStyle name="50% 2 2 4 7" xfId="12082"/>
    <cellStyle name="50% 2 2 4 8" xfId="12083"/>
    <cellStyle name="50% 2 2 5" xfId="12084"/>
    <cellStyle name="50% 2 2 6" xfId="12085"/>
    <cellStyle name="50% 2 2 7" xfId="12086"/>
    <cellStyle name="50% 2 2 8" xfId="12087"/>
    <cellStyle name="50% 2 2 9" xfId="12088"/>
    <cellStyle name="50% 2 3" xfId="12089"/>
    <cellStyle name="50% 2 3 10" xfId="12090"/>
    <cellStyle name="50% 2 3 11" xfId="12091"/>
    <cellStyle name="50% 2 3 12" xfId="12092"/>
    <cellStyle name="50% 2 3 2" xfId="12093"/>
    <cellStyle name="50% 2 3 2 2" xfId="12094"/>
    <cellStyle name="50% 2 3 2 3" xfId="12095"/>
    <cellStyle name="50% 2 3 2 4" xfId="12096"/>
    <cellStyle name="50% 2 3 2 5" xfId="12097"/>
    <cellStyle name="50% 2 3 2 6" xfId="12098"/>
    <cellStyle name="50% 2 3 2 7" xfId="12099"/>
    <cellStyle name="50% 2 3 2 8" xfId="12100"/>
    <cellStyle name="50% 2 3 3" xfId="12101"/>
    <cellStyle name="50% 2 3 3 2" xfId="12102"/>
    <cellStyle name="50% 2 3 3 3" xfId="12103"/>
    <cellStyle name="50% 2 3 3 4" xfId="12104"/>
    <cellStyle name="50% 2 3 3 5" xfId="12105"/>
    <cellStyle name="50% 2 3 3 6" xfId="12106"/>
    <cellStyle name="50% 2 3 3 7" xfId="12107"/>
    <cellStyle name="50% 2 3 3 8" xfId="12108"/>
    <cellStyle name="50% 2 3 4" xfId="12109"/>
    <cellStyle name="50% 2 3 4 2" xfId="12110"/>
    <cellStyle name="50% 2 3 4 3" xfId="12111"/>
    <cellStyle name="50% 2 3 4 4" xfId="12112"/>
    <cellStyle name="50% 2 3 4 5" xfId="12113"/>
    <cellStyle name="50% 2 3 4 6" xfId="12114"/>
    <cellStyle name="50% 2 3 4 7" xfId="12115"/>
    <cellStyle name="50% 2 3 4 8" xfId="12116"/>
    <cellStyle name="50% 2 3 5" xfId="12117"/>
    <cellStyle name="50% 2 3 6" xfId="12118"/>
    <cellStyle name="50% 2 3 7" xfId="12119"/>
    <cellStyle name="50% 2 3 8" xfId="12120"/>
    <cellStyle name="50% 2 3 9" xfId="12121"/>
    <cellStyle name="50% 2 4" xfId="12122"/>
    <cellStyle name="50% 2 4 2" xfId="12123"/>
    <cellStyle name="50% 2 4 3" xfId="12124"/>
    <cellStyle name="50% 2 4 4" xfId="12125"/>
    <cellStyle name="50% 2 4 5" xfId="12126"/>
    <cellStyle name="50% 2 4 6" xfId="12127"/>
    <cellStyle name="50% 2 4 7" xfId="12128"/>
    <cellStyle name="50% 2 4 8" xfId="12129"/>
    <cellStyle name="50% 2 5" xfId="12130"/>
    <cellStyle name="50% 2 5 2" xfId="12131"/>
    <cellStyle name="50% 2 5 3" xfId="12132"/>
    <cellStyle name="50% 2 5 4" xfId="12133"/>
    <cellStyle name="50% 2 5 5" xfId="12134"/>
    <cellStyle name="50% 2 5 6" xfId="12135"/>
    <cellStyle name="50% 2 5 7" xfId="12136"/>
    <cellStyle name="50% 2 5 8" xfId="12137"/>
    <cellStyle name="50% 2 6" xfId="12138"/>
    <cellStyle name="50% 2 6 2" xfId="12139"/>
    <cellStyle name="50% 2 6 3" xfId="12140"/>
    <cellStyle name="50% 2 6 4" xfId="12141"/>
    <cellStyle name="50% 2 6 5" xfId="12142"/>
    <cellStyle name="50% 2 6 6" xfId="12143"/>
    <cellStyle name="50% 2 6 7" xfId="12144"/>
    <cellStyle name="50% 2 6 8" xfId="12145"/>
    <cellStyle name="50% 2 7" xfId="12146"/>
    <cellStyle name="50% 2 8" xfId="12147"/>
    <cellStyle name="50% 2 9" xfId="12148"/>
    <cellStyle name="50% 3" xfId="12149"/>
    <cellStyle name="50% 3 10" xfId="12150"/>
    <cellStyle name="50% 3 11" xfId="12151"/>
    <cellStyle name="50% 3 12" xfId="12152"/>
    <cellStyle name="50% 3 13" xfId="12153"/>
    <cellStyle name="50% 3 14" xfId="12154"/>
    <cellStyle name="50% 3 2" xfId="12155"/>
    <cellStyle name="50% 3 2 10" xfId="12156"/>
    <cellStyle name="50% 3 2 11" xfId="12157"/>
    <cellStyle name="50% 3 2 12" xfId="12158"/>
    <cellStyle name="50% 3 2 2" xfId="12159"/>
    <cellStyle name="50% 3 2 2 2" xfId="12160"/>
    <cellStyle name="50% 3 2 2 3" xfId="12161"/>
    <cellStyle name="50% 3 2 2 4" xfId="12162"/>
    <cellStyle name="50% 3 2 2 5" xfId="12163"/>
    <cellStyle name="50% 3 2 2 6" xfId="12164"/>
    <cellStyle name="50% 3 2 2 7" xfId="12165"/>
    <cellStyle name="50% 3 2 2 8" xfId="12166"/>
    <cellStyle name="50% 3 2 3" xfId="12167"/>
    <cellStyle name="50% 3 2 3 2" xfId="12168"/>
    <cellStyle name="50% 3 2 3 3" xfId="12169"/>
    <cellStyle name="50% 3 2 3 4" xfId="12170"/>
    <cellStyle name="50% 3 2 3 5" xfId="12171"/>
    <cellStyle name="50% 3 2 3 6" xfId="12172"/>
    <cellStyle name="50% 3 2 3 7" xfId="12173"/>
    <cellStyle name="50% 3 2 3 8" xfId="12174"/>
    <cellStyle name="50% 3 2 4" xfId="12175"/>
    <cellStyle name="50% 3 2 4 2" xfId="12176"/>
    <cellStyle name="50% 3 2 4 3" xfId="12177"/>
    <cellStyle name="50% 3 2 4 4" xfId="12178"/>
    <cellStyle name="50% 3 2 4 5" xfId="12179"/>
    <cellStyle name="50% 3 2 4 6" xfId="12180"/>
    <cellStyle name="50% 3 2 4 7" xfId="12181"/>
    <cellStyle name="50% 3 2 4 8" xfId="12182"/>
    <cellStyle name="50% 3 2 5" xfId="12183"/>
    <cellStyle name="50% 3 2 6" xfId="12184"/>
    <cellStyle name="50% 3 2 7" xfId="12185"/>
    <cellStyle name="50% 3 2 8" xfId="12186"/>
    <cellStyle name="50% 3 2 9" xfId="12187"/>
    <cellStyle name="50% 3 3" xfId="12188"/>
    <cellStyle name="50% 3 3 10" xfId="12189"/>
    <cellStyle name="50% 3 3 11" xfId="12190"/>
    <cellStyle name="50% 3 3 12" xfId="12191"/>
    <cellStyle name="50% 3 3 2" xfId="12192"/>
    <cellStyle name="50% 3 3 2 2" xfId="12193"/>
    <cellStyle name="50% 3 3 2 3" xfId="12194"/>
    <cellStyle name="50% 3 3 2 4" xfId="12195"/>
    <cellStyle name="50% 3 3 2 5" xfId="12196"/>
    <cellStyle name="50% 3 3 2 6" xfId="12197"/>
    <cellStyle name="50% 3 3 2 7" xfId="12198"/>
    <cellStyle name="50% 3 3 2 8" xfId="12199"/>
    <cellStyle name="50% 3 3 3" xfId="12200"/>
    <cellStyle name="50% 3 3 3 2" xfId="12201"/>
    <cellStyle name="50% 3 3 3 3" xfId="12202"/>
    <cellStyle name="50% 3 3 3 4" xfId="12203"/>
    <cellStyle name="50% 3 3 3 5" xfId="12204"/>
    <cellStyle name="50% 3 3 3 6" xfId="12205"/>
    <cellStyle name="50% 3 3 3 7" xfId="12206"/>
    <cellStyle name="50% 3 3 3 8" xfId="12207"/>
    <cellStyle name="50% 3 3 4" xfId="12208"/>
    <cellStyle name="50% 3 3 4 2" xfId="12209"/>
    <cellStyle name="50% 3 3 4 3" xfId="12210"/>
    <cellStyle name="50% 3 3 4 4" xfId="12211"/>
    <cellStyle name="50% 3 3 4 5" xfId="12212"/>
    <cellStyle name="50% 3 3 4 6" xfId="12213"/>
    <cellStyle name="50% 3 3 4 7" xfId="12214"/>
    <cellStyle name="50% 3 3 4 8" xfId="12215"/>
    <cellStyle name="50% 3 3 5" xfId="12216"/>
    <cellStyle name="50% 3 3 6" xfId="12217"/>
    <cellStyle name="50% 3 3 7" xfId="12218"/>
    <cellStyle name="50% 3 3 8" xfId="12219"/>
    <cellStyle name="50% 3 3 9" xfId="12220"/>
    <cellStyle name="50% 3 4" xfId="12221"/>
    <cellStyle name="50% 3 4 2" xfId="12222"/>
    <cellStyle name="50% 3 4 3" xfId="12223"/>
    <cellStyle name="50% 3 4 4" xfId="12224"/>
    <cellStyle name="50% 3 4 5" xfId="12225"/>
    <cellStyle name="50% 3 4 6" xfId="12226"/>
    <cellStyle name="50% 3 4 7" xfId="12227"/>
    <cellStyle name="50% 3 4 8" xfId="12228"/>
    <cellStyle name="50% 3 5" xfId="12229"/>
    <cellStyle name="50% 3 5 2" xfId="12230"/>
    <cellStyle name="50% 3 5 3" xfId="12231"/>
    <cellStyle name="50% 3 5 4" xfId="12232"/>
    <cellStyle name="50% 3 5 5" xfId="12233"/>
    <cellStyle name="50% 3 5 6" xfId="12234"/>
    <cellStyle name="50% 3 5 7" xfId="12235"/>
    <cellStyle name="50% 3 5 8" xfId="12236"/>
    <cellStyle name="50% 3 6" xfId="12237"/>
    <cellStyle name="50% 3 6 2" xfId="12238"/>
    <cellStyle name="50% 3 6 3" xfId="12239"/>
    <cellStyle name="50% 3 6 4" xfId="12240"/>
    <cellStyle name="50% 3 6 5" xfId="12241"/>
    <cellStyle name="50% 3 6 6" xfId="12242"/>
    <cellStyle name="50% 3 6 7" xfId="12243"/>
    <cellStyle name="50% 3 6 8" xfId="12244"/>
    <cellStyle name="50% 3 7" xfId="12245"/>
    <cellStyle name="50% 3 8" xfId="12246"/>
    <cellStyle name="50% 3 9" xfId="12247"/>
    <cellStyle name="50% 4" xfId="12248"/>
    <cellStyle name="50% 4 10" xfId="12249"/>
    <cellStyle name="50% 4 11" xfId="12250"/>
    <cellStyle name="50% 4 12" xfId="12251"/>
    <cellStyle name="50% 4 2" xfId="12252"/>
    <cellStyle name="50% 4 2 2" xfId="12253"/>
    <cellStyle name="50% 4 2 3" xfId="12254"/>
    <cellStyle name="50% 4 2 4" xfId="12255"/>
    <cellStyle name="50% 4 2 5" xfId="12256"/>
    <cellStyle name="50% 4 2 6" xfId="12257"/>
    <cellStyle name="50% 4 2 7" xfId="12258"/>
    <cellStyle name="50% 4 2 8" xfId="12259"/>
    <cellStyle name="50% 4 3" xfId="12260"/>
    <cellStyle name="50% 4 3 2" xfId="12261"/>
    <cellStyle name="50% 4 3 3" xfId="12262"/>
    <cellStyle name="50% 4 3 4" xfId="12263"/>
    <cellStyle name="50% 4 3 5" xfId="12264"/>
    <cellStyle name="50% 4 3 6" xfId="12265"/>
    <cellStyle name="50% 4 3 7" xfId="12266"/>
    <cellStyle name="50% 4 3 8" xfId="12267"/>
    <cellStyle name="50% 4 4" xfId="12268"/>
    <cellStyle name="50% 4 4 2" xfId="12269"/>
    <cellStyle name="50% 4 4 3" xfId="12270"/>
    <cellStyle name="50% 4 4 4" xfId="12271"/>
    <cellStyle name="50% 4 4 5" xfId="12272"/>
    <cellStyle name="50% 4 4 6" xfId="12273"/>
    <cellStyle name="50% 4 4 7" xfId="12274"/>
    <cellStyle name="50% 4 4 8" xfId="12275"/>
    <cellStyle name="50% 4 5" xfId="12276"/>
    <cellStyle name="50% 4 6" xfId="12277"/>
    <cellStyle name="50% 4 7" xfId="12278"/>
    <cellStyle name="50% 4 8" xfId="12279"/>
    <cellStyle name="50% 4 9" xfId="12280"/>
    <cellStyle name="50% 5" xfId="12281"/>
    <cellStyle name="50% 5 10" xfId="12282"/>
    <cellStyle name="50% 5 11" xfId="12283"/>
    <cellStyle name="50% 5 12" xfId="12284"/>
    <cellStyle name="50% 5 2" xfId="12285"/>
    <cellStyle name="50% 5 2 2" xfId="12286"/>
    <cellStyle name="50% 5 2 3" xfId="12287"/>
    <cellStyle name="50% 5 2 4" xfId="12288"/>
    <cellStyle name="50% 5 2 5" xfId="12289"/>
    <cellStyle name="50% 5 2 6" xfId="12290"/>
    <cellStyle name="50% 5 2 7" xfId="12291"/>
    <cellStyle name="50% 5 2 8" xfId="12292"/>
    <cellStyle name="50% 5 3" xfId="12293"/>
    <cellStyle name="50% 5 3 2" xfId="12294"/>
    <cellStyle name="50% 5 3 3" xfId="12295"/>
    <cellStyle name="50% 5 3 4" xfId="12296"/>
    <cellStyle name="50% 5 3 5" xfId="12297"/>
    <cellStyle name="50% 5 3 6" xfId="12298"/>
    <cellStyle name="50% 5 3 7" xfId="12299"/>
    <cellStyle name="50% 5 3 8" xfId="12300"/>
    <cellStyle name="50% 5 4" xfId="12301"/>
    <cellStyle name="50% 5 4 2" xfId="12302"/>
    <cellStyle name="50% 5 4 3" xfId="12303"/>
    <cellStyle name="50% 5 4 4" xfId="12304"/>
    <cellStyle name="50% 5 4 5" xfId="12305"/>
    <cellStyle name="50% 5 4 6" xfId="12306"/>
    <cellStyle name="50% 5 4 7" xfId="12307"/>
    <cellStyle name="50% 5 4 8" xfId="12308"/>
    <cellStyle name="50% 5 5" xfId="12309"/>
    <cellStyle name="50% 5 6" xfId="12310"/>
    <cellStyle name="50% 5 7" xfId="12311"/>
    <cellStyle name="50% 5 8" xfId="12312"/>
    <cellStyle name="50% 5 9" xfId="12313"/>
    <cellStyle name="50% 6" xfId="12314"/>
    <cellStyle name="50% 6 2" xfId="12315"/>
    <cellStyle name="50% 6 3" xfId="12316"/>
    <cellStyle name="50% 6 4" xfId="12317"/>
    <cellStyle name="50% 6 5" xfId="12318"/>
    <cellStyle name="50% 6 6" xfId="12319"/>
    <cellStyle name="50% 6 7" xfId="12320"/>
    <cellStyle name="50% 6 8" xfId="12321"/>
    <cellStyle name="50% 7" xfId="12322"/>
    <cellStyle name="50% 7 2" xfId="12323"/>
    <cellStyle name="50% 7 3" xfId="12324"/>
    <cellStyle name="50% 7 4" xfId="12325"/>
    <cellStyle name="50% 7 5" xfId="12326"/>
    <cellStyle name="50% 7 6" xfId="12327"/>
    <cellStyle name="50% 7 7" xfId="12328"/>
    <cellStyle name="50% 7 8" xfId="12329"/>
    <cellStyle name="50% 8" xfId="12330"/>
    <cellStyle name="50% 8 2" xfId="12331"/>
    <cellStyle name="50% 8 3" xfId="12332"/>
    <cellStyle name="50% 8 4" xfId="12333"/>
    <cellStyle name="50% 8 5" xfId="12334"/>
    <cellStyle name="50% 8 6" xfId="12335"/>
    <cellStyle name="50% 8 7" xfId="12336"/>
    <cellStyle name="50% 8 8" xfId="12337"/>
    <cellStyle name="50% 9" xfId="12338"/>
    <cellStyle name="60% - Accent1" xfId="12339"/>
    <cellStyle name="60% - Accent2" xfId="12340"/>
    <cellStyle name="60% - Accent3" xfId="12341"/>
    <cellStyle name="60% - Accent4" xfId="12342"/>
    <cellStyle name="60% - Accent5" xfId="12343"/>
    <cellStyle name="60% - Accent6" xfId="12344"/>
    <cellStyle name="60% - Акцент1 10" xfId="12345"/>
    <cellStyle name="60% - Акцент1 11" xfId="12346"/>
    <cellStyle name="60% - Акцент1 2" xfId="12347"/>
    <cellStyle name="60% - Акцент1 2 2" xfId="12348"/>
    <cellStyle name="60% - Акцент1 2 2 2" xfId="12349"/>
    <cellStyle name="60% - Акцент1 2 2 2 2" xfId="12350"/>
    <cellStyle name="60% - Акцент1 2 2 3" xfId="12351"/>
    <cellStyle name="60% - Акцент1 2 2 4" xfId="12352"/>
    <cellStyle name="60% - Акцент1 2 3" xfId="12353"/>
    <cellStyle name="60% - Акцент1 2 3 2" xfId="12354"/>
    <cellStyle name="60% - Акцент1 2 3 2 2" xfId="12355"/>
    <cellStyle name="60% - Акцент1 2 3 3" xfId="12356"/>
    <cellStyle name="60% - Акцент1 2 3 4" xfId="12357"/>
    <cellStyle name="60% - Акцент1 2 4" xfId="12358"/>
    <cellStyle name="60% - Акцент1 2 4 2" xfId="12359"/>
    <cellStyle name="60% - Акцент1 2 4 3" xfId="12360"/>
    <cellStyle name="60% - Акцент1 2 4 4" xfId="12361"/>
    <cellStyle name="60% - Акцент1 2 5" xfId="12362"/>
    <cellStyle name="60% - Акцент1 2 5 2" xfId="12363"/>
    <cellStyle name="60% - Акцент1 2 5 3" xfId="12364"/>
    <cellStyle name="60% - Акцент1 2 5 4" xfId="12365"/>
    <cellStyle name="60% - Акцент1 2 6" xfId="12366"/>
    <cellStyle name="60% - Акцент1 2 6 2" xfId="12367"/>
    <cellStyle name="60% - Акцент1 2 7" xfId="12368"/>
    <cellStyle name="60% - Акцент1 2_Приложение 3" xfId="12369"/>
    <cellStyle name="60% - Акцент1 3" xfId="12370"/>
    <cellStyle name="60% - Акцент1 3 2" xfId="12371"/>
    <cellStyle name="60% - Акцент1 3 3" xfId="12372"/>
    <cellStyle name="60% - Акцент1 4" xfId="12373"/>
    <cellStyle name="60% - Акцент1 4 2" xfId="12374"/>
    <cellStyle name="60% - Акцент1 5" xfId="12375"/>
    <cellStyle name="60% - Акцент1 5 2" xfId="12376"/>
    <cellStyle name="60% - Акцент1 6" xfId="12377"/>
    <cellStyle name="60% - Акцент1 6 2" xfId="12378"/>
    <cellStyle name="60% - Акцент1 7" xfId="12379"/>
    <cellStyle name="60% - Акцент1 7 2" xfId="12380"/>
    <cellStyle name="60% - Акцент1 8" xfId="12381"/>
    <cellStyle name="60% - Акцент1 8 2" xfId="12382"/>
    <cellStyle name="60% - Акцент1 9" xfId="12383"/>
    <cellStyle name="60% - Акцент1 9 2" xfId="12384"/>
    <cellStyle name="60% - Акцент2 10" xfId="12385"/>
    <cellStyle name="60% - Акцент2 11" xfId="12386"/>
    <cellStyle name="60% - Акцент2 2" xfId="12387"/>
    <cellStyle name="60% - Акцент2 2 2" xfId="12388"/>
    <cellStyle name="60% - Акцент2 2 2 2" xfId="12389"/>
    <cellStyle name="60% - Акцент2 2 2 2 2" xfId="12390"/>
    <cellStyle name="60% - Акцент2 2 2 3" xfId="12391"/>
    <cellStyle name="60% - Акцент2 2 2 4" xfId="12392"/>
    <cellStyle name="60% - Акцент2 2 3" xfId="12393"/>
    <cellStyle name="60% - Акцент2 2 3 2" xfId="12394"/>
    <cellStyle name="60% - Акцент2 2 3 2 2" xfId="12395"/>
    <cellStyle name="60% - Акцент2 2 3 3" xfId="12396"/>
    <cellStyle name="60% - Акцент2 2 3 4" xfId="12397"/>
    <cellStyle name="60% - Акцент2 2 4" xfId="12398"/>
    <cellStyle name="60% - Акцент2 2 4 2" xfId="12399"/>
    <cellStyle name="60% - Акцент2 2 4 3" xfId="12400"/>
    <cellStyle name="60% - Акцент2 2 4 4" xfId="12401"/>
    <cellStyle name="60% - Акцент2 2 5" xfId="12402"/>
    <cellStyle name="60% - Акцент2 2 5 2" xfId="12403"/>
    <cellStyle name="60% - Акцент2 2 5 3" xfId="12404"/>
    <cellStyle name="60% - Акцент2 2 5 4" xfId="12405"/>
    <cellStyle name="60% - Акцент2 2 6" xfId="12406"/>
    <cellStyle name="60% - Акцент2 2 6 2" xfId="12407"/>
    <cellStyle name="60% - Акцент2 2 7" xfId="12408"/>
    <cellStyle name="60% - Акцент2 2_Приложение 3" xfId="12409"/>
    <cellStyle name="60% - Акцент2 3" xfId="12410"/>
    <cellStyle name="60% - Акцент2 3 2" xfId="12411"/>
    <cellStyle name="60% - Акцент2 3 3" xfId="12412"/>
    <cellStyle name="60% - Акцент2 4" xfId="12413"/>
    <cellStyle name="60% - Акцент2 4 2" xfId="12414"/>
    <cellStyle name="60% - Акцент2 5" xfId="12415"/>
    <cellStyle name="60% - Акцент2 5 2" xfId="12416"/>
    <cellStyle name="60% - Акцент2 6" xfId="12417"/>
    <cellStyle name="60% - Акцент2 6 2" xfId="12418"/>
    <cellStyle name="60% - Акцент2 7" xfId="12419"/>
    <cellStyle name="60% - Акцент2 7 2" xfId="12420"/>
    <cellStyle name="60% - Акцент2 8" xfId="12421"/>
    <cellStyle name="60% - Акцент2 8 2" xfId="12422"/>
    <cellStyle name="60% - Акцент2 9" xfId="12423"/>
    <cellStyle name="60% - Акцент2 9 2" xfId="12424"/>
    <cellStyle name="60% - Акцент3 10" xfId="12425"/>
    <cellStyle name="60% - Акцент3 11" xfId="12426"/>
    <cellStyle name="60% - Акцент3 2" xfId="12427"/>
    <cellStyle name="60% - Акцент3 2 2" xfId="12428"/>
    <cellStyle name="60% - Акцент3 2 2 2" xfId="12429"/>
    <cellStyle name="60% - Акцент3 2 2 2 2" xfId="12430"/>
    <cellStyle name="60% - Акцент3 2 2 3" xfId="12431"/>
    <cellStyle name="60% - Акцент3 2 2 4" xfId="12432"/>
    <cellStyle name="60% - Акцент3 2 3" xfId="12433"/>
    <cellStyle name="60% - Акцент3 2 3 2" xfId="12434"/>
    <cellStyle name="60% - Акцент3 2 3 2 2" xfId="12435"/>
    <cellStyle name="60% - Акцент3 2 3 3" xfId="12436"/>
    <cellStyle name="60% - Акцент3 2 3 4" xfId="12437"/>
    <cellStyle name="60% - Акцент3 2 4" xfId="12438"/>
    <cellStyle name="60% - Акцент3 2 4 2" xfId="12439"/>
    <cellStyle name="60% - Акцент3 2 4 3" xfId="12440"/>
    <cellStyle name="60% - Акцент3 2 4 4" xfId="12441"/>
    <cellStyle name="60% - Акцент3 2 5" xfId="12442"/>
    <cellStyle name="60% - Акцент3 2 5 2" xfId="12443"/>
    <cellStyle name="60% - Акцент3 2 5 3" xfId="12444"/>
    <cellStyle name="60% - Акцент3 2 5 4" xfId="12445"/>
    <cellStyle name="60% - Акцент3 2 6" xfId="12446"/>
    <cellStyle name="60% - Акцент3 2 6 2" xfId="12447"/>
    <cellStyle name="60% - Акцент3 2 7" xfId="12448"/>
    <cellStyle name="60% - Акцент3 2_Приложение 3" xfId="12449"/>
    <cellStyle name="60% - Акцент3 3" xfId="12450"/>
    <cellStyle name="60% - Акцент3 3 2" xfId="12451"/>
    <cellStyle name="60% - Акцент3 3 3" xfId="12452"/>
    <cellStyle name="60% - Акцент3 4" xfId="12453"/>
    <cellStyle name="60% - Акцент3 4 2" xfId="12454"/>
    <cellStyle name="60% - Акцент3 5" xfId="12455"/>
    <cellStyle name="60% - Акцент3 5 2" xfId="12456"/>
    <cellStyle name="60% - Акцент3 6" xfId="12457"/>
    <cellStyle name="60% - Акцент3 6 2" xfId="12458"/>
    <cellStyle name="60% - Акцент3 7" xfId="12459"/>
    <cellStyle name="60% - Акцент3 7 2" xfId="12460"/>
    <cellStyle name="60% - Акцент3 8" xfId="12461"/>
    <cellStyle name="60% - Акцент3 8 2" xfId="12462"/>
    <cellStyle name="60% - Акцент3 9" xfId="12463"/>
    <cellStyle name="60% - Акцент3 9 2" xfId="12464"/>
    <cellStyle name="60% - Акцент4 10" xfId="12465"/>
    <cellStyle name="60% - Акцент4 11" xfId="12466"/>
    <cellStyle name="60% - Акцент4 2" xfId="12467"/>
    <cellStyle name="60% - Акцент4 2 2" xfId="12468"/>
    <cellStyle name="60% - Акцент4 2 2 2" xfId="12469"/>
    <cellStyle name="60% - Акцент4 2 2 2 2" xfId="12470"/>
    <cellStyle name="60% - Акцент4 2 2 3" xfId="12471"/>
    <cellStyle name="60% - Акцент4 2 2 4" xfId="12472"/>
    <cellStyle name="60% - Акцент4 2 3" xfId="12473"/>
    <cellStyle name="60% - Акцент4 2 3 2" xfId="12474"/>
    <cellStyle name="60% - Акцент4 2 3 2 2" xfId="12475"/>
    <cellStyle name="60% - Акцент4 2 3 3" xfId="12476"/>
    <cellStyle name="60% - Акцент4 2 3 4" xfId="12477"/>
    <cellStyle name="60% - Акцент4 2 4" xfId="12478"/>
    <cellStyle name="60% - Акцент4 2 4 2" xfId="12479"/>
    <cellStyle name="60% - Акцент4 2 4 3" xfId="12480"/>
    <cellStyle name="60% - Акцент4 2 4 4" xfId="12481"/>
    <cellStyle name="60% - Акцент4 2 5" xfId="12482"/>
    <cellStyle name="60% - Акцент4 2 5 2" xfId="12483"/>
    <cellStyle name="60% - Акцент4 2 5 3" xfId="12484"/>
    <cellStyle name="60% - Акцент4 2 5 4" xfId="12485"/>
    <cellStyle name="60% - Акцент4 2 6" xfId="12486"/>
    <cellStyle name="60% - Акцент4 2 6 2" xfId="12487"/>
    <cellStyle name="60% - Акцент4 2 7" xfId="12488"/>
    <cellStyle name="60% - Акцент4 2_Приложение 3" xfId="12489"/>
    <cellStyle name="60% - Акцент4 3" xfId="12490"/>
    <cellStyle name="60% - Акцент4 3 2" xfId="12491"/>
    <cellStyle name="60% - Акцент4 3 3" xfId="12492"/>
    <cellStyle name="60% - Акцент4 4" xfId="12493"/>
    <cellStyle name="60% - Акцент4 4 2" xfId="12494"/>
    <cellStyle name="60% - Акцент4 5" xfId="12495"/>
    <cellStyle name="60% - Акцент4 5 2" xfId="12496"/>
    <cellStyle name="60% - Акцент4 6" xfId="12497"/>
    <cellStyle name="60% - Акцент4 6 2" xfId="12498"/>
    <cellStyle name="60% - Акцент4 7" xfId="12499"/>
    <cellStyle name="60% - Акцент4 7 2" xfId="12500"/>
    <cellStyle name="60% - Акцент4 8" xfId="12501"/>
    <cellStyle name="60% - Акцент4 8 2" xfId="12502"/>
    <cellStyle name="60% - Акцент4 9" xfId="12503"/>
    <cellStyle name="60% - Акцент4 9 2" xfId="12504"/>
    <cellStyle name="60% - Акцент5 10" xfId="12505"/>
    <cellStyle name="60% - Акцент5 11" xfId="12506"/>
    <cellStyle name="60% - Акцент5 2" xfId="12507"/>
    <cellStyle name="60% - Акцент5 2 2" xfId="12508"/>
    <cellStyle name="60% - Акцент5 2 2 2" xfId="12509"/>
    <cellStyle name="60% - Акцент5 2 2 2 2" xfId="12510"/>
    <cellStyle name="60% - Акцент5 2 2 3" xfId="12511"/>
    <cellStyle name="60% - Акцент5 2 2 4" xfId="12512"/>
    <cellStyle name="60% - Акцент5 2 3" xfId="12513"/>
    <cellStyle name="60% - Акцент5 2 3 2" xfId="12514"/>
    <cellStyle name="60% - Акцент5 2 3 2 2" xfId="12515"/>
    <cellStyle name="60% - Акцент5 2 3 3" xfId="12516"/>
    <cellStyle name="60% - Акцент5 2 3 4" xfId="12517"/>
    <cellStyle name="60% - Акцент5 2 4" xfId="12518"/>
    <cellStyle name="60% - Акцент5 2 4 2" xfId="12519"/>
    <cellStyle name="60% - Акцент5 2 4 3" xfId="12520"/>
    <cellStyle name="60% - Акцент5 2 4 4" xfId="12521"/>
    <cellStyle name="60% - Акцент5 2 5" xfId="12522"/>
    <cellStyle name="60% - Акцент5 2 5 2" xfId="12523"/>
    <cellStyle name="60% - Акцент5 2 5 3" xfId="12524"/>
    <cellStyle name="60% - Акцент5 2 5 4" xfId="12525"/>
    <cellStyle name="60% - Акцент5 2 6" xfId="12526"/>
    <cellStyle name="60% - Акцент5 2 6 2" xfId="12527"/>
    <cellStyle name="60% - Акцент5 2 7" xfId="12528"/>
    <cellStyle name="60% - Акцент5 2_Приложение 3" xfId="12529"/>
    <cellStyle name="60% - Акцент5 3" xfId="12530"/>
    <cellStyle name="60% - Акцент5 3 2" xfId="12531"/>
    <cellStyle name="60% - Акцент5 3 3" xfId="12532"/>
    <cellStyle name="60% - Акцент5 4" xfId="12533"/>
    <cellStyle name="60% - Акцент5 4 2" xfId="12534"/>
    <cellStyle name="60% - Акцент5 5" xfId="12535"/>
    <cellStyle name="60% - Акцент5 5 2" xfId="12536"/>
    <cellStyle name="60% - Акцент5 6" xfId="12537"/>
    <cellStyle name="60% - Акцент5 6 2" xfId="12538"/>
    <cellStyle name="60% - Акцент5 7" xfId="12539"/>
    <cellStyle name="60% - Акцент5 7 2" xfId="12540"/>
    <cellStyle name="60% - Акцент5 8" xfId="12541"/>
    <cellStyle name="60% - Акцент5 8 2" xfId="12542"/>
    <cellStyle name="60% - Акцент5 9" xfId="12543"/>
    <cellStyle name="60% - Акцент5 9 2" xfId="12544"/>
    <cellStyle name="60% - Акцент6 10" xfId="12545"/>
    <cellStyle name="60% - Акцент6 11" xfId="12546"/>
    <cellStyle name="60% - Акцент6 2" xfId="12547"/>
    <cellStyle name="60% - Акцент6 2 2" xfId="12548"/>
    <cellStyle name="60% - Акцент6 2 2 2" xfId="12549"/>
    <cellStyle name="60% - Акцент6 2 2 2 2" xfId="12550"/>
    <cellStyle name="60% - Акцент6 2 2 3" xfId="12551"/>
    <cellStyle name="60% - Акцент6 2 2 4" xfId="12552"/>
    <cellStyle name="60% - Акцент6 2 3" xfId="12553"/>
    <cellStyle name="60% - Акцент6 2 3 2" xfId="12554"/>
    <cellStyle name="60% - Акцент6 2 3 2 2" xfId="12555"/>
    <cellStyle name="60% - Акцент6 2 3 3" xfId="12556"/>
    <cellStyle name="60% - Акцент6 2 3 4" xfId="12557"/>
    <cellStyle name="60% - Акцент6 2 4" xfId="12558"/>
    <cellStyle name="60% - Акцент6 2 4 2" xfId="12559"/>
    <cellStyle name="60% - Акцент6 2 4 3" xfId="12560"/>
    <cellStyle name="60% - Акцент6 2 4 4" xfId="12561"/>
    <cellStyle name="60% - Акцент6 2 5" xfId="12562"/>
    <cellStyle name="60% - Акцент6 2 5 2" xfId="12563"/>
    <cellStyle name="60% - Акцент6 2 5 3" xfId="12564"/>
    <cellStyle name="60% - Акцент6 2 5 4" xfId="12565"/>
    <cellStyle name="60% - Акцент6 2 6" xfId="12566"/>
    <cellStyle name="60% - Акцент6 2 6 2" xfId="12567"/>
    <cellStyle name="60% - Акцент6 2 7" xfId="12568"/>
    <cellStyle name="60% - Акцент6 2_Приложение 3" xfId="12569"/>
    <cellStyle name="60% - Акцент6 3" xfId="12570"/>
    <cellStyle name="60% - Акцент6 3 2" xfId="12571"/>
    <cellStyle name="60% - Акцент6 3 3" xfId="12572"/>
    <cellStyle name="60% - Акцент6 4" xfId="12573"/>
    <cellStyle name="60% - Акцент6 4 2" xfId="12574"/>
    <cellStyle name="60% - Акцент6 5" xfId="12575"/>
    <cellStyle name="60% - Акцент6 5 2" xfId="12576"/>
    <cellStyle name="60% - Акцент6 6" xfId="12577"/>
    <cellStyle name="60% - Акцент6 6 2" xfId="12578"/>
    <cellStyle name="60% - Акцент6 7" xfId="12579"/>
    <cellStyle name="60% - Акцент6 7 2" xfId="12580"/>
    <cellStyle name="60% - Акцент6 8" xfId="12581"/>
    <cellStyle name="60% - Акцент6 8 2" xfId="12582"/>
    <cellStyle name="60% - Акцент6 9" xfId="12583"/>
    <cellStyle name="60% - Акцент6 9 2" xfId="12584"/>
    <cellStyle name="6Code" xfId="12585"/>
    <cellStyle name="75%" xfId="12586"/>
    <cellStyle name="75% 10" xfId="12587"/>
    <cellStyle name="75% 11" xfId="12588"/>
    <cellStyle name="75% 12" xfId="12589"/>
    <cellStyle name="75% 13" xfId="12590"/>
    <cellStyle name="75% 14" xfId="12591"/>
    <cellStyle name="75% 15" xfId="12592"/>
    <cellStyle name="75% 16" xfId="12593"/>
    <cellStyle name="75% 2" xfId="12594"/>
    <cellStyle name="75% 2 10" xfId="12595"/>
    <cellStyle name="75% 2 11" xfId="12596"/>
    <cellStyle name="75% 2 12" xfId="12597"/>
    <cellStyle name="75% 2 13" xfId="12598"/>
    <cellStyle name="75% 2 14" xfId="12599"/>
    <cellStyle name="75% 2 2" xfId="12600"/>
    <cellStyle name="75% 2 2 10" xfId="12601"/>
    <cellStyle name="75% 2 2 11" xfId="12602"/>
    <cellStyle name="75% 2 2 12" xfId="12603"/>
    <cellStyle name="75% 2 2 2" xfId="12604"/>
    <cellStyle name="75% 2 2 2 2" xfId="12605"/>
    <cellStyle name="75% 2 2 2 3" xfId="12606"/>
    <cellStyle name="75% 2 2 2 4" xfId="12607"/>
    <cellStyle name="75% 2 2 2 5" xfId="12608"/>
    <cellStyle name="75% 2 2 2 6" xfId="12609"/>
    <cellStyle name="75% 2 2 2 7" xfId="12610"/>
    <cellStyle name="75% 2 2 2 8" xfId="12611"/>
    <cellStyle name="75% 2 2 3" xfId="12612"/>
    <cellStyle name="75% 2 2 3 2" xfId="12613"/>
    <cellStyle name="75% 2 2 3 3" xfId="12614"/>
    <cellStyle name="75% 2 2 3 4" xfId="12615"/>
    <cellStyle name="75% 2 2 3 5" xfId="12616"/>
    <cellStyle name="75% 2 2 3 6" xfId="12617"/>
    <cellStyle name="75% 2 2 3 7" xfId="12618"/>
    <cellStyle name="75% 2 2 3 8" xfId="12619"/>
    <cellStyle name="75% 2 2 4" xfId="12620"/>
    <cellStyle name="75% 2 2 4 2" xfId="12621"/>
    <cellStyle name="75% 2 2 4 3" xfId="12622"/>
    <cellStyle name="75% 2 2 4 4" xfId="12623"/>
    <cellStyle name="75% 2 2 4 5" xfId="12624"/>
    <cellStyle name="75% 2 2 4 6" xfId="12625"/>
    <cellStyle name="75% 2 2 4 7" xfId="12626"/>
    <cellStyle name="75% 2 2 4 8" xfId="12627"/>
    <cellStyle name="75% 2 2 5" xfId="12628"/>
    <cellStyle name="75% 2 2 6" xfId="12629"/>
    <cellStyle name="75% 2 2 7" xfId="12630"/>
    <cellStyle name="75% 2 2 8" xfId="12631"/>
    <cellStyle name="75% 2 2 9" xfId="12632"/>
    <cellStyle name="75% 2 3" xfId="12633"/>
    <cellStyle name="75% 2 3 10" xfId="12634"/>
    <cellStyle name="75% 2 3 11" xfId="12635"/>
    <cellStyle name="75% 2 3 12" xfId="12636"/>
    <cellStyle name="75% 2 3 2" xfId="12637"/>
    <cellStyle name="75% 2 3 2 2" xfId="12638"/>
    <cellStyle name="75% 2 3 2 3" xfId="12639"/>
    <cellStyle name="75% 2 3 2 4" xfId="12640"/>
    <cellStyle name="75% 2 3 2 5" xfId="12641"/>
    <cellStyle name="75% 2 3 2 6" xfId="12642"/>
    <cellStyle name="75% 2 3 2 7" xfId="12643"/>
    <cellStyle name="75% 2 3 2 8" xfId="12644"/>
    <cellStyle name="75% 2 3 3" xfId="12645"/>
    <cellStyle name="75% 2 3 3 2" xfId="12646"/>
    <cellStyle name="75% 2 3 3 3" xfId="12647"/>
    <cellStyle name="75% 2 3 3 4" xfId="12648"/>
    <cellStyle name="75% 2 3 3 5" xfId="12649"/>
    <cellStyle name="75% 2 3 3 6" xfId="12650"/>
    <cellStyle name="75% 2 3 3 7" xfId="12651"/>
    <cellStyle name="75% 2 3 3 8" xfId="12652"/>
    <cellStyle name="75% 2 3 4" xfId="12653"/>
    <cellStyle name="75% 2 3 4 2" xfId="12654"/>
    <cellStyle name="75% 2 3 4 3" xfId="12655"/>
    <cellStyle name="75% 2 3 4 4" xfId="12656"/>
    <cellStyle name="75% 2 3 4 5" xfId="12657"/>
    <cellStyle name="75% 2 3 4 6" xfId="12658"/>
    <cellStyle name="75% 2 3 4 7" xfId="12659"/>
    <cellStyle name="75% 2 3 4 8" xfId="12660"/>
    <cellStyle name="75% 2 3 5" xfId="12661"/>
    <cellStyle name="75% 2 3 6" xfId="12662"/>
    <cellStyle name="75% 2 3 7" xfId="12663"/>
    <cellStyle name="75% 2 3 8" xfId="12664"/>
    <cellStyle name="75% 2 3 9" xfId="12665"/>
    <cellStyle name="75% 2 4" xfId="12666"/>
    <cellStyle name="75% 2 4 2" xfId="12667"/>
    <cellStyle name="75% 2 4 3" xfId="12668"/>
    <cellStyle name="75% 2 4 4" xfId="12669"/>
    <cellStyle name="75% 2 4 5" xfId="12670"/>
    <cellStyle name="75% 2 4 6" xfId="12671"/>
    <cellStyle name="75% 2 4 7" xfId="12672"/>
    <cellStyle name="75% 2 4 8" xfId="12673"/>
    <cellStyle name="75% 2 5" xfId="12674"/>
    <cellStyle name="75% 2 5 2" xfId="12675"/>
    <cellStyle name="75% 2 5 3" xfId="12676"/>
    <cellStyle name="75% 2 5 4" xfId="12677"/>
    <cellStyle name="75% 2 5 5" xfId="12678"/>
    <cellStyle name="75% 2 5 6" xfId="12679"/>
    <cellStyle name="75% 2 5 7" xfId="12680"/>
    <cellStyle name="75% 2 5 8" xfId="12681"/>
    <cellStyle name="75% 2 6" xfId="12682"/>
    <cellStyle name="75% 2 6 2" xfId="12683"/>
    <cellStyle name="75% 2 6 3" xfId="12684"/>
    <cellStyle name="75% 2 6 4" xfId="12685"/>
    <cellStyle name="75% 2 6 5" xfId="12686"/>
    <cellStyle name="75% 2 6 6" xfId="12687"/>
    <cellStyle name="75% 2 6 7" xfId="12688"/>
    <cellStyle name="75% 2 6 8" xfId="12689"/>
    <cellStyle name="75% 2 7" xfId="12690"/>
    <cellStyle name="75% 2 8" xfId="12691"/>
    <cellStyle name="75% 2 9" xfId="12692"/>
    <cellStyle name="75% 3" xfId="12693"/>
    <cellStyle name="75% 3 10" xfId="12694"/>
    <cellStyle name="75% 3 11" xfId="12695"/>
    <cellStyle name="75% 3 12" xfId="12696"/>
    <cellStyle name="75% 3 13" xfId="12697"/>
    <cellStyle name="75% 3 14" xfId="12698"/>
    <cellStyle name="75% 3 2" xfId="12699"/>
    <cellStyle name="75% 3 2 10" xfId="12700"/>
    <cellStyle name="75% 3 2 11" xfId="12701"/>
    <cellStyle name="75% 3 2 12" xfId="12702"/>
    <cellStyle name="75% 3 2 2" xfId="12703"/>
    <cellStyle name="75% 3 2 2 2" xfId="12704"/>
    <cellStyle name="75% 3 2 2 3" xfId="12705"/>
    <cellStyle name="75% 3 2 2 4" xfId="12706"/>
    <cellStyle name="75% 3 2 2 5" xfId="12707"/>
    <cellStyle name="75% 3 2 2 6" xfId="12708"/>
    <cellStyle name="75% 3 2 2 7" xfId="12709"/>
    <cellStyle name="75% 3 2 2 8" xfId="12710"/>
    <cellStyle name="75% 3 2 3" xfId="12711"/>
    <cellStyle name="75% 3 2 3 2" xfId="12712"/>
    <cellStyle name="75% 3 2 3 3" xfId="12713"/>
    <cellStyle name="75% 3 2 3 4" xfId="12714"/>
    <cellStyle name="75% 3 2 3 5" xfId="12715"/>
    <cellStyle name="75% 3 2 3 6" xfId="12716"/>
    <cellStyle name="75% 3 2 3 7" xfId="12717"/>
    <cellStyle name="75% 3 2 3 8" xfId="12718"/>
    <cellStyle name="75% 3 2 4" xfId="12719"/>
    <cellStyle name="75% 3 2 4 2" xfId="12720"/>
    <cellStyle name="75% 3 2 4 3" xfId="12721"/>
    <cellStyle name="75% 3 2 4 4" xfId="12722"/>
    <cellStyle name="75% 3 2 4 5" xfId="12723"/>
    <cellStyle name="75% 3 2 4 6" xfId="12724"/>
    <cellStyle name="75% 3 2 4 7" xfId="12725"/>
    <cellStyle name="75% 3 2 4 8" xfId="12726"/>
    <cellStyle name="75% 3 2 5" xfId="12727"/>
    <cellStyle name="75% 3 2 6" xfId="12728"/>
    <cellStyle name="75% 3 2 7" xfId="12729"/>
    <cellStyle name="75% 3 2 8" xfId="12730"/>
    <cellStyle name="75% 3 2 9" xfId="12731"/>
    <cellStyle name="75% 3 3" xfId="12732"/>
    <cellStyle name="75% 3 3 10" xfId="12733"/>
    <cellStyle name="75% 3 3 11" xfId="12734"/>
    <cellStyle name="75% 3 3 12" xfId="12735"/>
    <cellStyle name="75% 3 3 2" xfId="12736"/>
    <cellStyle name="75% 3 3 2 2" xfId="12737"/>
    <cellStyle name="75% 3 3 2 3" xfId="12738"/>
    <cellStyle name="75% 3 3 2 4" xfId="12739"/>
    <cellStyle name="75% 3 3 2 5" xfId="12740"/>
    <cellStyle name="75% 3 3 2 6" xfId="12741"/>
    <cellStyle name="75% 3 3 2 7" xfId="12742"/>
    <cellStyle name="75% 3 3 2 8" xfId="12743"/>
    <cellStyle name="75% 3 3 3" xfId="12744"/>
    <cellStyle name="75% 3 3 3 2" xfId="12745"/>
    <cellStyle name="75% 3 3 3 3" xfId="12746"/>
    <cellStyle name="75% 3 3 3 4" xfId="12747"/>
    <cellStyle name="75% 3 3 3 5" xfId="12748"/>
    <cellStyle name="75% 3 3 3 6" xfId="12749"/>
    <cellStyle name="75% 3 3 3 7" xfId="12750"/>
    <cellStyle name="75% 3 3 3 8" xfId="12751"/>
    <cellStyle name="75% 3 3 4" xfId="12752"/>
    <cellStyle name="75% 3 3 4 2" xfId="12753"/>
    <cellStyle name="75% 3 3 4 3" xfId="12754"/>
    <cellStyle name="75% 3 3 4 4" xfId="12755"/>
    <cellStyle name="75% 3 3 4 5" xfId="12756"/>
    <cellStyle name="75% 3 3 4 6" xfId="12757"/>
    <cellStyle name="75% 3 3 4 7" xfId="12758"/>
    <cellStyle name="75% 3 3 4 8" xfId="12759"/>
    <cellStyle name="75% 3 3 5" xfId="12760"/>
    <cellStyle name="75% 3 3 6" xfId="12761"/>
    <cellStyle name="75% 3 3 7" xfId="12762"/>
    <cellStyle name="75% 3 3 8" xfId="12763"/>
    <cellStyle name="75% 3 3 9" xfId="12764"/>
    <cellStyle name="75% 3 4" xfId="12765"/>
    <cellStyle name="75% 3 4 2" xfId="12766"/>
    <cellStyle name="75% 3 4 3" xfId="12767"/>
    <cellStyle name="75% 3 4 4" xfId="12768"/>
    <cellStyle name="75% 3 4 5" xfId="12769"/>
    <cellStyle name="75% 3 4 6" xfId="12770"/>
    <cellStyle name="75% 3 4 7" xfId="12771"/>
    <cellStyle name="75% 3 4 8" xfId="12772"/>
    <cellStyle name="75% 3 5" xfId="12773"/>
    <cellStyle name="75% 3 5 2" xfId="12774"/>
    <cellStyle name="75% 3 5 3" xfId="12775"/>
    <cellStyle name="75% 3 5 4" xfId="12776"/>
    <cellStyle name="75% 3 5 5" xfId="12777"/>
    <cellStyle name="75% 3 5 6" xfId="12778"/>
    <cellStyle name="75% 3 5 7" xfId="12779"/>
    <cellStyle name="75% 3 5 8" xfId="12780"/>
    <cellStyle name="75% 3 6" xfId="12781"/>
    <cellStyle name="75% 3 6 2" xfId="12782"/>
    <cellStyle name="75% 3 6 3" xfId="12783"/>
    <cellStyle name="75% 3 6 4" xfId="12784"/>
    <cellStyle name="75% 3 6 5" xfId="12785"/>
    <cellStyle name="75% 3 6 6" xfId="12786"/>
    <cellStyle name="75% 3 6 7" xfId="12787"/>
    <cellStyle name="75% 3 6 8" xfId="12788"/>
    <cellStyle name="75% 3 7" xfId="12789"/>
    <cellStyle name="75% 3 8" xfId="12790"/>
    <cellStyle name="75% 3 9" xfId="12791"/>
    <cellStyle name="75% 4" xfId="12792"/>
    <cellStyle name="75% 4 10" xfId="12793"/>
    <cellStyle name="75% 4 11" xfId="12794"/>
    <cellStyle name="75% 4 12" xfId="12795"/>
    <cellStyle name="75% 4 2" xfId="12796"/>
    <cellStyle name="75% 4 2 2" xfId="12797"/>
    <cellStyle name="75% 4 2 3" xfId="12798"/>
    <cellStyle name="75% 4 2 4" xfId="12799"/>
    <cellStyle name="75% 4 2 5" xfId="12800"/>
    <cellStyle name="75% 4 2 6" xfId="12801"/>
    <cellStyle name="75% 4 2 7" xfId="12802"/>
    <cellStyle name="75% 4 2 8" xfId="12803"/>
    <cellStyle name="75% 4 3" xfId="12804"/>
    <cellStyle name="75% 4 3 2" xfId="12805"/>
    <cellStyle name="75% 4 3 3" xfId="12806"/>
    <cellStyle name="75% 4 3 4" xfId="12807"/>
    <cellStyle name="75% 4 3 5" xfId="12808"/>
    <cellStyle name="75% 4 3 6" xfId="12809"/>
    <cellStyle name="75% 4 3 7" xfId="12810"/>
    <cellStyle name="75% 4 3 8" xfId="12811"/>
    <cellStyle name="75% 4 4" xfId="12812"/>
    <cellStyle name="75% 4 4 2" xfId="12813"/>
    <cellStyle name="75% 4 4 3" xfId="12814"/>
    <cellStyle name="75% 4 4 4" xfId="12815"/>
    <cellStyle name="75% 4 4 5" xfId="12816"/>
    <cellStyle name="75% 4 4 6" xfId="12817"/>
    <cellStyle name="75% 4 4 7" xfId="12818"/>
    <cellStyle name="75% 4 4 8" xfId="12819"/>
    <cellStyle name="75% 4 5" xfId="12820"/>
    <cellStyle name="75% 4 6" xfId="12821"/>
    <cellStyle name="75% 4 7" xfId="12822"/>
    <cellStyle name="75% 4 8" xfId="12823"/>
    <cellStyle name="75% 4 9" xfId="12824"/>
    <cellStyle name="75% 5" xfId="12825"/>
    <cellStyle name="75% 5 10" xfId="12826"/>
    <cellStyle name="75% 5 11" xfId="12827"/>
    <cellStyle name="75% 5 12" xfId="12828"/>
    <cellStyle name="75% 5 2" xfId="12829"/>
    <cellStyle name="75% 5 2 2" xfId="12830"/>
    <cellStyle name="75% 5 2 3" xfId="12831"/>
    <cellStyle name="75% 5 2 4" xfId="12832"/>
    <cellStyle name="75% 5 2 5" xfId="12833"/>
    <cellStyle name="75% 5 2 6" xfId="12834"/>
    <cellStyle name="75% 5 2 7" xfId="12835"/>
    <cellStyle name="75% 5 2 8" xfId="12836"/>
    <cellStyle name="75% 5 3" xfId="12837"/>
    <cellStyle name="75% 5 3 2" xfId="12838"/>
    <cellStyle name="75% 5 3 3" xfId="12839"/>
    <cellStyle name="75% 5 3 4" xfId="12840"/>
    <cellStyle name="75% 5 3 5" xfId="12841"/>
    <cellStyle name="75% 5 3 6" xfId="12842"/>
    <cellStyle name="75% 5 3 7" xfId="12843"/>
    <cellStyle name="75% 5 3 8" xfId="12844"/>
    <cellStyle name="75% 5 4" xfId="12845"/>
    <cellStyle name="75% 5 4 2" xfId="12846"/>
    <cellStyle name="75% 5 4 3" xfId="12847"/>
    <cellStyle name="75% 5 4 4" xfId="12848"/>
    <cellStyle name="75% 5 4 5" xfId="12849"/>
    <cellStyle name="75% 5 4 6" xfId="12850"/>
    <cellStyle name="75% 5 4 7" xfId="12851"/>
    <cellStyle name="75% 5 4 8" xfId="12852"/>
    <cellStyle name="75% 5 5" xfId="12853"/>
    <cellStyle name="75% 5 6" xfId="12854"/>
    <cellStyle name="75% 5 7" xfId="12855"/>
    <cellStyle name="75% 5 8" xfId="12856"/>
    <cellStyle name="75% 5 9" xfId="12857"/>
    <cellStyle name="75% 6" xfId="12858"/>
    <cellStyle name="75% 6 2" xfId="12859"/>
    <cellStyle name="75% 6 3" xfId="12860"/>
    <cellStyle name="75% 6 4" xfId="12861"/>
    <cellStyle name="75% 6 5" xfId="12862"/>
    <cellStyle name="75% 6 6" xfId="12863"/>
    <cellStyle name="75% 6 7" xfId="12864"/>
    <cellStyle name="75% 6 8" xfId="12865"/>
    <cellStyle name="75% 7" xfId="12866"/>
    <cellStyle name="75% 7 2" xfId="12867"/>
    <cellStyle name="75% 7 3" xfId="12868"/>
    <cellStyle name="75% 7 4" xfId="12869"/>
    <cellStyle name="75% 7 5" xfId="12870"/>
    <cellStyle name="75% 7 6" xfId="12871"/>
    <cellStyle name="75% 7 7" xfId="12872"/>
    <cellStyle name="75% 7 8" xfId="12873"/>
    <cellStyle name="75% 8" xfId="12874"/>
    <cellStyle name="75% 8 2" xfId="12875"/>
    <cellStyle name="75% 8 3" xfId="12876"/>
    <cellStyle name="75% 8 4" xfId="12877"/>
    <cellStyle name="75% 8 5" xfId="12878"/>
    <cellStyle name="75% 8 6" xfId="12879"/>
    <cellStyle name="75% 8 7" xfId="12880"/>
    <cellStyle name="75% 8 8" xfId="12881"/>
    <cellStyle name="75% 9" xfId="12882"/>
    <cellStyle name="8pt" xfId="12883"/>
    <cellStyle name="Aaia?iue" xfId="12884"/>
    <cellStyle name="Aaia?iue [0]" xfId="12885"/>
    <cellStyle name="Aaia?iue_vaqduGfTSN7qyUJNWHRlcWo3H" xfId="12886"/>
    <cellStyle name="Äåíåæíûé [0]_vaqduGfTSN7qyUJNWHRlcWo3H" xfId="12887"/>
    <cellStyle name="Äåíåæíûé_vaqduGfTSN7qyUJNWHRlcWo3H" xfId="12888"/>
    <cellStyle name="Accent1" xfId="12889"/>
    <cellStyle name="Accent1 - 20%" xfId="12890"/>
    <cellStyle name="Accent1 - 40%" xfId="12891"/>
    <cellStyle name="Accent1 - 60%" xfId="12892"/>
    <cellStyle name="Accent1 10" xfId="12893"/>
    <cellStyle name="Accent1 11" xfId="12894"/>
    <cellStyle name="Accent1 12" xfId="12895"/>
    <cellStyle name="Accent1 13" xfId="12896"/>
    <cellStyle name="Accent1 14" xfId="12897"/>
    <cellStyle name="Accent1 15" xfId="12898"/>
    <cellStyle name="Accent1 16" xfId="12899"/>
    <cellStyle name="Accent1 17" xfId="12900"/>
    <cellStyle name="Accent1 18" xfId="12901"/>
    <cellStyle name="Accent1 19" xfId="12902"/>
    <cellStyle name="Accent1 2" xfId="12903"/>
    <cellStyle name="Accent1 20" xfId="12904"/>
    <cellStyle name="Accent1 21" xfId="12905"/>
    <cellStyle name="Accent1 3" xfId="12906"/>
    <cellStyle name="Accent1 4" xfId="12907"/>
    <cellStyle name="Accent1 5" xfId="12908"/>
    <cellStyle name="Accent1 6" xfId="12909"/>
    <cellStyle name="Accent1 7" xfId="12910"/>
    <cellStyle name="Accent1 8" xfId="12911"/>
    <cellStyle name="Accent1 9" xfId="12912"/>
    <cellStyle name="Accent1_Копия Расчет тарифов на 2011 год" xfId="12913"/>
    <cellStyle name="Accent2" xfId="12914"/>
    <cellStyle name="Accent2 - 20%" xfId="12915"/>
    <cellStyle name="Accent2 - 40%" xfId="12916"/>
    <cellStyle name="Accent2 - 60%" xfId="12917"/>
    <cellStyle name="Accent2 10" xfId="12918"/>
    <cellStyle name="Accent2 11" xfId="12919"/>
    <cellStyle name="Accent2 12" xfId="12920"/>
    <cellStyle name="Accent2 13" xfId="12921"/>
    <cellStyle name="Accent2 14" xfId="12922"/>
    <cellStyle name="Accent2 15" xfId="12923"/>
    <cellStyle name="Accent2 16" xfId="12924"/>
    <cellStyle name="Accent2 17" xfId="12925"/>
    <cellStyle name="Accent2 18" xfId="12926"/>
    <cellStyle name="Accent2 19" xfId="12927"/>
    <cellStyle name="Accent2 2" xfId="12928"/>
    <cellStyle name="Accent2 20" xfId="12929"/>
    <cellStyle name="Accent2 21" xfId="12930"/>
    <cellStyle name="Accent2 3" xfId="12931"/>
    <cellStyle name="Accent2 4" xfId="12932"/>
    <cellStyle name="Accent2 5" xfId="12933"/>
    <cellStyle name="Accent2 6" xfId="12934"/>
    <cellStyle name="Accent2 7" xfId="12935"/>
    <cellStyle name="Accent2 8" xfId="12936"/>
    <cellStyle name="Accent2 9" xfId="12937"/>
    <cellStyle name="Accent2_Копия Расчет тарифов на 2011 год" xfId="12938"/>
    <cellStyle name="Accent3" xfId="12939"/>
    <cellStyle name="Accent3 - 20%" xfId="12940"/>
    <cellStyle name="Accent3 - 40%" xfId="12941"/>
    <cellStyle name="Accent3 - 60%" xfId="12942"/>
    <cellStyle name="Accent3 10" xfId="12943"/>
    <cellStyle name="Accent3 11" xfId="12944"/>
    <cellStyle name="Accent3 12" xfId="12945"/>
    <cellStyle name="Accent3 13" xfId="12946"/>
    <cellStyle name="Accent3 14" xfId="12947"/>
    <cellStyle name="Accent3 15" xfId="12948"/>
    <cellStyle name="Accent3 16" xfId="12949"/>
    <cellStyle name="Accent3 17" xfId="12950"/>
    <cellStyle name="Accent3 18" xfId="12951"/>
    <cellStyle name="Accent3 19" xfId="12952"/>
    <cellStyle name="Accent3 2" xfId="12953"/>
    <cellStyle name="Accent3 20" xfId="12954"/>
    <cellStyle name="Accent3 21" xfId="12955"/>
    <cellStyle name="Accent3 3" xfId="12956"/>
    <cellStyle name="Accent3 4" xfId="12957"/>
    <cellStyle name="Accent3 5" xfId="12958"/>
    <cellStyle name="Accent3 6" xfId="12959"/>
    <cellStyle name="Accent3 7" xfId="12960"/>
    <cellStyle name="Accent3 8" xfId="12961"/>
    <cellStyle name="Accent3 9" xfId="12962"/>
    <cellStyle name="Accent3_Копия Расчет тарифов на 2011 год" xfId="12963"/>
    <cellStyle name="Accent4" xfId="12964"/>
    <cellStyle name="Accent4 - 20%" xfId="12965"/>
    <cellStyle name="Accent4 - 40%" xfId="12966"/>
    <cellStyle name="Accent4 - 60%" xfId="12967"/>
    <cellStyle name="Accent4 10" xfId="12968"/>
    <cellStyle name="Accent4 11" xfId="12969"/>
    <cellStyle name="Accent4 12" xfId="12970"/>
    <cellStyle name="Accent4 13" xfId="12971"/>
    <cellStyle name="Accent4 14" xfId="12972"/>
    <cellStyle name="Accent4 15" xfId="12973"/>
    <cellStyle name="Accent4 16" xfId="12974"/>
    <cellStyle name="Accent4 17" xfId="12975"/>
    <cellStyle name="Accent4 18" xfId="12976"/>
    <cellStyle name="Accent4 19" xfId="12977"/>
    <cellStyle name="Accent4 2" xfId="12978"/>
    <cellStyle name="Accent4 20" xfId="12979"/>
    <cellStyle name="Accent4 21" xfId="12980"/>
    <cellStyle name="Accent4 3" xfId="12981"/>
    <cellStyle name="Accent4 4" xfId="12982"/>
    <cellStyle name="Accent4 5" xfId="12983"/>
    <cellStyle name="Accent4 6" xfId="12984"/>
    <cellStyle name="Accent4 7" xfId="12985"/>
    <cellStyle name="Accent4 8" xfId="12986"/>
    <cellStyle name="Accent4 9" xfId="12987"/>
    <cellStyle name="Accent4_Копия Расчет тарифов на 2011 год" xfId="12988"/>
    <cellStyle name="Accent5" xfId="12989"/>
    <cellStyle name="Accent5 - 20%" xfId="12990"/>
    <cellStyle name="Accent5 - 40%" xfId="12991"/>
    <cellStyle name="Accent5 - 60%" xfId="12992"/>
    <cellStyle name="Accent5 10" xfId="12993"/>
    <cellStyle name="Accent5 11" xfId="12994"/>
    <cellStyle name="Accent5 12" xfId="12995"/>
    <cellStyle name="Accent5 13" xfId="12996"/>
    <cellStyle name="Accent5 14" xfId="12997"/>
    <cellStyle name="Accent5 15" xfId="12998"/>
    <cellStyle name="Accent5 16" xfId="12999"/>
    <cellStyle name="Accent5 17" xfId="13000"/>
    <cellStyle name="Accent5 18" xfId="13001"/>
    <cellStyle name="Accent5 19" xfId="13002"/>
    <cellStyle name="Accent5 2" xfId="13003"/>
    <cellStyle name="Accent5 20" xfId="13004"/>
    <cellStyle name="Accent5 21" xfId="13005"/>
    <cellStyle name="Accent5 3" xfId="13006"/>
    <cellStyle name="Accent5 4" xfId="13007"/>
    <cellStyle name="Accent5 5" xfId="13008"/>
    <cellStyle name="Accent5 6" xfId="13009"/>
    <cellStyle name="Accent5 7" xfId="13010"/>
    <cellStyle name="Accent5 8" xfId="13011"/>
    <cellStyle name="Accent5 9" xfId="13012"/>
    <cellStyle name="Accent5_Копия Расчет тарифов на 2011 год" xfId="13013"/>
    <cellStyle name="Accent6" xfId="13014"/>
    <cellStyle name="Accent6 - 20%" xfId="13015"/>
    <cellStyle name="Accent6 - 40%" xfId="13016"/>
    <cellStyle name="Accent6 - 60%" xfId="13017"/>
    <cellStyle name="Accent6 10" xfId="13018"/>
    <cellStyle name="Accent6 11" xfId="13019"/>
    <cellStyle name="Accent6 12" xfId="13020"/>
    <cellStyle name="Accent6 13" xfId="13021"/>
    <cellStyle name="Accent6 14" xfId="13022"/>
    <cellStyle name="Accent6 15" xfId="13023"/>
    <cellStyle name="Accent6 16" xfId="13024"/>
    <cellStyle name="Accent6 17" xfId="13025"/>
    <cellStyle name="Accent6 18" xfId="13026"/>
    <cellStyle name="Accent6 19" xfId="13027"/>
    <cellStyle name="Accent6 2" xfId="13028"/>
    <cellStyle name="Accent6 20" xfId="13029"/>
    <cellStyle name="Accent6 21" xfId="13030"/>
    <cellStyle name="Accent6 3" xfId="13031"/>
    <cellStyle name="Accent6 4" xfId="13032"/>
    <cellStyle name="Accent6 5" xfId="13033"/>
    <cellStyle name="Accent6 6" xfId="13034"/>
    <cellStyle name="Accent6 7" xfId="13035"/>
    <cellStyle name="Accent6 8" xfId="13036"/>
    <cellStyle name="Accent6 9" xfId="13037"/>
    <cellStyle name="Accent6_Копия Расчет тарифов на 2011 год" xfId="13038"/>
    <cellStyle name="account" xfId="13039"/>
    <cellStyle name="Accounting" xfId="13040"/>
    <cellStyle name="Accounting 2" xfId="13041"/>
    <cellStyle name="acct" xfId="13042"/>
    <cellStyle name="Ăčďĺđńńűëęŕ" xfId="13043"/>
    <cellStyle name="Ăčďĺđńńűëęŕ 2" xfId="13044"/>
    <cellStyle name="Ăčďĺđńńűëęŕ 2 2" xfId="13045"/>
    <cellStyle name="Ăčďĺđńńűëęŕ 3" xfId="13046"/>
    <cellStyle name="Ăčďĺđńńűëęŕ_Калмэнерго" xfId="13047"/>
    <cellStyle name="AeE­ [0]_?A°??µAoC?" xfId="13048"/>
    <cellStyle name="AeE­_?A°??µAoC?" xfId="13049"/>
    <cellStyle name="Aeia?nnueea" xfId="13050"/>
    <cellStyle name="AFE" xfId="13051"/>
    <cellStyle name="AFE 2" xfId="13052"/>
    <cellStyle name="Áĺççŕůčňíűé" xfId="13053"/>
    <cellStyle name="Äĺíĺćíűé [0]_(ňŕá 3č)" xfId="13054"/>
    <cellStyle name="Äĺíĺćíűé_(ňŕá 3č)" xfId="13055"/>
    <cellStyle name="alternate" xfId="13056"/>
    <cellStyle name="alternate 2" xfId="13057"/>
    <cellStyle name="Anna" xfId="13058"/>
    <cellStyle name="AP_AR_UPS" xfId="13059"/>
    <cellStyle name="Arial 10" xfId="13060"/>
    <cellStyle name="Arial 12" xfId="13061"/>
    <cellStyle name="BackGround_General" xfId="13062"/>
    <cellStyle name="Bad" xfId="13063"/>
    <cellStyle name="Bad 2" xfId="13064"/>
    <cellStyle name="Balance" xfId="13065"/>
    <cellStyle name="BalanceBold" xfId="13066"/>
    <cellStyle name="BLACK" xfId="13067"/>
    <cellStyle name="blank" xfId="13068"/>
    <cellStyle name="Blue" xfId="13069"/>
    <cellStyle name="Blue 2" xfId="13070"/>
    <cellStyle name="Blue_Calculation" xfId="13071"/>
    <cellStyle name="Body" xfId="13072"/>
    <cellStyle name="British Pound" xfId="13073"/>
    <cellStyle name="C?AO_?A°??µAoC?" xfId="13074"/>
    <cellStyle name="Calc Currency (0)" xfId="13075"/>
    <cellStyle name="Calc Currency (0) 2" xfId="13076"/>
    <cellStyle name="Calc Currency (2)" xfId="13077"/>
    <cellStyle name="Calc Percent (0)" xfId="13078"/>
    <cellStyle name="Calc Percent (1)" xfId="13079"/>
    <cellStyle name="Calc Percent (2)" xfId="13080"/>
    <cellStyle name="Calc Units (0)" xfId="13081"/>
    <cellStyle name="Calc Units (1)" xfId="13082"/>
    <cellStyle name="Calc Units (2)" xfId="13083"/>
    <cellStyle name="Calculation" xfId="13084"/>
    <cellStyle name="Calculation 10" xfId="13085"/>
    <cellStyle name="Calculation 11" xfId="13086"/>
    <cellStyle name="Calculation 12" xfId="13087"/>
    <cellStyle name="Calculation 13" xfId="13088"/>
    <cellStyle name="Calculation 14" xfId="13089"/>
    <cellStyle name="Calculation 15" xfId="13090"/>
    <cellStyle name="Calculation 16" xfId="13091"/>
    <cellStyle name="Calculation 17" xfId="13092"/>
    <cellStyle name="Calculation 2" xfId="13093"/>
    <cellStyle name="Calculation 2 10" xfId="13094"/>
    <cellStyle name="Calculation 2 11" xfId="13095"/>
    <cellStyle name="Calculation 2 12" xfId="13096"/>
    <cellStyle name="Calculation 2 13" xfId="13097"/>
    <cellStyle name="Calculation 2 14" xfId="13098"/>
    <cellStyle name="Calculation 2 15" xfId="13099"/>
    <cellStyle name="Calculation 2 16" xfId="13100"/>
    <cellStyle name="Calculation 2 2" xfId="13101"/>
    <cellStyle name="Calculation 2 2 10" xfId="13102"/>
    <cellStyle name="Calculation 2 2 11" xfId="13103"/>
    <cellStyle name="Calculation 2 2 12" xfId="13104"/>
    <cellStyle name="Calculation 2 2 2" xfId="13105"/>
    <cellStyle name="Calculation 2 2 2 2" xfId="13106"/>
    <cellStyle name="Calculation 2 2 2 3" xfId="13107"/>
    <cellStyle name="Calculation 2 2 2 4" xfId="13108"/>
    <cellStyle name="Calculation 2 2 2 5" xfId="13109"/>
    <cellStyle name="Calculation 2 2 2 6" xfId="13110"/>
    <cellStyle name="Calculation 2 2 2 7" xfId="13111"/>
    <cellStyle name="Calculation 2 2 2 8" xfId="13112"/>
    <cellStyle name="Calculation 2 2 3" xfId="13113"/>
    <cellStyle name="Calculation 2 2 3 2" xfId="13114"/>
    <cellStyle name="Calculation 2 2 3 3" xfId="13115"/>
    <cellStyle name="Calculation 2 2 3 4" xfId="13116"/>
    <cellStyle name="Calculation 2 2 3 5" xfId="13117"/>
    <cellStyle name="Calculation 2 2 3 6" xfId="13118"/>
    <cellStyle name="Calculation 2 2 3 7" xfId="13119"/>
    <cellStyle name="Calculation 2 2 3 8" xfId="13120"/>
    <cellStyle name="Calculation 2 2 4" xfId="13121"/>
    <cellStyle name="Calculation 2 2 4 2" xfId="13122"/>
    <cellStyle name="Calculation 2 2 4 3" xfId="13123"/>
    <cellStyle name="Calculation 2 2 4 4" xfId="13124"/>
    <cellStyle name="Calculation 2 2 4 5" xfId="13125"/>
    <cellStyle name="Calculation 2 2 4 6" xfId="13126"/>
    <cellStyle name="Calculation 2 2 4 7" xfId="13127"/>
    <cellStyle name="Calculation 2 2 4 8" xfId="13128"/>
    <cellStyle name="Calculation 2 2 5" xfId="13129"/>
    <cellStyle name="Calculation 2 2 6" xfId="13130"/>
    <cellStyle name="Calculation 2 2 7" xfId="13131"/>
    <cellStyle name="Calculation 2 2 8" xfId="13132"/>
    <cellStyle name="Calculation 2 2 9" xfId="13133"/>
    <cellStyle name="Calculation 2 3" xfId="13134"/>
    <cellStyle name="Calculation 2 3 10" xfId="13135"/>
    <cellStyle name="Calculation 2 3 11" xfId="13136"/>
    <cellStyle name="Calculation 2 3 12" xfId="13137"/>
    <cellStyle name="Calculation 2 3 2" xfId="13138"/>
    <cellStyle name="Calculation 2 3 2 2" xfId="13139"/>
    <cellStyle name="Calculation 2 3 2 3" xfId="13140"/>
    <cellStyle name="Calculation 2 3 2 4" xfId="13141"/>
    <cellStyle name="Calculation 2 3 2 5" xfId="13142"/>
    <cellStyle name="Calculation 2 3 2 6" xfId="13143"/>
    <cellStyle name="Calculation 2 3 2 7" xfId="13144"/>
    <cellStyle name="Calculation 2 3 2 8" xfId="13145"/>
    <cellStyle name="Calculation 2 3 3" xfId="13146"/>
    <cellStyle name="Calculation 2 3 3 2" xfId="13147"/>
    <cellStyle name="Calculation 2 3 3 3" xfId="13148"/>
    <cellStyle name="Calculation 2 3 3 4" xfId="13149"/>
    <cellStyle name="Calculation 2 3 3 5" xfId="13150"/>
    <cellStyle name="Calculation 2 3 3 6" xfId="13151"/>
    <cellStyle name="Calculation 2 3 3 7" xfId="13152"/>
    <cellStyle name="Calculation 2 3 3 8" xfId="13153"/>
    <cellStyle name="Calculation 2 3 4" xfId="13154"/>
    <cellStyle name="Calculation 2 3 4 2" xfId="13155"/>
    <cellStyle name="Calculation 2 3 4 3" xfId="13156"/>
    <cellStyle name="Calculation 2 3 4 4" xfId="13157"/>
    <cellStyle name="Calculation 2 3 4 5" xfId="13158"/>
    <cellStyle name="Calculation 2 3 4 6" xfId="13159"/>
    <cellStyle name="Calculation 2 3 4 7" xfId="13160"/>
    <cellStyle name="Calculation 2 3 4 8" xfId="13161"/>
    <cellStyle name="Calculation 2 3 5" xfId="13162"/>
    <cellStyle name="Calculation 2 3 6" xfId="13163"/>
    <cellStyle name="Calculation 2 3 7" xfId="13164"/>
    <cellStyle name="Calculation 2 3 8" xfId="13165"/>
    <cellStyle name="Calculation 2 3 9" xfId="13166"/>
    <cellStyle name="Calculation 2 4" xfId="13167"/>
    <cellStyle name="Calculation 2 4 2" xfId="13168"/>
    <cellStyle name="Calculation 2 4 3" xfId="13169"/>
    <cellStyle name="Calculation 2 4 4" xfId="13170"/>
    <cellStyle name="Calculation 2 4 5" xfId="13171"/>
    <cellStyle name="Calculation 2 4 6" xfId="13172"/>
    <cellStyle name="Calculation 2 4 7" xfId="13173"/>
    <cellStyle name="Calculation 2 4 8" xfId="13174"/>
    <cellStyle name="Calculation 2 5" xfId="13175"/>
    <cellStyle name="Calculation 2 5 2" xfId="13176"/>
    <cellStyle name="Calculation 2 5 3" xfId="13177"/>
    <cellStyle name="Calculation 2 5 4" xfId="13178"/>
    <cellStyle name="Calculation 2 5 5" xfId="13179"/>
    <cellStyle name="Calculation 2 5 6" xfId="13180"/>
    <cellStyle name="Calculation 2 5 7" xfId="13181"/>
    <cellStyle name="Calculation 2 5 8" xfId="13182"/>
    <cellStyle name="Calculation 2 6" xfId="13183"/>
    <cellStyle name="Calculation 2 6 2" xfId="13184"/>
    <cellStyle name="Calculation 2 6 3" xfId="13185"/>
    <cellStyle name="Calculation 2 6 4" xfId="13186"/>
    <cellStyle name="Calculation 2 6 5" xfId="13187"/>
    <cellStyle name="Calculation 2 6 6" xfId="13188"/>
    <cellStyle name="Calculation 2 6 7" xfId="13189"/>
    <cellStyle name="Calculation 2 6 8" xfId="13190"/>
    <cellStyle name="Calculation 2 7" xfId="13191"/>
    <cellStyle name="Calculation 2 8" xfId="13192"/>
    <cellStyle name="Calculation 2 9" xfId="13193"/>
    <cellStyle name="Calculation 3" xfId="13194"/>
    <cellStyle name="Calculation 3 10" xfId="13195"/>
    <cellStyle name="Calculation 3 11" xfId="13196"/>
    <cellStyle name="Calculation 3 12" xfId="13197"/>
    <cellStyle name="Calculation 3 13" xfId="13198"/>
    <cellStyle name="Calculation 3 14" xfId="13199"/>
    <cellStyle name="Calculation 3 2" xfId="13200"/>
    <cellStyle name="Calculation 3 2 10" xfId="13201"/>
    <cellStyle name="Calculation 3 2 11" xfId="13202"/>
    <cellStyle name="Calculation 3 2 12" xfId="13203"/>
    <cellStyle name="Calculation 3 2 2" xfId="13204"/>
    <cellStyle name="Calculation 3 2 2 2" xfId="13205"/>
    <cellStyle name="Calculation 3 2 2 3" xfId="13206"/>
    <cellStyle name="Calculation 3 2 2 4" xfId="13207"/>
    <cellStyle name="Calculation 3 2 2 5" xfId="13208"/>
    <cellStyle name="Calculation 3 2 2 6" xfId="13209"/>
    <cellStyle name="Calculation 3 2 2 7" xfId="13210"/>
    <cellStyle name="Calculation 3 2 2 8" xfId="13211"/>
    <cellStyle name="Calculation 3 2 3" xfId="13212"/>
    <cellStyle name="Calculation 3 2 3 2" xfId="13213"/>
    <cellStyle name="Calculation 3 2 3 3" xfId="13214"/>
    <cellStyle name="Calculation 3 2 3 4" xfId="13215"/>
    <cellStyle name="Calculation 3 2 3 5" xfId="13216"/>
    <cellStyle name="Calculation 3 2 3 6" xfId="13217"/>
    <cellStyle name="Calculation 3 2 3 7" xfId="13218"/>
    <cellStyle name="Calculation 3 2 3 8" xfId="13219"/>
    <cellStyle name="Calculation 3 2 4" xfId="13220"/>
    <cellStyle name="Calculation 3 2 4 2" xfId="13221"/>
    <cellStyle name="Calculation 3 2 4 3" xfId="13222"/>
    <cellStyle name="Calculation 3 2 4 4" xfId="13223"/>
    <cellStyle name="Calculation 3 2 4 5" xfId="13224"/>
    <cellStyle name="Calculation 3 2 4 6" xfId="13225"/>
    <cellStyle name="Calculation 3 2 4 7" xfId="13226"/>
    <cellStyle name="Calculation 3 2 4 8" xfId="13227"/>
    <cellStyle name="Calculation 3 2 5" xfId="13228"/>
    <cellStyle name="Calculation 3 2 6" xfId="13229"/>
    <cellStyle name="Calculation 3 2 7" xfId="13230"/>
    <cellStyle name="Calculation 3 2 8" xfId="13231"/>
    <cellStyle name="Calculation 3 2 9" xfId="13232"/>
    <cellStyle name="Calculation 3 3" xfId="13233"/>
    <cellStyle name="Calculation 3 3 10" xfId="13234"/>
    <cellStyle name="Calculation 3 3 11" xfId="13235"/>
    <cellStyle name="Calculation 3 3 12" xfId="13236"/>
    <cellStyle name="Calculation 3 3 2" xfId="13237"/>
    <cellStyle name="Calculation 3 3 2 2" xfId="13238"/>
    <cellStyle name="Calculation 3 3 2 3" xfId="13239"/>
    <cellStyle name="Calculation 3 3 2 4" xfId="13240"/>
    <cellStyle name="Calculation 3 3 2 5" xfId="13241"/>
    <cellStyle name="Calculation 3 3 2 6" xfId="13242"/>
    <cellStyle name="Calculation 3 3 2 7" xfId="13243"/>
    <cellStyle name="Calculation 3 3 2 8" xfId="13244"/>
    <cellStyle name="Calculation 3 3 3" xfId="13245"/>
    <cellStyle name="Calculation 3 3 3 2" xfId="13246"/>
    <cellStyle name="Calculation 3 3 3 3" xfId="13247"/>
    <cellStyle name="Calculation 3 3 3 4" xfId="13248"/>
    <cellStyle name="Calculation 3 3 3 5" xfId="13249"/>
    <cellStyle name="Calculation 3 3 3 6" xfId="13250"/>
    <cellStyle name="Calculation 3 3 3 7" xfId="13251"/>
    <cellStyle name="Calculation 3 3 3 8" xfId="13252"/>
    <cellStyle name="Calculation 3 3 4" xfId="13253"/>
    <cellStyle name="Calculation 3 3 4 2" xfId="13254"/>
    <cellStyle name="Calculation 3 3 4 3" xfId="13255"/>
    <cellStyle name="Calculation 3 3 4 4" xfId="13256"/>
    <cellStyle name="Calculation 3 3 4 5" xfId="13257"/>
    <cellStyle name="Calculation 3 3 4 6" xfId="13258"/>
    <cellStyle name="Calculation 3 3 4 7" xfId="13259"/>
    <cellStyle name="Calculation 3 3 4 8" xfId="13260"/>
    <cellStyle name="Calculation 3 3 5" xfId="13261"/>
    <cellStyle name="Calculation 3 3 6" xfId="13262"/>
    <cellStyle name="Calculation 3 3 7" xfId="13263"/>
    <cellStyle name="Calculation 3 3 8" xfId="13264"/>
    <cellStyle name="Calculation 3 3 9" xfId="13265"/>
    <cellStyle name="Calculation 3 4" xfId="13266"/>
    <cellStyle name="Calculation 3 4 2" xfId="13267"/>
    <cellStyle name="Calculation 3 4 3" xfId="13268"/>
    <cellStyle name="Calculation 3 4 4" xfId="13269"/>
    <cellStyle name="Calculation 3 4 5" xfId="13270"/>
    <cellStyle name="Calculation 3 4 6" xfId="13271"/>
    <cellStyle name="Calculation 3 4 7" xfId="13272"/>
    <cellStyle name="Calculation 3 4 8" xfId="13273"/>
    <cellStyle name="Calculation 3 5" xfId="13274"/>
    <cellStyle name="Calculation 3 5 2" xfId="13275"/>
    <cellStyle name="Calculation 3 5 3" xfId="13276"/>
    <cellStyle name="Calculation 3 5 4" xfId="13277"/>
    <cellStyle name="Calculation 3 5 5" xfId="13278"/>
    <cellStyle name="Calculation 3 5 6" xfId="13279"/>
    <cellStyle name="Calculation 3 5 7" xfId="13280"/>
    <cellStyle name="Calculation 3 5 8" xfId="13281"/>
    <cellStyle name="Calculation 3 6" xfId="13282"/>
    <cellStyle name="Calculation 3 6 2" xfId="13283"/>
    <cellStyle name="Calculation 3 6 3" xfId="13284"/>
    <cellStyle name="Calculation 3 6 4" xfId="13285"/>
    <cellStyle name="Calculation 3 6 5" xfId="13286"/>
    <cellStyle name="Calculation 3 6 6" xfId="13287"/>
    <cellStyle name="Calculation 3 6 7" xfId="13288"/>
    <cellStyle name="Calculation 3 6 8" xfId="13289"/>
    <cellStyle name="Calculation 3 7" xfId="13290"/>
    <cellStyle name="Calculation 3 8" xfId="13291"/>
    <cellStyle name="Calculation 3 9" xfId="13292"/>
    <cellStyle name="Calculation 4" xfId="13293"/>
    <cellStyle name="Calculation 4 10" xfId="13294"/>
    <cellStyle name="Calculation 4 11" xfId="13295"/>
    <cellStyle name="Calculation 4 12" xfId="13296"/>
    <cellStyle name="Calculation 4 13" xfId="13297"/>
    <cellStyle name="Calculation 4 14" xfId="13298"/>
    <cellStyle name="Calculation 4 2" xfId="13299"/>
    <cellStyle name="Calculation 4 2 10" xfId="13300"/>
    <cellStyle name="Calculation 4 2 11" xfId="13301"/>
    <cellStyle name="Calculation 4 2 12" xfId="13302"/>
    <cellStyle name="Calculation 4 2 2" xfId="13303"/>
    <cellStyle name="Calculation 4 2 2 2" xfId="13304"/>
    <cellStyle name="Calculation 4 2 2 3" xfId="13305"/>
    <cellStyle name="Calculation 4 2 2 4" xfId="13306"/>
    <cellStyle name="Calculation 4 2 2 5" xfId="13307"/>
    <cellStyle name="Calculation 4 2 2 6" xfId="13308"/>
    <cellStyle name="Calculation 4 2 2 7" xfId="13309"/>
    <cellStyle name="Calculation 4 2 2 8" xfId="13310"/>
    <cellStyle name="Calculation 4 2 3" xfId="13311"/>
    <cellStyle name="Calculation 4 2 3 2" xfId="13312"/>
    <cellStyle name="Calculation 4 2 3 3" xfId="13313"/>
    <cellStyle name="Calculation 4 2 3 4" xfId="13314"/>
    <cellStyle name="Calculation 4 2 3 5" xfId="13315"/>
    <cellStyle name="Calculation 4 2 3 6" xfId="13316"/>
    <cellStyle name="Calculation 4 2 3 7" xfId="13317"/>
    <cellStyle name="Calculation 4 2 3 8" xfId="13318"/>
    <cellStyle name="Calculation 4 2 4" xfId="13319"/>
    <cellStyle name="Calculation 4 2 4 2" xfId="13320"/>
    <cellStyle name="Calculation 4 2 4 3" xfId="13321"/>
    <cellStyle name="Calculation 4 2 4 4" xfId="13322"/>
    <cellStyle name="Calculation 4 2 4 5" xfId="13323"/>
    <cellStyle name="Calculation 4 2 4 6" xfId="13324"/>
    <cellStyle name="Calculation 4 2 4 7" xfId="13325"/>
    <cellStyle name="Calculation 4 2 4 8" xfId="13326"/>
    <cellStyle name="Calculation 4 2 5" xfId="13327"/>
    <cellStyle name="Calculation 4 2 6" xfId="13328"/>
    <cellStyle name="Calculation 4 2 7" xfId="13329"/>
    <cellStyle name="Calculation 4 2 8" xfId="13330"/>
    <cellStyle name="Calculation 4 2 9" xfId="13331"/>
    <cellStyle name="Calculation 4 3" xfId="13332"/>
    <cellStyle name="Calculation 4 3 10" xfId="13333"/>
    <cellStyle name="Calculation 4 3 11" xfId="13334"/>
    <cellStyle name="Calculation 4 3 12" xfId="13335"/>
    <cellStyle name="Calculation 4 3 2" xfId="13336"/>
    <cellStyle name="Calculation 4 3 2 2" xfId="13337"/>
    <cellStyle name="Calculation 4 3 2 3" xfId="13338"/>
    <cellStyle name="Calculation 4 3 2 4" xfId="13339"/>
    <cellStyle name="Calculation 4 3 2 5" xfId="13340"/>
    <cellStyle name="Calculation 4 3 2 6" xfId="13341"/>
    <cellStyle name="Calculation 4 3 2 7" xfId="13342"/>
    <cellStyle name="Calculation 4 3 2 8" xfId="13343"/>
    <cellStyle name="Calculation 4 3 3" xfId="13344"/>
    <cellStyle name="Calculation 4 3 3 2" xfId="13345"/>
    <cellStyle name="Calculation 4 3 3 3" xfId="13346"/>
    <cellStyle name="Calculation 4 3 3 4" xfId="13347"/>
    <cellStyle name="Calculation 4 3 3 5" xfId="13348"/>
    <cellStyle name="Calculation 4 3 3 6" xfId="13349"/>
    <cellStyle name="Calculation 4 3 3 7" xfId="13350"/>
    <cellStyle name="Calculation 4 3 3 8" xfId="13351"/>
    <cellStyle name="Calculation 4 3 4" xfId="13352"/>
    <cellStyle name="Calculation 4 3 4 2" xfId="13353"/>
    <cellStyle name="Calculation 4 3 4 3" xfId="13354"/>
    <cellStyle name="Calculation 4 3 4 4" xfId="13355"/>
    <cellStyle name="Calculation 4 3 4 5" xfId="13356"/>
    <cellStyle name="Calculation 4 3 4 6" xfId="13357"/>
    <cellStyle name="Calculation 4 3 4 7" xfId="13358"/>
    <cellStyle name="Calculation 4 3 4 8" xfId="13359"/>
    <cellStyle name="Calculation 4 3 5" xfId="13360"/>
    <cellStyle name="Calculation 4 3 6" xfId="13361"/>
    <cellStyle name="Calculation 4 3 7" xfId="13362"/>
    <cellStyle name="Calculation 4 3 8" xfId="13363"/>
    <cellStyle name="Calculation 4 3 9" xfId="13364"/>
    <cellStyle name="Calculation 4 4" xfId="13365"/>
    <cellStyle name="Calculation 4 4 2" xfId="13366"/>
    <cellStyle name="Calculation 4 4 3" xfId="13367"/>
    <cellStyle name="Calculation 4 4 4" xfId="13368"/>
    <cellStyle name="Calculation 4 4 5" xfId="13369"/>
    <cellStyle name="Calculation 4 4 6" xfId="13370"/>
    <cellStyle name="Calculation 4 4 7" xfId="13371"/>
    <cellStyle name="Calculation 4 4 8" xfId="13372"/>
    <cellStyle name="Calculation 4 5" xfId="13373"/>
    <cellStyle name="Calculation 4 5 2" xfId="13374"/>
    <cellStyle name="Calculation 4 5 3" xfId="13375"/>
    <cellStyle name="Calculation 4 5 4" xfId="13376"/>
    <cellStyle name="Calculation 4 5 5" xfId="13377"/>
    <cellStyle name="Calculation 4 5 6" xfId="13378"/>
    <cellStyle name="Calculation 4 5 7" xfId="13379"/>
    <cellStyle name="Calculation 4 5 8" xfId="13380"/>
    <cellStyle name="Calculation 4 6" xfId="13381"/>
    <cellStyle name="Calculation 4 6 2" xfId="13382"/>
    <cellStyle name="Calculation 4 6 3" xfId="13383"/>
    <cellStyle name="Calculation 4 6 4" xfId="13384"/>
    <cellStyle name="Calculation 4 6 5" xfId="13385"/>
    <cellStyle name="Calculation 4 6 6" xfId="13386"/>
    <cellStyle name="Calculation 4 6 7" xfId="13387"/>
    <cellStyle name="Calculation 4 6 8" xfId="13388"/>
    <cellStyle name="Calculation 4 7" xfId="13389"/>
    <cellStyle name="Calculation 4 8" xfId="13390"/>
    <cellStyle name="Calculation 4 9" xfId="13391"/>
    <cellStyle name="Calculation 5" xfId="13392"/>
    <cellStyle name="Calculation 5 10" xfId="13393"/>
    <cellStyle name="Calculation 5 11" xfId="13394"/>
    <cellStyle name="Calculation 5 12" xfId="13395"/>
    <cellStyle name="Calculation 5 13" xfId="13396"/>
    <cellStyle name="Calculation 5 14" xfId="13397"/>
    <cellStyle name="Calculation 5 2" xfId="13398"/>
    <cellStyle name="Calculation 5 2 10" xfId="13399"/>
    <cellStyle name="Calculation 5 2 11" xfId="13400"/>
    <cellStyle name="Calculation 5 2 12" xfId="13401"/>
    <cellStyle name="Calculation 5 2 2" xfId="13402"/>
    <cellStyle name="Calculation 5 2 2 2" xfId="13403"/>
    <cellStyle name="Calculation 5 2 2 3" xfId="13404"/>
    <cellStyle name="Calculation 5 2 2 4" xfId="13405"/>
    <cellStyle name="Calculation 5 2 2 5" xfId="13406"/>
    <cellStyle name="Calculation 5 2 2 6" xfId="13407"/>
    <cellStyle name="Calculation 5 2 2 7" xfId="13408"/>
    <cellStyle name="Calculation 5 2 2 8" xfId="13409"/>
    <cellStyle name="Calculation 5 2 3" xfId="13410"/>
    <cellStyle name="Calculation 5 2 3 2" xfId="13411"/>
    <cellStyle name="Calculation 5 2 3 3" xfId="13412"/>
    <cellStyle name="Calculation 5 2 3 4" xfId="13413"/>
    <cellStyle name="Calculation 5 2 3 5" xfId="13414"/>
    <cellStyle name="Calculation 5 2 3 6" xfId="13415"/>
    <cellStyle name="Calculation 5 2 3 7" xfId="13416"/>
    <cellStyle name="Calculation 5 2 3 8" xfId="13417"/>
    <cellStyle name="Calculation 5 2 4" xfId="13418"/>
    <cellStyle name="Calculation 5 2 4 2" xfId="13419"/>
    <cellStyle name="Calculation 5 2 4 3" xfId="13420"/>
    <cellStyle name="Calculation 5 2 4 4" xfId="13421"/>
    <cellStyle name="Calculation 5 2 4 5" xfId="13422"/>
    <cellStyle name="Calculation 5 2 4 6" xfId="13423"/>
    <cellStyle name="Calculation 5 2 4 7" xfId="13424"/>
    <cellStyle name="Calculation 5 2 4 8" xfId="13425"/>
    <cellStyle name="Calculation 5 2 5" xfId="13426"/>
    <cellStyle name="Calculation 5 2 6" xfId="13427"/>
    <cellStyle name="Calculation 5 2 7" xfId="13428"/>
    <cellStyle name="Calculation 5 2 8" xfId="13429"/>
    <cellStyle name="Calculation 5 2 9" xfId="13430"/>
    <cellStyle name="Calculation 5 3" xfId="13431"/>
    <cellStyle name="Calculation 5 3 2" xfId="13432"/>
    <cellStyle name="Calculation 5 3 3" xfId="13433"/>
    <cellStyle name="Calculation 5 3 4" xfId="13434"/>
    <cellStyle name="Calculation 5 3 5" xfId="13435"/>
    <cellStyle name="Calculation 5 3 6" xfId="13436"/>
    <cellStyle name="Calculation 5 3 7" xfId="13437"/>
    <cellStyle name="Calculation 5 3 8" xfId="13438"/>
    <cellStyle name="Calculation 5 4" xfId="13439"/>
    <cellStyle name="Calculation 5 4 2" xfId="13440"/>
    <cellStyle name="Calculation 5 4 3" xfId="13441"/>
    <cellStyle name="Calculation 5 4 4" xfId="13442"/>
    <cellStyle name="Calculation 5 4 5" xfId="13443"/>
    <cellStyle name="Calculation 5 4 6" xfId="13444"/>
    <cellStyle name="Calculation 5 4 7" xfId="13445"/>
    <cellStyle name="Calculation 5 4 8" xfId="13446"/>
    <cellStyle name="Calculation 5 5" xfId="13447"/>
    <cellStyle name="Calculation 5 5 2" xfId="13448"/>
    <cellStyle name="Calculation 5 5 3" xfId="13449"/>
    <cellStyle name="Calculation 5 5 4" xfId="13450"/>
    <cellStyle name="Calculation 5 5 5" xfId="13451"/>
    <cellStyle name="Calculation 5 5 6" xfId="13452"/>
    <cellStyle name="Calculation 5 5 7" xfId="13453"/>
    <cellStyle name="Calculation 5 5 8" xfId="13454"/>
    <cellStyle name="Calculation 5 6" xfId="13455"/>
    <cellStyle name="Calculation 5 7" xfId="13456"/>
    <cellStyle name="Calculation 5 8" xfId="13457"/>
    <cellStyle name="Calculation 5 9" xfId="13458"/>
    <cellStyle name="Calculation 6" xfId="13459"/>
    <cellStyle name="Calculation 6 10" xfId="13460"/>
    <cellStyle name="Calculation 6 11" xfId="13461"/>
    <cellStyle name="Calculation 6 12" xfId="13462"/>
    <cellStyle name="Calculation 6 2" xfId="13463"/>
    <cellStyle name="Calculation 6 2 2" xfId="13464"/>
    <cellStyle name="Calculation 6 2 3" xfId="13465"/>
    <cellStyle name="Calculation 6 2 4" xfId="13466"/>
    <cellStyle name="Calculation 6 2 5" xfId="13467"/>
    <cellStyle name="Calculation 6 2 6" xfId="13468"/>
    <cellStyle name="Calculation 6 2 7" xfId="13469"/>
    <cellStyle name="Calculation 6 2 8" xfId="13470"/>
    <cellStyle name="Calculation 6 3" xfId="13471"/>
    <cellStyle name="Calculation 6 3 2" xfId="13472"/>
    <cellStyle name="Calculation 6 3 3" xfId="13473"/>
    <cellStyle name="Calculation 6 3 4" xfId="13474"/>
    <cellStyle name="Calculation 6 3 5" xfId="13475"/>
    <cellStyle name="Calculation 6 3 6" xfId="13476"/>
    <cellStyle name="Calculation 6 3 7" xfId="13477"/>
    <cellStyle name="Calculation 6 3 8" xfId="13478"/>
    <cellStyle name="Calculation 6 4" xfId="13479"/>
    <cellStyle name="Calculation 6 4 2" xfId="13480"/>
    <cellStyle name="Calculation 6 4 3" xfId="13481"/>
    <cellStyle name="Calculation 6 4 4" xfId="13482"/>
    <cellStyle name="Calculation 6 4 5" xfId="13483"/>
    <cellStyle name="Calculation 6 4 6" xfId="13484"/>
    <cellStyle name="Calculation 6 4 7" xfId="13485"/>
    <cellStyle name="Calculation 6 4 8" xfId="13486"/>
    <cellStyle name="Calculation 6 5" xfId="13487"/>
    <cellStyle name="Calculation 6 6" xfId="13488"/>
    <cellStyle name="Calculation 6 7" xfId="13489"/>
    <cellStyle name="Calculation 6 8" xfId="13490"/>
    <cellStyle name="Calculation 6 9" xfId="13491"/>
    <cellStyle name="Calculation 7" xfId="13492"/>
    <cellStyle name="Calculation 7 2" xfId="13493"/>
    <cellStyle name="Calculation 7 3" xfId="13494"/>
    <cellStyle name="Calculation 7 4" xfId="13495"/>
    <cellStyle name="Calculation 7 5" xfId="13496"/>
    <cellStyle name="Calculation 7 6" xfId="13497"/>
    <cellStyle name="Calculation 7 7" xfId="13498"/>
    <cellStyle name="Calculation 7 8" xfId="13499"/>
    <cellStyle name="Calculation 8" xfId="13500"/>
    <cellStyle name="Calculation 8 2" xfId="13501"/>
    <cellStyle name="Calculation 8 3" xfId="13502"/>
    <cellStyle name="Calculation 8 4" xfId="13503"/>
    <cellStyle name="Calculation 8 5" xfId="13504"/>
    <cellStyle name="Calculation 8 6" xfId="13505"/>
    <cellStyle name="Calculation 8 7" xfId="13506"/>
    <cellStyle name="Calculation 8 8" xfId="13507"/>
    <cellStyle name="Calculation 9" xfId="13508"/>
    <cellStyle name="Calculation 9 2" xfId="13509"/>
    <cellStyle name="Calculation 9 3" xfId="13510"/>
    <cellStyle name="Calculation 9 4" xfId="13511"/>
    <cellStyle name="Calculation 9 5" xfId="13512"/>
    <cellStyle name="Calculation 9 6" xfId="13513"/>
    <cellStyle name="Calculation 9 7" xfId="13514"/>
    <cellStyle name="Calculation 9 8" xfId="13515"/>
    <cellStyle name="Calculation_реестр объектов ЕНЭС" xfId="13516"/>
    <cellStyle name="Case" xfId="13517"/>
    <cellStyle name="Center Across" xfId="13518"/>
    <cellStyle name="Characteristic" xfId="13519"/>
    <cellStyle name="CharactNote" xfId="13520"/>
    <cellStyle name="CharactType" xfId="13521"/>
    <cellStyle name="CharactValue" xfId="13522"/>
    <cellStyle name="CharactValueNote" xfId="13523"/>
    <cellStyle name="CharShortType" xfId="13524"/>
    <cellStyle name="Check" xfId="13525"/>
    <cellStyle name="Check 10" xfId="13526"/>
    <cellStyle name="Check 11" xfId="13527"/>
    <cellStyle name="Check 12" xfId="13528"/>
    <cellStyle name="Check 13" xfId="13529"/>
    <cellStyle name="Check 14" xfId="13530"/>
    <cellStyle name="Check 15" xfId="13531"/>
    <cellStyle name="Check 16" xfId="13532"/>
    <cellStyle name="Check 2" xfId="13533"/>
    <cellStyle name="Check 2 10" xfId="13534"/>
    <cellStyle name="Check 2 11" xfId="13535"/>
    <cellStyle name="Check 2 12" xfId="13536"/>
    <cellStyle name="Check 2 13" xfId="13537"/>
    <cellStyle name="Check 2 14" xfId="13538"/>
    <cellStyle name="Check 2 2" xfId="13539"/>
    <cellStyle name="Check 2 2 10" xfId="13540"/>
    <cellStyle name="Check 2 2 11" xfId="13541"/>
    <cellStyle name="Check 2 2 12" xfId="13542"/>
    <cellStyle name="Check 2 2 2" xfId="13543"/>
    <cellStyle name="Check 2 2 2 2" xfId="13544"/>
    <cellStyle name="Check 2 2 2 3" xfId="13545"/>
    <cellStyle name="Check 2 2 2 4" xfId="13546"/>
    <cellStyle name="Check 2 2 2 5" xfId="13547"/>
    <cellStyle name="Check 2 2 2 6" xfId="13548"/>
    <cellStyle name="Check 2 2 2 7" xfId="13549"/>
    <cellStyle name="Check 2 2 2 8" xfId="13550"/>
    <cellStyle name="Check 2 2 3" xfId="13551"/>
    <cellStyle name="Check 2 2 3 2" xfId="13552"/>
    <cellStyle name="Check 2 2 3 3" xfId="13553"/>
    <cellStyle name="Check 2 2 3 4" xfId="13554"/>
    <cellStyle name="Check 2 2 3 5" xfId="13555"/>
    <cellStyle name="Check 2 2 3 6" xfId="13556"/>
    <cellStyle name="Check 2 2 3 7" xfId="13557"/>
    <cellStyle name="Check 2 2 3 8" xfId="13558"/>
    <cellStyle name="Check 2 2 4" xfId="13559"/>
    <cellStyle name="Check 2 2 4 2" xfId="13560"/>
    <cellStyle name="Check 2 2 4 3" xfId="13561"/>
    <cellStyle name="Check 2 2 4 4" xfId="13562"/>
    <cellStyle name="Check 2 2 4 5" xfId="13563"/>
    <cellStyle name="Check 2 2 4 6" xfId="13564"/>
    <cellStyle name="Check 2 2 4 7" xfId="13565"/>
    <cellStyle name="Check 2 2 4 8" xfId="13566"/>
    <cellStyle name="Check 2 2 5" xfId="13567"/>
    <cellStyle name="Check 2 2 6" xfId="13568"/>
    <cellStyle name="Check 2 2 7" xfId="13569"/>
    <cellStyle name="Check 2 2 8" xfId="13570"/>
    <cellStyle name="Check 2 2 9" xfId="13571"/>
    <cellStyle name="Check 2 3" xfId="13572"/>
    <cellStyle name="Check 2 3 10" xfId="13573"/>
    <cellStyle name="Check 2 3 11" xfId="13574"/>
    <cellStyle name="Check 2 3 12" xfId="13575"/>
    <cellStyle name="Check 2 3 2" xfId="13576"/>
    <cellStyle name="Check 2 3 2 2" xfId="13577"/>
    <cellStyle name="Check 2 3 2 3" xfId="13578"/>
    <cellStyle name="Check 2 3 2 4" xfId="13579"/>
    <cellStyle name="Check 2 3 2 5" xfId="13580"/>
    <cellStyle name="Check 2 3 2 6" xfId="13581"/>
    <cellStyle name="Check 2 3 2 7" xfId="13582"/>
    <cellStyle name="Check 2 3 2 8" xfId="13583"/>
    <cellStyle name="Check 2 3 3" xfId="13584"/>
    <cellStyle name="Check 2 3 3 2" xfId="13585"/>
    <cellStyle name="Check 2 3 3 3" xfId="13586"/>
    <cellStyle name="Check 2 3 3 4" xfId="13587"/>
    <cellStyle name="Check 2 3 3 5" xfId="13588"/>
    <cellStyle name="Check 2 3 3 6" xfId="13589"/>
    <cellStyle name="Check 2 3 3 7" xfId="13590"/>
    <cellStyle name="Check 2 3 3 8" xfId="13591"/>
    <cellStyle name="Check 2 3 4" xfId="13592"/>
    <cellStyle name="Check 2 3 4 2" xfId="13593"/>
    <cellStyle name="Check 2 3 4 3" xfId="13594"/>
    <cellStyle name="Check 2 3 4 4" xfId="13595"/>
    <cellStyle name="Check 2 3 4 5" xfId="13596"/>
    <cellStyle name="Check 2 3 4 6" xfId="13597"/>
    <cellStyle name="Check 2 3 4 7" xfId="13598"/>
    <cellStyle name="Check 2 3 4 8" xfId="13599"/>
    <cellStyle name="Check 2 3 5" xfId="13600"/>
    <cellStyle name="Check 2 3 6" xfId="13601"/>
    <cellStyle name="Check 2 3 7" xfId="13602"/>
    <cellStyle name="Check 2 3 8" xfId="13603"/>
    <cellStyle name="Check 2 3 9" xfId="13604"/>
    <cellStyle name="Check 2 4" xfId="13605"/>
    <cellStyle name="Check 2 4 2" xfId="13606"/>
    <cellStyle name="Check 2 4 3" xfId="13607"/>
    <cellStyle name="Check 2 4 4" xfId="13608"/>
    <cellStyle name="Check 2 4 5" xfId="13609"/>
    <cellStyle name="Check 2 4 6" xfId="13610"/>
    <cellStyle name="Check 2 4 7" xfId="13611"/>
    <cellStyle name="Check 2 4 8" xfId="13612"/>
    <cellStyle name="Check 2 5" xfId="13613"/>
    <cellStyle name="Check 2 5 2" xfId="13614"/>
    <cellStyle name="Check 2 5 3" xfId="13615"/>
    <cellStyle name="Check 2 5 4" xfId="13616"/>
    <cellStyle name="Check 2 5 5" xfId="13617"/>
    <cellStyle name="Check 2 5 6" xfId="13618"/>
    <cellStyle name="Check 2 5 7" xfId="13619"/>
    <cellStyle name="Check 2 5 8" xfId="13620"/>
    <cellStyle name="Check 2 6" xfId="13621"/>
    <cellStyle name="Check 2 6 2" xfId="13622"/>
    <cellStyle name="Check 2 6 3" xfId="13623"/>
    <cellStyle name="Check 2 6 4" xfId="13624"/>
    <cellStyle name="Check 2 6 5" xfId="13625"/>
    <cellStyle name="Check 2 6 6" xfId="13626"/>
    <cellStyle name="Check 2 6 7" xfId="13627"/>
    <cellStyle name="Check 2 6 8" xfId="13628"/>
    <cellStyle name="Check 2 7" xfId="13629"/>
    <cellStyle name="Check 2 8" xfId="13630"/>
    <cellStyle name="Check 2 9" xfId="13631"/>
    <cellStyle name="Check 3" xfId="13632"/>
    <cellStyle name="Check 3 10" xfId="13633"/>
    <cellStyle name="Check 3 11" xfId="13634"/>
    <cellStyle name="Check 3 12" xfId="13635"/>
    <cellStyle name="Check 3 13" xfId="13636"/>
    <cellStyle name="Check 3 14" xfId="13637"/>
    <cellStyle name="Check 3 2" xfId="13638"/>
    <cellStyle name="Check 3 2 10" xfId="13639"/>
    <cellStyle name="Check 3 2 11" xfId="13640"/>
    <cellStyle name="Check 3 2 12" xfId="13641"/>
    <cellStyle name="Check 3 2 2" xfId="13642"/>
    <cellStyle name="Check 3 2 2 2" xfId="13643"/>
    <cellStyle name="Check 3 2 2 3" xfId="13644"/>
    <cellStyle name="Check 3 2 2 4" xfId="13645"/>
    <cellStyle name="Check 3 2 2 5" xfId="13646"/>
    <cellStyle name="Check 3 2 2 6" xfId="13647"/>
    <cellStyle name="Check 3 2 2 7" xfId="13648"/>
    <cellStyle name="Check 3 2 2 8" xfId="13649"/>
    <cellStyle name="Check 3 2 3" xfId="13650"/>
    <cellStyle name="Check 3 2 3 2" xfId="13651"/>
    <cellStyle name="Check 3 2 3 3" xfId="13652"/>
    <cellStyle name="Check 3 2 3 4" xfId="13653"/>
    <cellStyle name="Check 3 2 3 5" xfId="13654"/>
    <cellStyle name="Check 3 2 3 6" xfId="13655"/>
    <cellStyle name="Check 3 2 3 7" xfId="13656"/>
    <cellStyle name="Check 3 2 3 8" xfId="13657"/>
    <cellStyle name="Check 3 2 4" xfId="13658"/>
    <cellStyle name="Check 3 2 4 2" xfId="13659"/>
    <cellStyle name="Check 3 2 4 3" xfId="13660"/>
    <cellStyle name="Check 3 2 4 4" xfId="13661"/>
    <cellStyle name="Check 3 2 4 5" xfId="13662"/>
    <cellStyle name="Check 3 2 4 6" xfId="13663"/>
    <cellStyle name="Check 3 2 4 7" xfId="13664"/>
    <cellStyle name="Check 3 2 4 8" xfId="13665"/>
    <cellStyle name="Check 3 2 5" xfId="13666"/>
    <cellStyle name="Check 3 2 6" xfId="13667"/>
    <cellStyle name="Check 3 2 7" xfId="13668"/>
    <cellStyle name="Check 3 2 8" xfId="13669"/>
    <cellStyle name="Check 3 2 9" xfId="13670"/>
    <cellStyle name="Check 3 3" xfId="13671"/>
    <cellStyle name="Check 3 3 10" xfId="13672"/>
    <cellStyle name="Check 3 3 11" xfId="13673"/>
    <cellStyle name="Check 3 3 12" xfId="13674"/>
    <cellStyle name="Check 3 3 2" xfId="13675"/>
    <cellStyle name="Check 3 3 2 2" xfId="13676"/>
    <cellStyle name="Check 3 3 2 3" xfId="13677"/>
    <cellStyle name="Check 3 3 2 4" xfId="13678"/>
    <cellStyle name="Check 3 3 2 5" xfId="13679"/>
    <cellStyle name="Check 3 3 2 6" xfId="13680"/>
    <cellStyle name="Check 3 3 2 7" xfId="13681"/>
    <cellStyle name="Check 3 3 2 8" xfId="13682"/>
    <cellStyle name="Check 3 3 3" xfId="13683"/>
    <cellStyle name="Check 3 3 3 2" xfId="13684"/>
    <cellStyle name="Check 3 3 3 3" xfId="13685"/>
    <cellStyle name="Check 3 3 3 4" xfId="13686"/>
    <cellStyle name="Check 3 3 3 5" xfId="13687"/>
    <cellStyle name="Check 3 3 3 6" xfId="13688"/>
    <cellStyle name="Check 3 3 3 7" xfId="13689"/>
    <cellStyle name="Check 3 3 3 8" xfId="13690"/>
    <cellStyle name="Check 3 3 4" xfId="13691"/>
    <cellStyle name="Check 3 3 4 2" xfId="13692"/>
    <cellStyle name="Check 3 3 4 3" xfId="13693"/>
    <cellStyle name="Check 3 3 4 4" xfId="13694"/>
    <cellStyle name="Check 3 3 4 5" xfId="13695"/>
    <cellStyle name="Check 3 3 4 6" xfId="13696"/>
    <cellStyle name="Check 3 3 4 7" xfId="13697"/>
    <cellStyle name="Check 3 3 4 8" xfId="13698"/>
    <cellStyle name="Check 3 3 5" xfId="13699"/>
    <cellStyle name="Check 3 3 6" xfId="13700"/>
    <cellStyle name="Check 3 3 7" xfId="13701"/>
    <cellStyle name="Check 3 3 8" xfId="13702"/>
    <cellStyle name="Check 3 3 9" xfId="13703"/>
    <cellStyle name="Check 3 4" xfId="13704"/>
    <cellStyle name="Check 3 4 2" xfId="13705"/>
    <cellStyle name="Check 3 4 3" xfId="13706"/>
    <cellStyle name="Check 3 4 4" xfId="13707"/>
    <cellStyle name="Check 3 4 5" xfId="13708"/>
    <cellStyle name="Check 3 4 6" xfId="13709"/>
    <cellStyle name="Check 3 4 7" xfId="13710"/>
    <cellStyle name="Check 3 4 8" xfId="13711"/>
    <cellStyle name="Check 3 5" xfId="13712"/>
    <cellStyle name="Check 3 5 2" xfId="13713"/>
    <cellStyle name="Check 3 5 3" xfId="13714"/>
    <cellStyle name="Check 3 5 4" xfId="13715"/>
    <cellStyle name="Check 3 5 5" xfId="13716"/>
    <cellStyle name="Check 3 5 6" xfId="13717"/>
    <cellStyle name="Check 3 5 7" xfId="13718"/>
    <cellStyle name="Check 3 5 8" xfId="13719"/>
    <cellStyle name="Check 3 6" xfId="13720"/>
    <cellStyle name="Check 3 6 2" xfId="13721"/>
    <cellStyle name="Check 3 6 3" xfId="13722"/>
    <cellStyle name="Check 3 6 4" xfId="13723"/>
    <cellStyle name="Check 3 6 5" xfId="13724"/>
    <cellStyle name="Check 3 6 6" xfId="13725"/>
    <cellStyle name="Check 3 6 7" xfId="13726"/>
    <cellStyle name="Check 3 6 8" xfId="13727"/>
    <cellStyle name="Check 3 7" xfId="13728"/>
    <cellStyle name="Check 3 8" xfId="13729"/>
    <cellStyle name="Check 3 9" xfId="13730"/>
    <cellStyle name="Check 4" xfId="13731"/>
    <cellStyle name="Check 4 10" xfId="13732"/>
    <cellStyle name="Check 4 11" xfId="13733"/>
    <cellStyle name="Check 4 12" xfId="13734"/>
    <cellStyle name="Check 4 2" xfId="13735"/>
    <cellStyle name="Check 4 2 2" xfId="13736"/>
    <cellStyle name="Check 4 2 3" xfId="13737"/>
    <cellStyle name="Check 4 2 4" xfId="13738"/>
    <cellStyle name="Check 4 2 5" xfId="13739"/>
    <cellStyle name="Check 4 2 6" xfId="13740"/>
    <cellStyle name="Check 4 2 7" xfId="13741"/>
    <cellStyle name="Check 4 2 8" xfId="13742"/>
    <cellStyle name="Check 4 3" xfId="13743"/>
    <cellStyle name="Check 4 3 2" xfId="13744"/>
    <cellStyle name="Check 4 3 3" xfId="13745"/>
    <cellStyle name="Check 4 3 4" xfId="13746"/>
    <cellStyle name="Check 4 3 5" xfId="13747"/>
    <cellStyle name="Check 4 3 6" xfId="13748"/>
    <cellStyle name="Check 4 3 7" xfId="13749"/>
    <cellStyle name="Check 4 3 8" xfId="13750"/>
    <cellStyle name="Check 4 4" xfId="13751"/>
    <cellStyle name="Check 4 4 2" xfId="13752"/>
    <cellStyle name="Check 4 4 3" xfId="13753"/>
    <cellStyle name="Check 4 4 4" xfId="13754"/>
    <cellStyle name="Check 4 4 5" xfId="13755"/>
    <cellStyle name="Check 4 4 6" xfId="13756"/>
    <cellStyle name="Check 4 4 7" xfId="13757"/>
    <cellStyle name="Check 4 4 8" xfId="13758"/>
    <cellStyle name="Check 4 5" xfId="13759"/>
    <cellStyle name="Check 4 6" xfId="13760"/>
    <cellStyle name="Check 4 7" xfId="13761"/>
    <cellStyle name="Check 4 8" xfId="13762"/>
    <cellStyle name="Check 4 9" xfId="13763"/>
    <cellStyle name="Check 5" xfId="13764"/>
    <cellStyle name="Check 5 10" xfId="13765"/>
    <cellStyle name="Check 5 11" xfId="13766"/>
    <cellStyle name="Check 5 12" xfId="13767"/>
    <cellStyle name="Check 5 2" xfId="13768"/>
    <cellStyle name="Check 5 2 2" xfId="13769"/>
    <cellStyle name="Check 5 2 3" xfId="13770"/>
    <cellStyle name="Check 5 2 4" xfId="13771"/>
    <cellStyle name="Check 5 2 5" xfId="13772"/>
    <cellStyle name="Check 5 2 6" xfId="13773"/>
    <cellStyle name="Check 5 2 7" xfId="13774"/>
    <cellStyle name="Check 5 2 8" xfId="13775"/>
    <cellStyle name="Check 5 3" xfId="13776"/>
    <cellStyle name="Check 5 3 2" xfId="13777"/>
    <cellStyle name="Check 5 3 3" xfId="13778"/>
    <cellStyle name="Check 5 3 4" xfId="13779"/>
    <cellStyle name="Check 5 3 5" xfId="13780"/>
    <cellStyle name="Check 5 3 6" xfId="13781"/>
    <cellStyle name="Check 5 3 7" xfId="13782"/>
    <cellStyle name="Check 5 3 8" xfId="13783"/>
    <cellStyle name="Check 5 4" xfId="13784"/>
    <cellStyle name="Check 5 4 2" xfId="13785"/>
    <cellStyle name="Check 5 4 3" xfId="13786"/>
    <cellStyle name="Check 5 4 4" xfId="13787"/>
    <cellStyle name="Check 5 4 5" xfId="13788"/>
    <cellStyle name="Check 5 4 6" xfId="13789"/>
    <cellStyle name="Check 5 4 7" xfId="13790"/>
    <cellStyle name="Check 5 4 8" xfId="13791"/>
    <cellStyle name="Check 5 5" xfId="13792"/>
    <cellStyle name="Check 5 6" xfId="13793"/>
    <cellStyle name="Check 5 7" xfId="13794"/>
    <cellStyle name="Check 5 8" xfId="13795"/>
    <cellStyle name="Check 5 9" xfId="13796"/>
    <cellStyle name="Check 6" xfId="13797"/>
    <cellStyle name="Check 6 2" xfId="13798"/>
    <cellStyle name="Check 6 3" xfId="13799"/>
    <cellStyle name="Check 6 4" xfId="13800"/>
    <cellStyle name="Check 6 5" xfId="13801"/>
    <cellStyle name="Check 6 6" xfId="13802"/>
    <cellStyle name="Check 6 7" xfId="13803"/>
    <cellStyle name="Check 6 8" xfId="13804"/>
    <cellStyle name="Check 7" xfId="13805"/>
    <cellStyle name="Check 7 2" xfId="13806"/>
    <cellStyle name="Check 7 3" xfId="13807"/>
    <cellStyle name="Check 7 4" xfId="13808"/>
    <cellStyle name="Check 7 5" xfId="13809"/>
    <cellStyle name="Check 7 6" xfId="13810"/>
    <cellStyle name="Check 7 7" xfId="13811"/>
    <cellStyle name="Check 7 8" xfId="13812"/>
    <cellStyle name="Check 8" xfId="13813"/>
    <cellStyle name="Check 8 2" xfId="13814"/>
    <cellStyle name="Check 8 3" xfId="13815"/>
    <cellStyle name="Check 8 4" xfId="13816"/>
    <cellStyle name="Check 8 5" xfId="13817"/>
    <cellStyle name="Check 8 6" xfId="13818"/>
    <cellStyle name="Check 8 7" xfId="13819"/>
    <cellStyle name="Check 8 8" xfId="13820"/>
    <cellStyle name="Check 9" xfId="13821"/>
    <cellStyle name="Check Cell" xfId="13822"/>
    <cellStyle name="Check Cell 2" xfId="13823"/>
    <cellStyle name="Check Cell 2 2" xfId="13824"/>
    <cellStyle name="Check Cell 3" xfId="13825"/>
    <cellStyle name="Check Cell_реестр объектов ЕНЭС" xfId="13826"/>
    <cellStyle name="Chek" xfId="13827"/>
    <cellStyle name="Chek 10" xfId="13828"/>
    <cellStyle name="Chek 11" xfId="13829"/>
    <cellStyle name="Chek 12" xfId="13830"/>
    <cellStyle name="Chek 13" xfId="13831"/>
    <cellStyle name="Chek 2" xfId="13832"/>
    <cellStyle name="Chek 2 2" xfId="13833"/>
    <cellStyle name="Chek 2 3" xfId="13834"/>
    <cellStyle name="Chek 2 4" xfId="13835"/>
    <cellStyle name="Chek 2 5" xfId="13836"/>
    <cellStyle name="Chek 2 6" xfId="13837"/>
    <cellStyle name="Chek 2 7" xfId="13838"/>
    <cellStyle name="Chek 2 8" xfId="13839"/>
    <cellStyle name="Chek 3" xfId="13840"/>
    <cellStyle name="Chek 3 2" xfId="13841"/>
    <cellStyle name="Chek 3 3" xfId="13842"/>
    <cellStyle name="Chek 3 4" xfId="13843"/>
    <cellStyle name="Chek 3 5" xfId="13844"/>
    <cellStyle name="Chek 3 6" xfId="13845"/>
    <cellStyle name="Chek 3 7" xfId="13846"/>
    <cellStyle name="Chek 3 8" xfId="13847"/>
    <cellStyle name="Chek 4" xfId="13848"/>
    <cellStyle name="Chek 4 2" xfId="13849"/>
    <cellStyle name="Chek 4 3" xfId="13850"/>
    <cellStyle name="Chek 4 4" xfId="13851"/>
    <cellStyle name="Chek 4 5" xfId="13852"/>
    <cellStyle name="Chek 4 6" xfId="13853"/>
    <cellStyle name="Chek 4 7" xfId="13854"/>
    <cellStyle name="Chek 4 8" xfId="13855"/>
    <cellStyle name="Chek 5" xfId="13856"/>
    <cellStyle name="Chek 6" xfId="13857"/>
    <cellStyle name="Chek 7" xfId="13858"/>
    <cellStyle name="Chek 8" xfId="13859"/>
    <cellStyle name="Chek 9" xfId="13860"/>
    <cellStyle name="Code" xfId="13861"/>
    <cellStyle name="Column Heading" xfId="13862"/>
    <cellStyle name="Com " xfId="13863"/>
    <cellStyle name="Comma [0]" xfId="13864"/>
    <cellStyle name="Comma [0] 2" xfId="13865"/>
    <cellStyle name="Comma [0]_275, 64MB" xfId="13866"/>
    <cellStyle name="Comma [00]" xfId="13867"/>
    <cellStyle name="Comma [1]" xfId="13868"/>
    <cellStyle name="Comma 0" xfId="13869"/>
    <cellStyle name="Comma 0*" xfId="13870"/>
    <cellStyle name="Comma 2" xfId="13871"/>
    <cellStyle name="Comma 2 2" xfId="13872"/>
    <cellStyle name="Comma 3" xfId="13873"/>
    <cellStyle name="Comma 3*" xfId="13874"/>
    <cellStyle name="Comma_#6 Temps &amp; Contractors" xfId="13875"/>
    <cellStyle name="Comma0" xfId="13876"/>
    <cellStyle name="Comma0 2" xfId="13877"/>
    <cellStyle name="Comma0 3" xfId="13878"/>
    <cellStyle name="Comments" xfId="13879"/>
    <cellStyle name="Condition" xfId="13880"/>
    <cellStyle name="CondMandatory" xfId="13881"/>
    <cellStyle name="Content1" xfId="13882"/>
    <cellStyle name="Content2" xfId="13883"/>
    <cellStyle name="Content3" xfId="13884"/>
    <cellStyle name="Çŕůčňíűé" xfId="13885"/>
    <cellStyle name="Currency [0]" xfId="13886"/>
    <cellStyle name="Currency [0] 2" xfId="13887"/>
    <cellStyle name="Currency [0] 2 2" xfId="13888"/>
    <cellStyle name="Currency [0] 2 3" xfId="13889"/>
    <cellStyle name="Currency [0] 2 4" xfId="13890"/>
    <cellStyle name="Currency [0] 2 5" xfId="13891"/>
    <cellStyle name="Currency [0] 2 6" xfId="13892"/>
    <cellStyle name="Currency [0] 2 7" xfId="13893"/>
    <cellStyle name="Currency [0] 2 8" xfId="13894"/>
    <cellStyle name="Currency [0] 2 9" xfId="13895"/>
    <cellStyle name="Currency [0] 3" xfId="13896"/>
    <cellStyle name="Currency [0] 3 2" xfId="13897"/>
    <cellStyle name="Currency [0] 3 3" xfId="13898"/>
    <cellStyle name="Currency [0] 3 4" xfId="13899"/>
    <cellStyle name="Currency [0] 3 5" xfId="13900"/>
    <cellStyle name="Currency [0] 3 6" xfId="13901"/>
    <cellStyle name="Currency [0] 3 7" xfId="13902"/>
    <cellStyle name="Currency [0] 3 8" xfId="13903"/>
    <cellStyle name="Currency [0] 3 9" xfId="13904"/>
    <cellStyle name="Currency [0] 4" xfId="13905"/>
    <cellStyle name="Currency [0] 4 2" xfId="13906"/>
    <cellStyle name="Currency [0] 4 3" xfId="13907"/>
    <cellStyle name="Currency [0] 4 4" xfId="13908"/>
    <cellStyle name="Currency [0] 4 5" xfId="13909"/>
    <cellStyle name="Currency [0] 4 6" xfId="13910"/>
    <cellStyle name="Currency [0] 4 7" xfId="13911"/>
    <cellStyle name="Currency [0] 4 8" xfId="13912"/>
    <cellStyle name="Currency [0] 4 9" xfId="13913"/>
    <cellStyle name="Currency [0] 5" xfId="13914"/>
    <cellStyle name="Currency [0] 5 2" xfId="13915"/>
    <cellStyle name="Currency [0] 5 3" xfId="13916"/>
    <cellStyle name="Currency [0] 5 4" xfId="13917"/>
    <cellStyle name="Currency [0] 5 5" xfId="13918"/>
    <cellStyle name="Currency [0] 5 6" xfId="13919"/>
    <cellStyle name="Currency [0] 5 7" xfId="13920"/>
    <cellStyle name="Currency [0] 5 8" xfId="13921"/>
    <cellStyle name="Currency [0] 5 9" xfId="13922"/>
    <cellStyle name="Currency [0] 6" xfId="13923"/>
    <cellStyle name="Currency [0] 6 2" xfId="13924"/>
    <cellStyle name="Currency [0] 6 3" xfId="13925"/>
    <cellStyle name="Currency [0] 7" xfId="13926"/>
    <cellStyle name="Currency [0] 7 2" xfId="13927"/>
    <cellStyle name="Currency [0] 7 3" xfId="13928"/>
    <cellStyle name="Currency [0] 8" xfId="13929"/>
    <cellStyle name="Currency [0] 8 2" xfId="13930"/>
    <cellStyle name="Currency [0] 8 3" xfId="13931"/>
    <cellStyle name="Currency [00]" xfId="13932"/>
    <cellStyle name="Currency [1]" xfId="13933"/>
    <cellStyle name="Currency 0" xfId="13934"/>
    <cellStyle name="Currency 2" xfId="13935"/>
    <cellStyle name="Currency EN" xfId="13936"/>
    <cellStyle name="Currency EN 10" xfId="13937"/>
    <cellStyle name="Currency EN 2" xfId="13938"/>
    <cellStyle name="Currency EN 2 2" xfId="13939"/>
    <cellStyle name="Currency EN 2 2 2" xfId="13940"/>
    <cellStyle name="Currency EN 2 2 3" xfId="13941"/>
    <cellStyle name="Currency EN 2 2 4" xfId="13942"/>
    <cellStyle name="Currency EN 2 3" xfId="13943"/>
    <cellStyle name="Currency EN 2 3 2" xfId="13944"/>
    <cellStyle name="Currency EN 2 3 3" xfId="13945"/>
    <cellStyle name="Currency EN 2 3 4" xfId="13946"/>
    <cellStyle name="Currency EN 2 4" xfId="13947"/>
    <cellStyle name="Currency EN 2 4 2" xfId="13948"/>
    <cellStyle name="Currency EN 2 4 3" xfId="13949"/>
    <cellStyle name="Currency EN 2 4 4" xfId="13950"/>
    <cellStyle name="Currency EN 2 5" xfId="13951"/>
    <cellStyle name="Currency EN 2 6" xfId="13952"/>
    <cellStyle name="Currency EN 2 7" xfId="13953"/>
    <cellStyle name="Currency EN 2 8" xfId="13954"/>
    <cellStyle name="Currency EN 3" xfId="13955"/>
    <cellStyle name="Currency EN 3 2" xfId="13956"/>
    <cellStyle name="Currency EN 3 2 2" xfId="13957"/>
    <cellStyle name="Currency EN 3 2 3" xfId="13958"/>
    <cellStyle name="Currency EN 3 2 4" xfId="13959"/>
    <cellStyle name="Currency EN 3 3" xfId="13960"/>
    <cellStyle name="Currency EN 3 3 2" xfId="13961"/>
    <cellStyle name="Currency EN 3 3 3" xfId="13962"/>
    <cellStyle name="Currency EN 3 3 4" xfId="13963"/>
    <cellStyle name="Currency EN 3 4" xfId="13964"/>
    <cellStyle name="Currency EN 3 4 2" xfId="13965"/>
    <cellStyle name="Currency EN 3 4 3" xfId="13966"/>
    <cellStyle name="Currency EN 3 4 4" xfId="13967"/>
    <cellStyle name="Currency EN 3 5" xfId="13968"/>
    <cellStyle name="Currency EN 3 6" xfId="13969"/>
    <cellStyle name="Currency EN 3 7" xfId="13970"/>
    <cellStyle name="Currency EN 3 8" xfId="13971"/>
    <cellStyle name="Currency EN 4" xfId="13972"/>
    <cellStyle name="Currency EN 4 2" xfId="13973"/>
    <cellStyle name="Currency EN 4 3" xfId="13974"/>
    <cellStyle name="Currency EN 4 4" xfId="13975"/>
    <cellStyle name="Currency EN 5" xfId="13976"/>
    <cellStyle name="Currency EN 5 2" xfId="13977"/>
    <cellStyle name="Currency EN 5 3" xfId="13978"/>
    <cellStyle name="Currency EN 5 4" xfId="13979"/>
    <cellStyle name="Currency EN 6" xfId="13980"/>
    <cellStyle name="Currency EN 6 2" xfId="13981"/>
    <cellStyle name="Currency EN 6 3" xfId="13982"/>
    <cellStyle name="Currency EN 6 4" xfId="13983"/>
    <cellStyle name="Currency EN 7" xfId="13984"/>
    <cellStyle name="Currency EN 8" xfId="13985"/>
    <cellStyle name="Currency EN 9" xfId="13986"/>
    <cellStyle name="Currency RU" xfId="13987"/>
    <cellStyle name="Currency RU 10" xfId="13988"/>
    <cellStyle name="Currency RU 2" xfId="13989"/>
    <cellStyle name="Currency RU 2 2" xfId="13990"/>
    <cellStyle name="Currency RU 2 2 2" xfId="13991"/>
    <cellStyle name="Currency RU 2 2 3" xfId="13992"/>
    <cellStyle name="Currency RU 2 2 4" xfId="13993"/>
    <cellStyle name="Currency RU 2 3" xfId="13994"/>
    <cellStyle name="Currency RU 2 3 2" xfId="13995"/>
    <cellStyle name="Currency RU 2 3 3" xfId="13996"/>
    <cellStyle name="Currency RU 2 3 4" xfId="13997"/>
    <cellStyle name="Currency RU 2 4" xfId="13998"/>
    <cellStyle name="Currency RU 2 4 2" xfId="13999"/>
    <cellStyle name="Currency RU 2 4 3" xfId="14000"/>
    <cellStyle name="Currency RU 2 4 4" xfId="14001"/>
    <cellStyle name="Currency RU 2 5" xfId="14002"/>
    <cellStyle name="Currency RU 2 6" xfId="14003"/>
    <cellStyle name="Currency RU 2 7" xfId="14004"/>
    <cellStyle name="Currency RU 2 8" xfId="14005"/>
    <cellStyle name="Currency RU 3" xfId="14006"/>
    <cellStyle name="Currency RU 3 2" xfId="14007"/>
    <cellStyle name="Currency RU 3 2 2" xfId="14008"/>
    <cellStyle name="Currency RU 3 2 3" xfId="14009"/>
    <cellStyle name="Currency RU 3 2 4" xfId="14010"/>
    <cellStyle name="Currency RU 3 3" xfId="14011"/>
    <cellStyle name="Currency RU 3 3 2" xfId="14012"/>
    <cellStyle name="Currency RU 3 3 3" xfId="14013"/>
    <cellStyle name="Currency RU 3 3 4" xfId="14014"/>
    <cellStyle name="Currency RU 3 4" xfId="14015"/>
    <cellStyle name="Currency RU 3 4 2" xfId="14016"/>
    <cellStyle name="Currency RU 3 4 3" xfId="14017"/>
    <cellStyle name="Currency RU 3 4 4" xfId="14018"/>
    <cellStyle name="Currency RU 3 5" xfId="14019"/>
    <cellStyle name="Currency RU 3 6" xfId="14020"/>
    <cellStyle name="Currency RU 3 7" xfId="14021"/>
    <cellStyle name="Currency RU 3 8" xfId="14022"/>
    <cellStyle name="Currency RU 4" xfId="14023"/>
    <cellStyle name="Currency RU 4 2" xfId="14024"/>
    <cellStyle name="Currency RU 4 3" xfId="14025"/>
    <cellStyle name="Currency RU 4 4" xfId="14026"/>
    <cellStyle name="Currency RU 5" xfId="14027"/>
    <cellStyle name="Currency RU 5 2" xfId="14028"/>
    <cellStyle name="Currency RU 5 3" xfId="14029"/>
    <cellStyle name="Currency RU 5 4" xfId="14030"/>
    <cellStyle name="Currency RU 6" xfId="14031"/>
    <cellStyle name="Currency RU 6 2" xfId="14032"/>
    <cellStyle name="Currency RU 6 3" xfId="14033"/>
    <cellStyle name="Currency RU 6 4" xfId="14034"/>
    <cellStyle name="Currency RU 7" xfId="14035"/>
    <cellStyle name="Currency RU 8" xfId="14036"/>
    <cellStyle name="Currency RU 9" xfId="14037"/>
    <cellStyle name="Currency RU calc" xfId="14038"/>
    <cellStyle name="Currency RU calc 10" xfId="14039"/>
    <cellStyle name="Currency RU calc 11" xfId="14040"/>
    <cellStyle name="Currency RU calc 12" xfId="14041"/>
    <cellStyle name="Currency RU calc 13" xfId="14042"/>
    <cellStyle name="Currency RU calc 14" xfId="14043"/>
    <cellStyle name="Currency RU calc 2" xfId="14044"/>
    <cellStyle name="Currency RU calc 2 10" xfId="14045"/>
    <cellStyle name="Currency RU calc 2 11" xfId="14046"/>
    <cellStyle name="Currency RU calc 2 12" xfId="14047"/>
    <cellStyle name="Currency RU calc 2 2" xfId="14048"/>
    <cellStyle name="Currency RU calc 2 2 2" xfId="14049"/>
    <cellStyle name="Currency RU calc 2 2 3" xfId="14050"/>
    <cellStyle name="Currency RU calc 2 2 4" xfId="14051"/>
    <cellStyle name="Currency RU calc 2 2 5" xfId="14052"/>
    <cellStyle name="Currency RU calc 2 2 6" xfId="14053"/>
    <cellStyle name="Currency RU calc 2 2 7" xfId="14054"/>
    <cellStyle name="Currency RU calc 2 2 8" xfId="14055"/>
    <cellStyle name="Currency RU calc 2 3" xfId="14056"/>
    <cellStyle name="Currency RU calc 2 3 2" xfId="14057"/>
    <cellStyle name="Currency RU calc 2 3 3" xfId="14058"/>
    <cellStyle name="Currency RU calc 2 3 4" xfId="14059"/>
    <cellStyle name="Currency RU calc 2 3 5" xfId="14060"/>
    <cellStyle name="Currency RU calc 2 3 6" xfId="14061"/>
    <cellStyle name="Currency RU calc 2 3 7" xfId="14062"/>
    <cellStyle name="Currency RU calc 2 3 8" xfId="14063"/>
    <cellStyle name="Currency RU calc 2 4" xfId="14064"/>
    <cellStyle name="Currency RU calc 2 4 2" xfId="14065"/>
    <cellStyle name="Currency RU calc 2 4 3" xfId="14066"/>
    <cellStyle name="Currency RU calc 2 4 4" xfId="14067"/>
    <cellStyle name="Currency RU calc 2 4 5" xfId="14068"/>
    <cellStyle name="Currency RU calc 2 4 6" xfId="14069"/>
    <cellStyle name="Currency RU calc 2 4 7" xfId="14070"/>
    <cellStyle name="Currency RU calc 2 4 8" xfId="14071"/>
    <cellStyle name="Currency RU calc 2 5" xfId="14072"/>
    <cellStyle name="Currency RU calc 2 6" xfId="14073"/>
    <cellStyle name="Currency RU calc 2 7" xfId="14074"/>
    <cellStyle name="Currency RU calc 2 8" xfId="14075"/>
    <cellStyle name="Currency RU calc 2 9" xfId="14076"/>
    <cellStyle name="Currency RU calc 3" xfId="14077"/>
    <cellStyle name="Currency RU calc 3 10" xfId="14078"/>
    <cellStyle name="Currency RU calc 3 11" xfId="14079"/>
    <cellStyle name="Currency RU calc 3 12" xfId="14080"/>
    <cellStyle name="Currency RU calc 3 2" xfId="14081"/>
    <cellStyle name="Currency RU calc 3 2 2" xfId="14082"/>
    <cellStyle name="Currency RU calc 3 2 3" xfId="14083"/>
    <cellStyle name="Currency RU calc 3 2 4" xfId="14084"/>
    <cellStyle name="Currency RU calc 3 2 5" xfId="14085"/>
    <cellStyle name="Currency RU calc 3 2 6" xfId="14086"/>
    <cellStyle name="Currency RU calc 3 2 7" xfId="14087"/>
    <cellStyle name="Currency RU calc 3 2 8" xfId="14088"/>
    <cellStyle name="Currency RU calc 3 3" xfId="14089"/>
    <cellStyle name="Currency RU calc 3 3 2" xfId="14090"/>
    <cellStyle name="Currency RU calc 3 3 3" xfId="14091"/>
    <cellStyle name="Currency RU calc 3 3 4" xfId="14092"/>
    <cellStyle name="Currency RU calc 3 3 5" xfId="14093"/>
    <cellStyle name="Currency RU calc 3 3 6" xfId="14094"/>
    <cellStyle name="Currency RU calc 3 3 7" xfId="14095"/>
    <cellStyle name="Currency RU calc 3 3 8" xfId="14096"/>
    <cellStyle name="Currency RU calc 3 4" xfId="14097"/>
    <cellStyle name="Currency RU calc 3 4 2" xfId="14098"/>
    <cellStyle name="Currency RU calc 3 4 3" xfId="14099"/>
    <cellStyle name="Currency RU calc 3 4 4" xfId="14100"/>
    <cellStyle name="Currency RU calc 3 4 5" xfId="14101"/>
    <cellStyle name="Currency RU calc 3 4 6" xfId="14102"/>
    <cellStyle name="Currency RU calc 3 4 7" xfId="14103"/>
    <cellStyle name="Currency RU calc 3 4 8" xfId="14104"/>
    <cellStyle name="Currency RU calc 3 5" xfId="14105"/>
    <cellStyle name="Currency RU calc 3 6" xfId="14106"/>
    <cellStyle name="Currency RU calc 3 7" xfId="14107"/>
    <cellStyle name="Currency RU calc 3 8" xfId="14108"/>
    <cellStyle name="Currency RU calc 3 9" xfId="14109"/>
    <cellStyle name="Currency RU calc 4" xfId="14110"/>
    <cellStyle name="Currency RU calc 4 2" xfId="14111"/>
    <cellStyle name="Currency RU calc 4 3" xfId="14112"/>
    <cellStyle name="Currency RU calc 4 4" xfId="14113"/>
    <cellStyle name="Currency RU calc 4 5" xfId="14114"/>
    <cellStyle name="Currency RU calc 4 6" xfId="14115"/>
    <cellStyle name="Currency RU calc 4 7" xfId="14116"/>
    <cellStyle name="Currency RU calc 4 8" xfId="14117"/>
    <cellStyle name="Currency RU calc 5" xfId="14118"/>
    <cellStyle name="Currency RU calc 5 2" xfId="14119"/>
    <cellStyle name="Currency RU calc 5 3" xfId="14120"/>
    <cellStyle name="Currency RU calc 5 4" xfId="14121"/>
    <cellStyle name="Currency RU calc 5 5" xfId="14122"/>
    <cellStyle name="Currency RU calc 5 6" xfId="14123"/>
    <cellStyle name="Currency RU calc 5 7" xfId="14124"/>
    <cellStyle name="Currency RU calc 5 8" xfId="14125"/>
    <cellStyle name="Currency RU calc 6" xfId="14126"/>
    <cellStyle name="Currency RU calc 6 2" xfId="14127"/>
    <cellStyle name="Currency RU calc 6 3" xfId="14128"/>
    <cellStyle name="Currency RU calc 6 4" xfId="14129"/>
    <cellStyle name="Currency RU calc 6 5" xfId="14130"/>
    <cellStyle name="Currency RU calc 6 6" xfId="14131"/>
    <cellStyle name="Currency RU calc 6 7" xfId="14132"/>
    <cellStyle name="Currency RU calc 6 8" xfId="14133"/>
    <cellStyle name="Currency RU calc 7" xfId="14134"/>
    <cellStyle name="Currency RU calc 8" xfId="14135"/>
    <cellStyle name="Currency RU calc 9" xfId="14136"/>
    <cellStyle name="Currency RU_CP-P (2)" xfId="14137"/>
    <cellStyle name="Currency_#6 Temps &amp; Contractors" xfId="14138"/>
    <cellStyle name="Currency0" xfId="14139"/>
    <cellStyle name="Currency0 2" xfId="14140"/>
    <cellStyle name="Currency0 3" xfId="14141"/>
    <cellStyle name="Currency2" xfId="14142"/>
    <cellStyle name="Data" xfId="14143"/>
    <cellStyle name="DataBold" xfId="14144"/>
    <cellStyle name="Date" xfId="14145"/>
    <cellStyle name="Date 2" xfId="14146"/>
    <cellStyle name="Date 2 2" xfId="14147"/>
    <cellStyle name="date 2 3" xfId="14148"/>
    <cellStyle name="Date 3" xfId="14149"/>
    <cellStyle name="date 3 2" xfId="14150"/>
    <cellStyle name="date 3 3" xfId="14151"/>
    <cellStyle name="Date 4" xfId="14152"/>
    <cellStyle name="date 4 2" xfId="14153"/>
    <cellStyle name="date 4 3" xfId="14154"/>
    <cellStyle name="Date Aligned" xfId="14155"/>
    <cellStyle name="Date EN" xfId="14156"/>
    <cellStyle name="Date RU" xfId="14157"/>
    <cellStyle name="Date Short" xfId="14158"/>
    <cellStyle name="Date_LRP Model (13.05.02)" xfId="14159"/>
    <cellStyle name="Dates" xfId="14160"/>
    <cellStyle name="Dec_0" xfId="14161"/>
    <cellStyle name="DELTA" xfId="14162"/>
    <cellStyle name="Deviant" xfId="14163"/>
    <cellStyle name="Dezimal [0]_Compiling Utility Macros" xfId="14164"/>
    <cellStyle name="Dezimal_Compiling Utility Macros" xfId="14165"/>
    <cellStyle name="DistributionType" xfId="14166"/>
    <cellStyle name="Dollars" xfId="14167"/>
    <cellStyle name="done" xfId="14168"/>
    <cellStyle name="done 2" xfId="14169"/>
    <cellStyle name="Dotted Line" xfId="14170"/>
    <cellStyle name="Double Accounting" xfId="14171"/>
    <cellStyle name="Dziesiêtny [0]_1" xfId="14172"/>
    <cellStyle name="Dziesiêtny_1" xfId="14173"/>
    <cellStyle name="E&amp;Y House" xfId="14174"/>
    <cellStyle name="E-mail" xfId="14175"/>
    <cellStyle name="E-mail 2" xfId="14176"/>
    <cellStyle name="E-mail 3" xfId="14177"/>
    <cellStyle name="E-mail_46EP.2011(v2.0)" xfId="14178"/>
    <cellStyle name="Emphasis 1" xfId="14179"/>
    <cellStyle name="Emphasis 2" xfId="14180"/>
    <cellStyle name="Emphasis 3" xfId="14181"/>
    <cellStyle name="Enter Currency (0)" xfId="14182"/>
    <cellStyle name="Enter Currency (2)" xfId="14183"/>
    <cellStyle name="Enter Units (0)" xfId="14184"/>
    <cellStyle name="Enter Units (1)" xfId="14185"/>
    <cellStyle name="Enter Units (2)" xfId="14186"/>
    <cellStyle name="Euro" xfId="14187"/>
    <cellStyle name="Euro 2" xfId="14188"/>
    <cellStyle name="Euro 3" xfId="14189"/>
    <cellStyle name="ew" xfId="14190"/>
    <cellStyle name="Excel Built-in Normal" xfId="14191"/>
    <cellStyle name="Excel Built-in Normal 2" xfId="14192"/>
    <cellStyle name="Excel Built-in Normal 2 2" xfId="14193"/>
    <cellStyle name="Excel Built-in Normal_Калмэнерго" xfId="14194"/>
    <cellStyle name="Explanatory Text" xfId="14195"/>
    <cellStyle name="Ezres [0]_Document" xfId="14196"/>
    <cellStyle name="Ezres_Document" xfId="14197"/>
    <cellStyle name="F2" xfId="14198"/>
    <cellStyle name="F2 2" xfId="14199"/>
    <cellStyle name="F3" xfId="14200"/>
    <cellStyle name="F3 2" xfId="14201"/>
    <cellStyle name="F4" xfId="14202"/>
    <cellStyle name="F4 2" xfId="14203"/>
    <cellStyle name="F5" xfId="14204"/>
    <cellStyle name="F5 2" xfId="14205"/>
    <cellStyle name="F6" xfId="14206"/>
    <cellStyle name="F6 2" xfId="14207"/>
    <cellStyle name="F7" xfId="14208"/>
    <cellStyle name="F7 2" xfId="14209"/>
    <cellStyle name="F8" xfId="14210"/>
    <cellStyle name="F8 2" xfId="14211"/>
    <cellStyle name="Factor" xfId="14212"/>
    <cellStyle name="fghdfhgvhgvhOR" xfId="14213"/>
    <cellStyle name="Fixed" xfId="14214"/>
    <cellStyle name="Fixed 2" xfId="14215"/>
    <cellStyle name="Fixed 3" xfId="14216"/>
    <cellStyle name="Flag" xfId="14217"/>
    <cellStyle name="fo]_x000d__x000a_UserName=Murat Zelef_x000d__x000a_UserCompany=Bumerang_x000d__x000a__x000d__x000a_[File Paths]_x000d__x000a_WorkingDirectory=C:\EQUIS\DLWIN_x000d__x000a_DownLoader=C" xfId="14218"/>
    <cellStyle name="Followed Hyperlink" xfId="14219"/>
    <cellStyle name="Followed Hyperlink 2" xfId="14220"/>
    <cellStyle name="Followed Hyperlink_08-11-2000" xfId="14221"/>
    <cellStyle name="Fonts" xfId="14222"/>
    <cellStyle name="Fonts 2" xfId="14223"/>
    <cellStyle name="Fonts 2 2" xfId="14224"/>
    <cellStyle name="Fonts 3" xfId="14225"/>
    <cellStyle name="Fonts 3 2" xfId="14226"/>
    <cellStyle name="Fonts 4" xfId="14227"/>
    <cellStyle name="footer" xfId="14228"/>
    <cellStyle name="Footnote" xfId="14229"/>
    <cellStyle name="Footnotes" xfId="14230"/>
    <cellStyle name="From" xfId="14231"/>
    <cellStyle name="General_Ledger" xfId="14232"/>
    <cellStyle name="Good" xfId="14233"/>
    <cellStyle name="Good 2" xfId="14234"/>
    <cellStyle name="Green" xfId="14235"/>
    <cellStyle name="Grey" xfId="14236"/>
    <cellStyle name="Grey 2" xfId="14237"/>
    <cellStyle name="Group" xfId="14238"/>
    <cellStyle name="GroupNote" xfId="14239"/>
    <cellStyle name="hard no" xfId="14240"/>
    <cellStyle name="hard no 10" xfId="14241"/>
    <cellStyle name="hard no 11" xfId="14242"/>
    <cellStyle name="hard no 12" xfId="14243"/>
    <cellStyle name="hard no 13" xfId="14244"/>
    <cellStyle name="hard no 2" xfId="14245"/>
    <cellStyle name="hard no 2 2" xfId="14246"/>
    <cellStyle name="hard no 2 3" xfId="14247"/>
    <cellStyle name="hard no 2 4" xfId="14248"/>
    <cellStyle name="hard no 2 5" xfId="14249"/>
    <cellStyle name="hard no 2 6" xfId="14250"/>
    <cellStyle name="hard no 2 7" xfId="14251"/>
    <cellStyle name="hard no 2 8" xfId="14252"/>
    <cellStyle name="hard no 3" xfId="14253"/>
    <cellStyle name="hard no 3 2" xfId="14254"/>
    <cellStyle name="hard no 3 3" xfId="14255"/>
    <cellStyle name="hard no 3 4" xfId="14256"/>
    <cellStyle name="hard no 3 5" xfId="14257"/>
    <cellStyle name="hard no 3 6" xfId="14258"/>
    <cellStyle name="hard no 3 7" xfId="14259"/>
    <cellStyle name="hard no 3 8" xfId="14260"/>
    <cellStyle name="hard no 4" xfId="14261"/>
    <cellStyle name="hard no 4 2" xfId="14262"/>
    <cellStyle name="hard no 4 3" xfId="14263"/>
    <cellStyle name="hard no 4 4" xfId="14264"/>
    <cellStyle name="hard no 4 5" xfId="14265"/>
    <cellStyle name="hard no 4 6" xfId="14266"/>
    <cellStyle name="hard no 4 7" xfId="14267"/>
    <cellStyle name="hard no 4 8" xfId="14268"/>
    <cellStyle name="hard no 5" xfId="14269"/>
    <cellStyle name="hard no 6" xfId="14270"/>
    <cellStyle name="hard no 7" xfId="14271"/>
    <cellStyle name="hard no 8" xfId="14272"/>
    <cellStyle name="hard no 9" xfId="14273"/>
    <cellStyle name="Hard Percent" xfId="14274"/>
    <cellStyle name="hardno" xfId="14275"/>
    <cellStyle name="Head 1" xfId="14276"/>
    <cellStyle name="Header" xfId="14277"/>
    <cellStyle name="Header1" xfId="14278"/>
    <cellStyle name="Header1 2" xfId="14279"/>
    <cellStyle name="Header1 2 2" xfId="14280"/>
    <cellStyle name="Header1 3" xfId="14281"/>
    <cellStyle name="Header1 3 2" xfId="14282"/>
    <cellStyle name="Header1 4" xfId="14283"/>
    <cellStyle name="Header1 5" xfId="14284"/>
    <cellStyle name="Header2" xfId="14285"/>
    <cellStyle name="Header2 10" xfId="14286"/>
    <cellStyle name="Header2 11" xfId="14287"/>
    <cellStyle name="Header2 12" xfId="14288"/>
    <cellStyle name="Header2 13" xfId="14289"/>
    <cellStyle name="Header2 14" xfId="14290"/>
    <cellStyle name="Header2 15" xfId="14291"/>
    <cellStyle name="Header2 16" xfId="14292"/>
    <cellStyle name="Header2 2" xfId="14293"/>
    <cellStyle name="Header2 2 10" xfId="14294"/>
    <cellStyle name="Header2 2 11" xfId="14295"/>
    <cellStyle name="Header2 2 12" xfId="14296"/>
    <cellStyle name="Header2 2 13" xfId="14297"/>
    <cellStyle name="Header2 2 14" xfId="14298"/>
    <cellStyle name="Header2 2 15" xfId="14299"/>
    <cellStyle name="Header2 2 16" xfId="14300"/>
    <cellStyle name="Header2 2 2" xfId="14301"/>
    <cellStyle name="Header2 2 2 10" xfId="14302"/>
    <cellStyle name="Header2 2 2 11" xfId="14303"/>
    <cellStyle name="Header2 2 2 12" xfId="14304"/>
    <cellStyle name="Header2 2 2 2" xfId="14305"/>
    <cellStyle name="Header2 2 2 2 2" xfId="14306"/>
    <cellStyle name="Header2 2 2 2 3" xfId="14307"/>
    <cellStyle name="Header2 2 2 2 4" xfId="14308"/>
    <cellStyle name="Header2 2 2 2 5" xfId="14309"/>
    <cellStyle name="Header2 2 2 2 6" xfId="14310"/>
    <cellStyle name="Header2 2 2 2 7" xfId="14311"/>
    <cellStyle name="Header2 2 2 2 8" xfId="14312"/>
    <cellStyle name="Header2 2 2 3" xfId="14313"/>
    <cellStyle name="Header2 2 2 3 2" xfId="14314"/>
    <cellStyle name="Header2 2 2 3 3" xfId="14315"/>
    <cellStyle name="Header2 2 2 3 4" xfId="14316"/>
    <cellStyle name="Header2 2 2 3 5" xfId="14317"/>
    <cellStyle name="Header2 2 2 3 6" xfId="14318"/>
    <cellStyle name="Header2 2 2 3 7" xfId="14319"/>
    <cellStyle name="Header2 2 2 3 8" xfId="14320"/>
    <cellStyle name="Header2 2 2 4" xfId="14321"/>
    <cellStyle name="Header2 2 2 4 2" xfId="14322"/>
    <cellStyle name="Header2 2 2 4 3" xfId="14323"/>
    <cellStyle name="Header2 2 2 4 4" xfId="14324"/>
    <cellStyle name="Header2 2 2 4 5" xfId="14325"/>
    <cellStyle name="Header2 2 2 4 6" xfId="14326"/>
    <cellStyle name="Header2 2 2 4 7" xfId="14327"/>
    <cellStyle name="Header2 2 2 4 8" xfId="14328"/>
    <cellStyle name="Header2 2 2 5" xfId="14329"/>
    <cellStyle name="Header2 2 2 6" xfId="14330"/>
    <cellStyle name="Header2 2 2 7" xfId="14331"/>
    <cellStyle name="Header2 2 2 8" xfId="14332"/>
    <cellStyle name="Header2 2 2 9" xfId="14333"/>
    <cellStyle name="Header2 2 3" xfId="14334"/>
    <cellStyle name="Header2 2 3 10" xfId="14335"/>
    <cellStyle name="Header2 2 3 11" xfId="14336"/>
    <cellStyle name="Header2 2 3 12" xfId="14337"/>
    <cellStyle name="Header2 2 3 2" xfId="14338"/>
    <cellStyle name="Header2 2 3 2 2" xfId="14339"/>
    <cellStyle name="Header2 2 3 2 3" xfId="14340"/>
    <cellStyle name="Header2 2 3 2 4" xfId="14341"/>
    <cellStyle name="Header2 2 3 2 5" xfId="14342"/>
    <cellStyle name="Header2 2 3 2 6" xfId="14343"/>
    <cellStyle name="Header2 2 3 2 7" xfId="14344"/>
    <cellStyle name="Header2 2 3 2 8" xfId="14345"/>
    <cellStyle name="Header2 2 3 3" xfId="14346"/>
    <cellStyle name="Header2 2 3 3 2" xfId="14347"/>
    <cellStyle name="Header2 2 3 3 3" xfId="14348"/>
    <cellStyle name="Header2 2 3 3 4" xfId="14349"/>
    <cellStyle name="Header2 2 3 3 5" xfId="14350"/>
    <cellStyle name="Header2 2 3 3 6" xfId="14351"/>
    <cellStyle name="Header2 2 3 3 7" xfId="14352"/>
    <cellStyle name="Header2 2 3 3 8" xfId="14353"/>
    <cellStyle name="Header2 2 3 4" xfId="14354"/>
    <cellStyle name="Header2 2 3 4 2" xfId="14355"/>
    <cellStyle name="Header2 2 3 4 3" xfId="14356"/>
    <cellStyle name="Header2 2 3 4 4" xfId="14357"/>
    <cellStyle name="Header2 2 3 4 5" xfId="14358"/>
    <cellStyle name="Header2 2 3 4 6" xfId="14359"/>
    <cellStyle name="Header2 2 3 4 7" xfId="14360"/>
    <cellStyle name="Header2 2 3 4 8" xfId="14361"/>
    <cellStyle name="Header2 2 3 5" xfId="14362"/>
    <cellStyle name="Header2 2 3 6" xfId="14363"/>
    <cellStyle name="Header2 2 3 7" xfId="14364"/>
    <cellStyle name="Header2 2 3 8" xfId="14365"/>
    <cellStyle name="Header2 2 3 9" xfId="14366"/>
    <cellStyle name="Header2 2 4" xfId="14367"/>
    <cellStyle name="Header2 2 4 2" xfId="14368"/>
    <cellStyle name="Header2 2 4 3" xfId="14369"/>
    <cellStyle name="Header2 2 4 4" xfId="14370"/>
    <cellStyle name="Header2 2 4 5" xfId="14371"/>
    <cellStyle name="Header2 2 4 6" xfId="14372"/>
    <cellStyle name="Header2 2 4 7" xfId="14373"/>
    <cellStyle name="Header2 2 4 8" xfId="14374"/>
    <cellStyle name="Header2 2 5" xfId="14375"/>
    <cellStyle name="Header2 2 5 2" xfId="14376"/>
    <cellStyle name="Header2 2 5 3" xfId="14377"/>
    <cellStyle name="Header2 2 5 4" xfId="14378"/>
    <cellStyle name="Header2 2 5 5" xfId="14379"/>
    <cellStyle name="Header2 2 5 6" xfId="14380"/>
    <cellStyle name="Header2 2 5 7" xfId="14381"/>
    <cellStyle name="Header2 2 5 8" xfId="14382"/>
    <cellStyle name="Header2 2 6" xfId="14383"/>
    <cellStyle name="Header2 2 6 2" xfId="14384"/>
    <cellStyle name="Header2 2 6 3" xfId="14385"/>
    <cellStyle name="Header2 2 6 4" xfId="14386"/>
    <cellStyle name="Header2 2 6 5" xfId="14387"/>
    <cellStyle name="Header2 2 6 6" xfId="14388"/>
    <cellStyle name="Header2 2 6 7" xfId="14389"/>
    <cellStyle name="Header2 2 6 8" xfId="14390"/>
    <cellStyle name="Header2 2 7" xfId="14391"/>
    <cellStyle name="Header2 2 8" xfId="14392"/>
    <cellStyle name="Header2 2 9" xfId="14393"/>
    <cellStyle name="Header2 3" xfId="14394"/>
    <cellStyle name="Header2 3 10" xfId="14395"/>
    <cellStyle name="Header2 3 11" xfId="14396"/>
    <cellStyle name="Header2 3 12" xfId="14397"/>
    <cellStyle name="Header2 3 13" xfId="14398"/>
    <cellStyle name="Header2 3 14" xfId="14399"/>
    <cellStyle name="Header2 3 15" xfId="14400"/>
    <cellStyle name="Header2 3 16" xfId="14401"/>
    <cellStyle name="Header2 3 2" xfId="14402"/>
    <cellStyle name="Header2 3 2 10" xfId="14403"/>
    <cellStyle name="Header2 3 2 11" xfId="14404"/>
    <cellStyle name="Header2 3 2 12" xfId="14405"/>
    <cellStyle name="Header2 3 2 2" xfId="14406"/>
    <cellStyle name="Header2 3 2 2 2" xfId="14407"/>
    <cellStyle name="Header2 3 2 2 3" xfId="14408"/>
    <cellStyle name="Header2 3 2 2 4" xfId="14409"/>
    <cellStyle name="Header2 3 2 2 5" xfId="14410"/>
    <cellStyle name="Header2 3 2 2 6" xfId="14411"/>
    <cellStyle name="Header2 3 2 2 7" xfId="14412"/>
    <cellStyle name="Header2 3 2 2 8" xfId="14413"/>
    <cellStyle name="Header2 3 2 3" xfId="14414"/>
    <cellStyle name="Header2 3 2 3 2" xfId="14415"/>
    <cellStyle name="Header2 3 2 3 3" xfId="14416"/>
    <cellStyle name="Header2 3 2 3 4" xfId="14417"/>
    <cellStyle name="Header2 3 2 3 5" xfId="14418"/>
    <cellStyle name="Header2 3 2 3 6" xfId="14419"/>
    <cellStyle name="Header2 3 2 3 7" xfId="14420"/>
    <cellStyle name="Header2 3 2 3 8" xfId="14421"/>
    <cellStyle name="Header2 3 2 4" xfId="14422"/>
    <cellStyle name="Header2 3 2 4 2" xfId="14423"/>
    <cellStyle name="Header2 3 2 4 3" xfId="14424"/>
    <cellStyle name="Header2 3 2 4 4" xfId="14425"/>
    <cellStyle name="Header2 3 2 4 5" xfId="14426"/>
    <cellStyle name="Header2 3 2 4 6" xfId="14427"/>
    <cellStyle name="Header2 3 2 4 7" xfId="14428"/>
    <cellStyle name="Header2 3 2 4 8" xfId="14429"/>
    <cellStyle name="Header2 3 2 5" xfId="14430"/>
    <cellStyle name="Header2 3 2 6" xfId="14431"/>
    <cellStyle name="Header2 3 2 7" xfId="14432"/>
    <cellStyle name="Header2 3 2 8" xfId="14433"/>
    <cellStyle name="Header2 3 2 9" xfId="14434"/>
    <cellStyle name="Header2 3 3" xfId="14435"/>
    <cellStyle name="Header2 3 3 10" xfId="14436"/>
    <cellStyle name="Header2 3 3 11" xfId="14437"/>
    <cellStyle name="Header2 3 3 12" xfId="14438"/>
    <cellStyle name="Header2 3 3 2" xfId="14439"/>
    <cellStyle name="Header2 3 3 2 2" xfId="14440"/>
    <cellStyle name="Header2 3 3 2 3" xfId="14441"/>
    <cellStyle name="Header2 3 3 2 4" xfId="14442"/>
    <cellStyle name="Header2 3 3 2 5" xfId="14443"/>
    <cellStyle name="Header2 3 3 2 6" xfId="14444"/>
    <cellStyle name="Header2 3 3 2 7" xfId="14445"/>
    <cellStyle name="Header2 3 3 2 8" xfId="14446"/>
    <cellStyle name="Header2 3 3 3" xfId="14447"/>
    <cellStyle name="Header2 3 3 3 2" xfId="14448"/>
    <cellStyle name="Header2 3 3 3 3" xfId="14449"/>
    <cellStyle name="Header2 3 3 3 4" xfId="14450"/>
    <cellStyle name="Header2 3 3 3 5" xfId="14451"/>
    <cellStyle name="Header2 3 3 3 6" xfId="14452"/>
    <cellStyle name="Header2 3 3 3 7" xfId="14453"/>
    <cellStyle name="Header2 3 3 3 8" xfId="14454"/>
    <cellStyle name="Header2 3 3 4" xfId="14455"/>
    <cellStyle name="Header2 3 3 4 2" xfId="14456"/>
    <cellStyle name="Header2 3 3 4 3" xfId="14457"/>
    <cellStyle name="Header2 3 3 4 4" xfId="14458"/>
    <cellStyle name="Header2 3 3 4 5" xfId="14459"/>
    <cellStyle name="Header2 3 3 4 6" xfId="14460"/>
    <cellStyle name="Header2 3 3 4 7" xfId="14461"/>
    <cellStyle name="Header2 3 3 4 8" xfId="14462"/>
    <cellStyle name="Header2 3 3 5" xfId="14463"/>
    <cellStyle name="Header2 3 3 6" xfId="14464"/>
    <cellStyle name="Header2 3 3 7" xfId="14465"/>
    <cellStyle name="Header2 3 3 8" xfId="14466"/>
    <cellStyle name="Header2 3 3 9" xfId="14467"/>
    <cellStyle name="Header2 3 4" xfId="14468"/>
    <cellStyle name="Header2 3 4 2" xfId="14469"/>
    <cellStyle name="Header2 3 4 3" xfId="14470"/>
    <cellStyle name="Header2 3 4 4" xfId="14471"/>
    <cellStyle name="Header2 3 4 5" xfId="14472"/>
    <cellStyle name="Header2 3 4 6" xfId="14473"/>
    <cellStyle name="Header2 3 4 7" xfId="14474"/>
    <cellStyle name="Header2 3 4 8" xfId="14475"/>
    <cellStyle name="Header2 3 5" xfId="14476"/>
    <cellStyle name="Header2 3 5 2" xfId="14477"/>
    <cellStyle name="Header2 3 5 3" xfId="14478"/>
    <cellStyle name="Header2 3 5 4" xfId="14479"/>
    <cellStyle name="Header2 3 5 5" xfId="14480"/>
    <cellStyle name="Header2 3 5 6" xfId="14481"/>
    <cellStyle name="Header2 3 5 7" xfId="14482"/>
    <cellStyle name="Header2 3 5 8" xfId="14483"/>
    <cellStyle name="Header2 3 6" xfId="14484"/>
    <cellStyle name="Header2 3 6 2" xfId="14485"/>
    <cellStyle name="Header2 3 6 3" xfId="14486"/>
    <cellStyle name="Header2 3 6 4" xfId="14487"/>
    <cellStyle name="Header2 3 6 5" xfId="14488"/>
    <cellStyle name="Header2 3 6 6" xfId="14489"/>
    <cellStyle name="Header2 3 6 7" xfId="14490"/>
    <cellStyle name="Header2 3 6 8" xfId="14491"/>
    <cellStyle name="Header2 3 7" xfId="14492"/>
    <cellStyle name="Header2 3 8" xfId="14493"/>
    <cellStyle name="Header2 3 9" xfId="14494"/>
    <cellStyle name="Header2 4" xfId="14495"/>
    <cellStyle name="Header2 4 10" xfId="14496"/>
    <cellStyle name="Header2 4 11" xfId="14497"/>
    <cellStyle name="Header2 4 12" xfId="14498"/>
    <cellStyle name="Header2 4 13" xfId="14499"/>
    <cellStyle name="Header2 4 14" xfId="14500"/>
    <cellStyle name="Header2 4 2" xfId="14501"/>
    <cellStyle name="Header2 4 2 10" xfId="14502"/>
    <cellStyle name="Header2 4 2 11" xfId="14503"/>
    <cellStyle name="Header2 4 2 12" xfId="14504"/>
    <cellStyle name="Header2 4 2 2" xfId="14505"/>
    <cellStyle name="Header2 4 2 2 2" xfId="14506"/>
    <cellStyle name="Header2 4 2 2 3" xfId="14507"/>
    <cellStyle name="Header2 4 2 2 4" xfId="14508"/>
    <cellStyle name="Header2 4 2 2 5" xfId="14509"/>
    <cellStyle name="Header2 4 2 2 6" xfId="14510"/>
    <cellStyle name="Header2 4 2 2 7" xfId="14511"/>
    <cellStyle name="Header2 4 2 2 8" xfId="14512"/>
    <cellStyle name="Header2 4 2 3" xfId="14513"/>
    <cellStyle name="Header2 4 2 3 2" xfId="14514"/>
    <cellStyle name="Header2 4 2 3 3" xfId="14515"/>
    <cellStyle name="Header2 4 2 3 4" xfId="14516"/>
    <cellStyle name="Header2 4 2 3 5" xfId="14517"/>
    <cellStyle name="Header2 4 2 3 6" xfId="14518"/>
    <cellStyle name="Header2 4 2 3 7" xfId="14519"/>
    <cellStyle name="Header2 4 2 3 8" xfId="14520"/>
    <cellStyle name="Header2 4 2 4" xfId="14521"/>
    <cellStyle name="Header2 4 2 4 2" xfId="14522"/>
    <cellStyle name="Header2 4 2 4 3" xfId="14523"/>
    <cellStyle name="Header2 4 2 4 4" xfId="14524"/>
    <cellStyle name="Header2 4 2 4 5" xfId="14525"/>
    <cellStyle name="Header2 4 2 4 6" xfId="14526"/>
    <cellStyle name="Header2 4 2 4 7" xfId="14527"/>
    <cellStyle name="Header2 4 2 4 8" xfId="14528"/>
    <cellStyle name="Header2 4 2 5" xfId="14529"/>
    <cellStyle name="Header2 4 2 6" xfId="14530"/>
    <cellStyle name="Header2 4 2 7" xfId="14531"/>
    <cellStyle name="Header2 4 2 8" xfId="14532"/>
    <cellStyle name="Header2 4 2 9" xfId="14533"/>
    <cellStyle name="Header2 4 3" xfId="14534"/>
    <cellStyle name="Header2 4 3 2" xfId="14535"/>
    <cellStyle name="Header2 4 3 3" xfId="14536"/>
    <cellStyle name="Header2 4 3 4" xfId="14537"/>
    <cellStyle name="Header2 4 3 5" xfId="14538"/>
    <cellStyle name="Header2 4 3 6" xfId="14539"/>
    <cellStyle name="Header2 4 3 7" xfId="14540"/>
    <cellStyle name="Header2 4 3 8" xfId="14541"/>
    <cellStyle name="Header2 4 4" xfId="14542"/>
    <cellStyle name="Header2 4 4 2" xfId="14543"/>
    <cellStyle name="Header2 4 4 3" xfId="14544"/>
    <cellStyle name="Header2 4 4 4" xfId="14545"/>
    <cellStyle name="Header2 4 4 5" xfId="14546"/>
    <cellStyle name="Header2 4 4 6" xfId="14547"/>
    <cellStyle name="Header2 4 4 7" xfId="14548"/>
    <cellStyle name="Header2 4 4 8" xfId="14549"/>
    <cellStyle name="Header2 4 5" xfId="14550"/>
    <cellStyle name="Header2 4 5 2" xfId="14551"/>
    <cellStyle name="Header2 4 5 3" xfId="14552"/>
    <cellStyle name="Header2 4 5 4" xfId="14553"/>
    <cellStyle name="Header2 4 5 5" xfId="14554"/>
    <cellStyle name="Header2 4 5 6" xfId="14555"/>
    <cellStyle name="Header2 4 5 7" xfId="14556"/>
    <cellStyle name="Header2 4 5 8" xfId="14557"/>
    <cellStyle name="Header2 4 6" xfId="14558"/>
    <cellStyle name="Header2 4 7" xfId="14559"/>
    <cellStyle name="Header2 4 8" xfId="14560"/>
    <cellStyle name="Header2 4 9" xfId="14561"/>
    <cellStyle name="Header2 5" xfId="14562"/>
    <cellStyle name="Header2 5 10" xfId="14563"/>
    <cellStyle name="Header2 5 11" xfId="14564"/>
    <cellStyle name="Header2 5 12" xfId="14565"/>
    <cellStyle name="Header2 5 2" xfId="14566"/>
    <cellStyle name="Header2 5 2 2" xfId="14567"/>
    <cellStyle name="Header2 5 2 3" xfId="14568"/>
    <cellStyle name="Header2 5 2 4" xfId="14569"/>
    <cellStyle name="Header2 5 2 5" xfId="14570"/>
    <cellStyle name="Header2 5 2 6" xfId="14571"/>
    <cellStyle name="Header2 5 2 7" xfId="14572"/>
    <cellStyle name="Header2 5 2 8" xfId="14573"/>
    <cellStyle name="Header2 5 3" xfId="14574"/>
    <cellStyle name="Header2 5 3 2" xfId="14575"/>
    <cellStyle name="Header2 5 3 3" xfId="14576"/>
    <cellStyle name="Header2 5 3 4" xfId="14577"/>
    <cellStyle name="Header2 5 3 5" xfId="14578"/>
    <cellStyle name="Header2 5 3 6" xfId="14579"/>
    <cellStyle name="Header2 5 3 7" xfId="14580"/>
    <cellStyle name="Header2 5 3 8" xfId="14581"/>
    <cellStyle name="Header2 5 4" xfId="14582"/>
    <cellStyle name="Header2 5 4 2" xfId="14583"/>
    <cellStyle name="Header2 5 4 3" xfId="14584"/>
    <cellStyle name="Header2 5 4 4" xfId="14585"/>
    <cellStyle name="Header2 5 4 5" xfId="14586"/>
    <cellStyle name="Header2 5 4 6" xfId="14587"/>
    <cellStyle name="Header2 5 4 7" xfId="14588"/>
    <cellStyle name="Header2 5 4 8" xfId="14589"/>
    <cellStyle name="Header2 5 5" xfId="14590"/>
    <cellStyle name="Header2 5 6" xfId="14591"/>
    <cellStyle name="Header2 5 7" xfId="14592"/>
    <cellStyle name="Header2 5 8" xfId="14593"/>
    <cellStyle name="Header2 5 9" xfId="14594"/>
    <cellStyle name="Header2 6" xfId="14595"/>
    <cellStyle name="Header2 6 2" xfId="14596"/>
    <cellStyle name="Header2 6 3" xfId="14597"/>
    <cellStyle name="Header2 6 4" xfId="14598"/>
    <cellStyle name="Header2 6 5" xfId="14599"/>
    <cellStyle name="Header2 6 6" xfId="14600"/>
    <cellStyle name="Header2 6 7" xfId="14601"/>
    <cellStyle name="Header2 6 8" xfId="14602"/>
    <cellStyle name="Header2 7" xfId="14603"/>
    <cellStyle name="Header2 7 2" xfId="14604"/>
    <cellStyle name="Header2 7 3" xfId="14605"/>
    <cellStyle name="Header2 7 4" xfId="14606"/>
    <cellStyle name="Header2 7 5" xfId="14607"/>
    <cellStyle name="Header2 7 6" xfId="14608"/>
    <cellStyle name="Header2 7 7" xfId="14609"/>
    <cellStyle name="Header2 7 8" xfId="14610"/>
    <cellStyle name="Header2 8" xfId="14611"/>
    <cellStyle name="Header2 8 2" xfId="14612"/>
    <cellStyle name="Header2 8 3" xfId="14613"/>
    <cellStyle name="Header2 8 4" xfId="14614"/>
    <cellStyle name="Header2 8 5" xfId="14615"/>
    <cellStyle name="Header2 8 6" xfId="14616"/>
    <cellStyle name="Header2 8 7" xfId="14617"/>
    <cellStyle name="Header2 8 8" xfId="14618"/>
    <cellStyle name="Header2 9" xfId="14619"/>
    <cellStyle name="Header2_реестр объектов ЕНЭС" xfId="14620"/>
    <cellStyle name="Heading" xfId="14621"/>
    <cellStyle name="Heading 1" xfId="14622"/>
    <cellStyle name="Heading 1 1" xfId="14623"/>
    <cellStyle name="Heading 1 2" xfId="14624"/>
    <cellStyle name="Heading 1 2 2" xfId="14625"/>
    <cellStyle name="Heading 1 2 2 2" xfId="14626"/>
    <cellStyle name="Heading 1 2 3" xfId="14627"/>
    <cellStyle name="Heading 1 3" xfId="14628"/>
    <cellStyle name="Heading 1 3 2" xfId="14629"/>
    <cellStyle name="Heading 1 3 3" xfId="14630"/>
    <cellStyle name="Heading 1 4" xfId="14631"/>
    <cellStyle name="Heading 1 4 2" xfId="14632"/>
    <cellStyle name="Heading 1 5" xfId="14633"/>
    <cellStyle name="Heading 1_реестр объектов ЕНЭС" xfId="14634"/>
    <cellStyle name="Heading 2" xfId="14635"/>
    <cellStyle name="Heading 2 2" xfId="14636"/>
    <cellStyle name="Heading 2 2 2" xfId="14637"/>
    <cellStyle name="Heading 2 2 2 2" xfId="14638"/>
    <cellStyle name="Heading 2 2 3" xfId="14639"/>
    <cellStyle name="Heading 2 3" xfId="14640"/>
    <cellStyle name="Heading 2 3 2" xfId="14641"/>
    <cellStyle name="Heading 2 4" xfId="14642"/>
    <cellStyle name="Heading 2 5" xfId="14643"/>
    <cellStyle name="Heading 3" xfId="14644"/>
    <cellStyle name="Heading 3 2" xfId="14645"/>
    <cellStyle name="Heading 3 3" xfId="14646"/>
    <cellStyle name="Heading 4" xfId="14647"/>
    <cellStyle name="Heading 4 2" xfId="14648"/>
    <cellStyle name="heading 5" xfId="14649"/>
    <cellStyle name="heading 5 2" xfId="14650"/>
    <cellStyle name="heading 6" xfId="14651"/>
    <cellStyle name="heading 6 2" xfId="14652"/>
    <cellStyle name="heading_a2" xfId="14653"/>
    <cellStyle name="Heading1" xfId="14654"/>
    <cellStyle name="Heading2" xfId="14655"/>
    <cellStyle name="Heading2 2" xfId="14656"/>
    <cellStyle name="Heading2 3" xfId="14657"/>
    <cellStyle name="Heading2_46EP.2011(v2.0)" xfId="14658"/>
    <cellStyle name="Heading3" xfId="14659"/>
    <cellStyle name="Heading4" xfId="14660"/>
    <cellStyle name="Heading5" xfId="14661"/>
    <cellStyle name="Heading6" xfId="14662"/>
    <cellStyle name="HeadingS" xfId="14663"/>
    <cellStyle name="HeadingS 2" xfId="14664"/>
    <cellStyle name="HeadingS 2 2" xfId="14665"/>
    <cellStyle name="HeadingS 2 2 2" xfId="14666"/>
    <cellStyle name="HeadingS 2 2 2 2" xfId="14667"/>
    <cellStyle name="HeadingS 2 3" xfId="14668"/>
    <cellStyle name="HeadingS 2 3 2" xfId="14669"/>
    <cellStyle name="HeadingS 2 4" xfId="14670"/>
    <cellStyle name="HeadingS 2 5" xfId="14671"/>
    <cellStyle name="HeadingS 3" xfId="14672"/>
    <cellStyle name="HeadingS 4" xfId="14673"/>
    <cellStyle name="HeadingS 5" xfId="14674"/>
    <cellStyle name="HeadingS 6" xfId="14675"/>
    <cellStyle name="Headline I" xfId="14676"/>
    <cellStyle name="Headline I 2" xfId="14677"/>
    <cellStyle name="Headline I 3" xfId="14678"/>
    <cellStyle name="Headline II" xfId="14679"/>
    <cellStyle name="Headline II 2" xfId="14680"/>
    <cellStyle name="Headline II 3" xfId="14681"/>
    <cellStyle name="Headline III" xfId="14682"/>
    <cellStyle name="Headline III 2" xfId="14683"/>
    <cellStyle name="Headline III 3" xfId="14684"/>
    <cellStyle name="Hidden" xfId="14685"/>
    <cellStyle name="Hidden 10" xfId="14686"/>
    <cellStyle name="Hidden 11" xfId="14687"/>
    <cellStyle name="Hidden 12" xfId="14688"/>
    <cellStyle name="Hidden 13" xfId="14689"/>
    <cellStyle name="Hidden 14" xfId="14690"/>
    <cellStyle name="Hidden 15" xfId="14691"/>
    <cellStyle name="Hidden 16" xfId="14692"/>
    <cellStyle name="Hidden 2" xfId="14693"/>
    <cellStyle name="Hidden 2 10" xfId="14694"/>
    <cellStyle name="Hidden 2 11" xfId="14695"/>
    <cellStyle name="Hidden 2 12" xfId="14696"/>
    <cellStyle name="Hidden 2 13" xfId="14697"/>
    <cellStyle name="Hidden 2 14" xfId="14698"/>
    <cellStyle name="Hidden 2 2" xfId="14699"/>
    <cellStyle name="Hidden 2 2 10" xfId="14700"/>
    <cellStyle name="Hidden 2 2 11" xfId="14701"/>
    <cellStyle name="Hidden 2 2 12" xfId="14702"/>
    <cellStyle name="Hidden 2 2 2" xfId="14703"/>
    <cellStyle name="Hidden 2 2 2 2" xfId="14704"/>
    <cellStyle name="Hidden 2 2 2 3" xfId="14705"/>
    <cellStyle name="Hidden 2 2 2 4" xfId="14706"/>
    <cellStyle name="Hidden 2 2 2 5" xfId="14707"/>
    <cellStyle name="Hidden 2 2 2 6" xfId="14708"/>
    <cellStyle name="Hidden 2 2 2 7" xfId="14709"/>
    <cellStyle name="Hidden 2 2 2 8" xfId="14710"/>
    <cellStyle name="Hidden 2 2 3" xfId="14711"/>
    <cellStyle name="Hidden 2 2 3 2" xfId="14712"/>
    <cellStyle name="Hidden 2 2 3 3" xfId="14713"/>
    <cellStyle name="Hidden 2 2 3 4" xfId="14714"/>
    <cellStyle name="Hidden 2 2 3 5" xfId="14715"/>
    <cellStyle name="Hidden 2 2 3 6" xfId="14716"/>
    <cellStyle name="Hidden 2 2 3 7" xfId="14717"/>
    <cellStyle name="Hidden 2 2 3 8" xfId="14718"/>
    <cellStyle name="Hidden 2 2 4" xfId="14719"/>
    <cellStyle name="Hidden 2 2 4 2" xfId="14720"/>
    <cellStyle name="Hidden 2 2 4 3" xfId="14721"/>
    <cellStyle name="Hidden 2 2 4 4" xfId="14722"/>
    <cellStyle name="Hidden 2 2 4 5" xfId="14723"/>
    <cellStyle name="Hidden 2 2 4 6" xfId="14724"/>
    <cellStyle name="Hidden 2 2 4 7" xfId="14725"/>
    <cellStyle name="Hidden 2 2 4 8" xfId="14726"/>
    <cellStyle name="Hidden 2 2 5" xfId="14727"/>
    <cellStyle name="Hidden 2 2 6" xfId="14728"/>
    <cellStyle name="Hidden 2 2 7" xfId="14729"/>
    <cellStyle name="Hidden 2 2 8" xfId="14730"/>
    <cellStyle name="Hidden 2 2 9" xfId="14731"/>
    <cellStyle name="Hidden 2 3" xfId="14732"/>
    <cellStyle name="Hidden 2 3 10" xfId="14733"/>
    <cellStyle name="Hidden 2 3 11" xfId="14734"/>
    <cellStyle name="Hidden 2 3 12" xfId="14735"/>
    <cellStyle name="Hidden 2 3 2" xfId="14736"/>
    <cellStyle name="Hidden 2 3 2 2" xfId="14737"/>
    <cellStyle name="Hidden 2 3 2 3" xfId="14738"/>
    <cellStyle name="Hidden 2 3 2 4" xfId="14739"/>
    <cellStyle name="Hidden 2 3 2 5" xfId="14740"/>
    <cellStyle name="Hidden 2 3 2 6" xfId="14741"/>
    <cellStyle name="Hidden 2 3 2 7" xfId="14742"/>
    <cellStyle name="Hidden 2 3 2 8" xfId="14743"/>
    <cellStyle name="Hidden 2 3 3" xfId="14744"/>
    <cellStyle name="Hidden 2 3 3 2" xfId="14745"/>
    <cellStyle name="Hidden 2 3 3 3" xfId="14746"/>
    <cellStyle name="Hidden 2 3 3 4" xfId="14747"/>
    <cellStyle name="Hidden 2 3 3 5" xfId="14748"/>
    <cellStyle name="Hidden 2 3 3 6" xfId="14749"/>
    <cellStyle name="Hidden 2 3 3 7" xfId="14750"/>
    <cellStyle name="Hidden 2 3 3 8" xfId="14751"/>
    <cellStyle name="Hidden 2 3 4" xfId="14752"/>
    <cellStyle name="Hidden 2 3 4 2" xfId="14753"/>
    <cellStyle name="Hidden 2 3 4 3" xfId="14754"/>
    <cellStyle name="Hidden 2 3 4 4" xfId="14755"/>
    <cellStyle name="Hidden 2 3 4 5" xfId="14756"/>
    <cellStyle name="Hidden 2 3 4 6" xfId="14757"/>
    <cellStyle name="Hidden 2 3 4 7" xfId="14758"/>
    <cellStyle name="Hidden 2 3 4 8" xfId="14759"/>
    <cellStyle name="Hidden 2 3 5" xfId="14760"/>
    <cellStyle name="Hidden 2 3 6" xfId="14761"/>
    <cellStyle name="Hidden 2 3 7" xfId="14762"/>
    <cellStyle name="Hidden 2 3 8" xfId="14763"/>
    <cellStyle name="Hidden 2 3 9" xfId="14764"/>
    <cellStyle name="Hidden 2 4" xfId="14765"/>
    <cellStyle name="Hidden 2 4 2" xfId="14766"/>
    <cellStyle name="Hidden 2 4 3" xfId="14767"/>
    <cellStyle name="Hidden 2 4 4" xfId="14768"/>
    <cellStyle name="Hidden 2 4 5" xfId="14769"/>
    <cellStyle name="Hidden 2 4 6" xfId="14770"/>
    <cellStyle name="Hidden 2 4 7" xfId="14771"/>
    <cellStyle name="Hidden 2 4 8" xfId="14772"/>
    <cellStyle name="Hidden 2 5" xfId="14773"/>
    <cellStyle name="Hidden 2 5 2" xfId="14774"/>
    <cellStyle name="Hidden 2 5 3" xfId="14775"/>
    <cellStyle name="Hidden 2 5 4" xfId="14776"/>
    <cellStyle name="Hidden 2 5 5" xfId="14777"/>
    <cellStyle name="Hidden 2 5 6" xfId="14778"/>
    <cellStyle name="Hidden 2 5 7" xfId="14779"/>
    <cellStyle name="Hidden 2 5 8" xfId="14780"/>
    <cellStyle name="Hidden 2 6" xfId="14781"/>
    <cellStyle name="Hidden 2 6 2" xfId="14782"/>
    <cellStyle name="Hidden 2 6 3" xfId="14783"/>
    <cellStyle name="Hidden 2 6 4" xfId="14784"/>
    <cellStyle name="Hidden 2 6 5" xfId="14785"/>
    <cellStyle name="Hidden 2 6 6" xfId="14786"/>
    <cellStyle name="Hidden 2 6 7" xfId="14787"/>
    <cellStyle name="Hidden 2 6 8" xfId="14788"/>
    <cellStyle name="Hidden 2 7" xfId="14789"/>
    <cellStyle name="Hidden 2 8" xfId="14790"/>
    <cellStyle name="Hidden 2 9" xfId="14791"/>
    <cellStyle name="Hidden 3" xfId="14792"/>
    <cellStyle name="Hidden 3 10" xfId="14793"/>
    <cellStyle name="Hidden 3 11" xfId="14794"/>
    <cellStyle name="Hidden 3 12" xfId="14795"/>
    <cellStyle name="Hidden 3 13" xfId="14796"/>
    <cellStyle name="Hidden 3 14" xfId="14797"/>
    <cellStyle name="Hidden 3 2" xfId="14798"/>
    <cellStyle name="Hidden 3 2 10" xfId="14799"/>
    <cellStyle name="Hidden 3 2 11" xfId="14800"/>
    <cellStyle name="Hidden 3 2 12" xfId="14801"/>
    <cellStyle name="Hidden 3 2 2" xfId="14802"/>
    <cellStyle name="Hidden 3 2 2 2" xfId="14803"/>
    <cellStyle name="Hidden 3 2 2 3" xfId="14804"/>
    <cellStyle name="Hidden 3 2 2 4" xfId="14805"/>
    <cellStyle name="Hidden 3 2 2 5" xfId="14806"/>
    <cellStyle name="Hidden 3 2 2 6" xfId="14807"/>
    <cellStyle name="Hidden 3 2 2 7" xfId="14808"/>
    <cellStyle name="Hidden 3 2 2 8" xfId="14809"/>
    <cellStyle name="Hidden 3 2 3" xfId="14810"/>
    <cellStyle name="Hidden 3 2 3 2" xfId="14811"/>
    <cellStyle name="Hidden 3 2 3 3" xfId="14812"/>
    <cellStyle name="Hidden 3 2 3 4" xfId="14813"/>
    <cellStyle name="Hidden 3 2 3 5" xfId="14814"/>
    <cellStyle name="Hidden 3 2 3 6" xfId="14815"/>
    <cellStyle name="Hidden 3 2 3 7" xfId="14816"/>
    <cellStyle name="Hidden 3 2 3 8" xfId="14817"/>
    <cellStyle name="Hidden 3 2 4" xfId="14818"/>
    <cellStyle name="Hidden 3 2 4 2" xfId="14819"/>
    <cellStyle name="Hidden 3 2 4 3" xfId="14820"/>
    <cellStyle name="Hidden 3 2 4 4" xfId="14821"/>
    <cellStyle name="Hidden 3 2 4 5" xfId="14822"/>
    <cellStyle name="Hidden 3 2 4 6" xfId="14823"/>
    <cellStyle name="Hidden 3 2 4 7" xfId="14824"/>
    <cellStyle name="Hidden 3 2 4 8" xfId="14825"/>
    <cellStyle name="Hidden 3 2 5" xfId="14826"/>
    <cellStyle name="Hidden 3 2 6" xfId="14827"/>
    <cellStyle name="Hidden 3 2 7" xfId="14828"/>
    <cellStyle name="Hidden 3 2 8" xfId="14829"/>
    <cellStyle name="Hidden 3 2 9" xfId="14830"/>
    <cellStyle name="Hidden 3 3" xfId="14831"/>
    <cellStyle name="Hidden 3 3 10" xfId="14832"/>
    <cellStyle name="Hidden 3 3 11" xfId="14833"/>
    <cellStyle name="Hidden 3 3 12" xfId="14834"/>
    <cellStyle name="Hidden 3 3 2" xfId="14835"/>
    <cellStyle name="Hidden 3 3 2 2" xfId="14836"/>
    <cellStyle name="Hidden 3 3 2 3" xfId="14837"/>
    <cellStyle name="Hidden 3 3 2 4" xfId="14838"/>
    <cellStyle name="Hidden 3 3 2 5" xfId="14839"/>
    <cellStyle name="Hidden 3 3 2 6" xfId="14840"/>
    <cellStyle name="Hidden 3 3 2 7" xfId="14841"/>
    <cellStyle name="Hidden 3 3 2 8" xfId="14842"/>
    <cellStyle name="Hidden 3 3 3" xfId="14843"/>
    <cellStyle name="Hidden 3 3 3 2" xfId="14844"/>
    <cellStyle name="Hidden 3 3 3 3" xfId="14845"/>
    <cellStyle name="Hidden 3 3 3 4" xfId="14846"/>
    <cellStyle name="Hidden 3 3 3 5" xfId="14847"/>
    <cellStyle name="Hidden 3 3 3 6" xfId="14848"/>
    <cellStyle name="Hidden 3 3 3 7" xfId="14849"/>
    <cellStyle name="Hidden 3 3 3 8" xfId="14850"/>
    <cellStyle name="Hidden 3 3 4" xfId="14851"/>
    <cellStyle name="Hidden 3 3 4 2" xfId="14852"/>
    <cellStyle name="Hidden 3 3 4 3" xfId="14853"/>
    <cellStyle name="Hidden 3 3 4 4" xfId="14854"/>
    <cellStyle name="Hidden 3 3 4 5" xfId="14855"/>
    <cellStyle name="Hidden 3 3 4 6" xfId="14856"/>
    <cellStyle name="Hidden 3 3 4 7" xfId="14857"/>
    <cellStyle name="Hidden 3 3 4 8" xfId="14858"/>
    <cellStyle name="Hidden 3 3 5" xfId="14859"/>
    <cellStyle name="Hidden 3 3 6" xfId="14860"/>
    <cellStyle name="Hidden 3 3 7" xfId="14861"/>
    <cellStyle name="Hidden 3 3 8" xfId="14862"/>
    <cellStyle name="Hidden 3 3 9" xfId="14863"/>
    <cellStyle name="Hidden 3 4" xfId="14864"/>
    <cellStyle name="Hidden 3 4 2" xfId="14865"/>
    <cellStyle name="Hidden 3 4 3" xfId="14866"/>
    <cellStyle name="Hidden 3 4 4" xfId="14867"/>
    <cellStyle name="Hidden 3 4 5" xfId="14868"/>
    <cellStyle name="Hidden 3 4 6" xfId="14869"/>
    <cellStyle name="Hidden 3 4 7" xfId="14870"/>
    <cellStyle name="Hidden 3 4 8" xfId="14871"/>
    <cellStyle name="Hidden 3 5" xfId="14872"/>
    <cellStyle name="Hidden 3 5 2" xfId="14873"/>
    <cellStyle name="Hidden 3 5 3" xfId="14874"/>
    <cellStyle name="Hidden 3 5 4" xfId="14875"/>
    <cellStyle name="Hidden 3 5 5" xfId="14876"/>
    <cellStyle name="Hidden 3 5 6" xfId="14877"/>
    <cellStyle name="Hidden 3 5 7" xfId="14878"/>
    <cellStyle name="Hidden 3 5 8" xfId="14879"/>
    <cellStyle name="Hidden 3 6" xfId="14880"/>
    <cellStyle name="Hidden 3 6 2" xfId="14881"/>
    <cellStyle name="Hidden 3 6 3" xfId="14882"/>
    <cellStyle name="Hidden 3 6 4" xfId="14883"/>
    <cellStyle name="Hidden 3 6 5" xfId="14884"/>
    <cellStyle name="Hidden 3 6 6" xfId="14885"/>
    <cellStyle name="Hidden 3 6 7" xfId="14886"/>
    <cellStyle name="Hidden 3 6 8" xfId="14887"/>
    <cellStyle name="Hidden 3 7" xfId="14888"/>
    <cellStyle name="Hidden 3 8" xfId="14889"/>
    <cellStyle name="Hidden 3 9" xfId="14890"/>
    <cellStyle name="Hidden 4" xfId="14891"/>
    <cellStyle name="Hidden 4 10" xfId="14892"/>
    <cellStyle name="Hidden 4 11" xfId="14893"/>
    <cellStyle name="Hidden 4 12" xfId="14894"/>
    <cellStyle name="Hidden 4 2" xfId="14895"/>
    <cellStyle name="Hidden 4 2 2" xfId="14896"/>
    <cellStyle name="Hidden 4 2 3" xfId="14897"/>
    <cellStyle name="Hidden 4 2 4" xfId="14898"/>
    <cellStyle name="Hidden 4 2 5" xfId="14899"/>
    <cellStyle name="Hidden 4 2 6" xfId="14900"/>
    <cellStyle name="Hidden 4 2 7" xfId="14901"/>
    <cellStyle name="Hidden 4 2 8" xfId="14902"/>
    <cellStyle name="Hidden 4 3" xfId="14903"/>
    <cellStyle name="Hidden 4 3 2" xfId="14904"/>
    <cellStyle name="Hidden 4 3 3" xfId="14905"/>
    <cellStyle name="Hidden 4 3 4" xfId="14906"/>
    <cellStyle name="Hidden 4 3 5" xfId="14907"/>
    <cellStyle name="Hidden 4 3 6" xfId="14908"/>
    <cellStyle name="Hidden 4 3 7" xfId="14909"/>
    <cellStyle name="Hidden 4 3 8" xfId="14910"/>
    <cellStyle name="Hidden 4 4" xfId="14911"/>
    <cellStyle name="Hidden 4 4 2" xfId="14912"/>
    <cellStyle name="Hidden 4 4 3" xfId="14913"/>
    <cellStyle name="Hidden 4 4 4" xfId="14914"/>
    <cellStyle name="Hidden 4 4 5" xfId="14915"/>
    <cellStyle name="Hidden 4 4 6" xfId="14916"/>
    <cellStyle name="Hidden 4 4 7" xfId="14917"/>
    <cellStyle name="Hidden 4 4 8" xfId="14918"/>
    <cellStyle name="Hidden 4 5" xfId="14919"/>
    <cellStyle name="Hidden 4 6" xfId="14920"/>
    <cellStyle name="Hidden 4 7" xfId="14921"/>
    <cellStyle name="Hidden 4 8" xfId="14922"/>
    <cellStyle name="Hidden 4 9" xfId="14923"/>
    <cellStyle name="Hidden 5" xfId="14924"/>
    <cellStyle name="Hidden 5 10" xfId="14925"/>
    <cellStyle name="Hidden 5 11" xfId="14926"/>
    <cellStyle name="Hidden 5 12" xfId="14927"/>
    <cellStyle name="Hidden 5 2" xfId="14928"/>
    <cellStyle name="Hidden 5 2 2" xfId="14929"/>
    <cellStyle name="Hidden 5 2 3" xfId="14930"/>
    <cellStyle name="Hidden 5 2 4" xfId="14931"/>
    <cellStyle name="Hidden 5 2 5" xfId="14932"/>
    <cellStyle name="Hidden 5 2 6" xfId="14933"/>
    <cellStyle name="Hidden 5 2 7" xfId="14934"/>
    <cellStyle name="Hidden 5 2 8" xfId="14935"/>
    <cellStyle name="Hidden 5 3" xfId="14936"/>
    <cellStyle name="Hidden 5 3 2" xfId="14937"/>
    <cellStyle name="Hidden 5 3 3" xfId="14938"/>
    <cellStyle name="Hidden 5 3 4" xfId="14939"/>
    <cellStyle name="Hidden 5 3 5" xfId="14940"/>
    <cellStyle name="Hidden 5 3 6" xfId="14941"/>
    <cellStyle name="Hidden 5 3 7" xfId="14942"/>
    <cellStyle name="Hidden 5 3 8" xfId="14943"/>
    <cellStyle name="Hidden 5 4" xfId="14944"/>
    <cellStyle name="Hidden 5 4 2" xfId="14945"/>
    <cellStyle name="Hidden 5 4 3" xfId="14946"/>
    <cellStyle name="Hidden 5 4 4" xfId="14947"/>
    <cellStyle name="Hidden 5 4 5" xfId="14948"/>
    <cellStyle name="Hidden 5 4 6" xfId="14949"/>
    <cellStyle name="Hidden 5 4 7" xfId="14950"/>
    <cellStyle name="Hidden 5 4 8" xfId="14951"/>
    <cellStyle name="Hidden 5 5" xfId="14952"/>
    <cellStyle name="Hidden 5 6" xfId="14953"/>
    <cellStyle name="Hidden 5 7" xfId="14954"/>
    <cellStyle name="Hidden 5 8" xfId="14955"/>
    <cellStyle name="Hidden 5 9" xfId="14956"/>
    <cellStyle name="Hidden 6" xfId="14957"/>
    <cellStyle name="Hidden 6 2" xfId="14958"/>
    <cellStyle name="Hidden 6 3" xfId="14959"/>
    <cellStyle name="Hidden 6 4" xfId="14960"/>
    <cellStyle name="Hidden 6 5" xfId="14961"/>
    <cellStyle name="Hidden 6 6" xfId="14962"/>
    <cellStyle name="Hidden 6 7" xfId="14963"/>
    <cellStyle name="Hidden 6 8" xfId="14964"/>
    <cellStyle name="Hidden 7" xfId="14965"/>
    <cellStyle name="Hidden 7 2" xfId="14966"/>
    <cellStyle name="Hidden 7 3" xfId="14967"/>
    <cellStyle name="Hidden 7 4" xfId="14968"/>
    <cellStyle name="Hidden 7 5" xfId="14969"/>
    <cellStyle name="Hidden 7 6" xfId="14970"/>
    <cellStyle name="Hidden 7 7" xfId="14971"/>
    <cellStyle name="Hidden 7 8" xfId="14972"/>
    <cellStyle name="Hidden 8" xfId="14973"/>
    <cellStyle name="Hidden 8 2" xfId="14974"/>
    <cellStyle name="Hidden 8 3" xfId="14975"/>
    <cellStyle name="Hidden 8 4" xfId="14976"/>
    <cellStyle name="Hidden 8 5" xfId="14977"/>
    <cellStyle name="Hidden 8 6" xfId="14978"/>
    <cellStyle name="Hidden 8 7" xfId="14979"/>
    <cellStyle name="Hidden 8 8" xfId="14980"/>
    <cellStyle name="Hidden 9" xfId="14981"/>
    <cellStyle name="Hide" xfId="14982"/>
    <cellStyle name="Horizontal" xfId="14983"/>
    <cellStyle name="Hyperlink" xfId="14984"/>
    <cellStyle name="Hyperlink 2" xfId="14985"/>
    <cellStyle name="Hyperlink_08-11-2000" xfId="14986"/>
    <cellStyle name="I?ioaio" xfId="14987"/>
    <cellStyle name="Iau?iue" xfId="14988"/>
    <cellStyle name="Iau?iue1" xfId="14989"/>
    <cellStyle name="Îáű÷íűé__FES" xfId="14990"/>
    <cellStyle name="Îáû÷íûé_cogs" xfId="14991"/>
    <cellStyle name="Îňęđűâŕâřŕ˙ń˙ ăčďĺđńńűëęŕ" xfId="14992"/>
    <cellStyle name="Îňęđűâŕâřŕ˙ń˙ ăčďĺđńńűëęŕ 2" xfId="14993"/>
    <cellStyle name="Îňęđűâŕâřŕ˙ń˙ ăčďĺđńńűëęŕ 2 2" xfId="14994"/>
    <cellStyle name="Îňęđűâŕâřŕ˙ń˙ ăčďĺđńńűëęŕ 3" xfId="14995"/>
    <cellStyle name="Îňęđűâŕâřŕ˙ń˙ ăčďĺđńńűëęŕ_Калмэнерго" xfId="14996"/>
    <cellStyle name="Info" xfId="14997"/>
    <cellStyle name="Info 10" xfId="14998"/>
    <cellStyle name="Info 11" xfId="14999"/>
    <cellStyle name="Info 12" xfId="15000"/>
    <cellStyle name="Info 13" xfId="15001"/>
    <cellStyle name="Info 2" xfId="15002"/>
    <cellStyle name="Info 2 2" xfId="15003"/>
    <cellStyle name="Info 2 3" xfId="15004"/>
    <cellStyle name="Info 2 4" xfId="15005"/>
    <cellStyle name="Info 2 5" xfId="15006"/>
    <cellStyle name="Info 2 6" xfId="15007"/>
    <cellStyle name="Info 2 7" xfId="15008"/>
    <cellStyle name="Info 2 8" xfId="15009"/>
    <cellStyle name="Info 3" xfId="15010"/>
    <cellStyle name="Info 3 2" xfId="15011"/>
    <cellStyle name="Info 3 3" xfId="15012"/>
    <cellStyle name="Info 3 4" xfId="15013"/>
    <cellStyle name="Info 3 5" xfId="15014"/>
    <cellStyle name="Info 3 6" xfId="15015"/>
    <cellStyle name="Info 3 7" xfId="15016"/>
    <cellStyle name="Info 3 8" xfId="15017"/>
    <cellStyle name="Info 4" xfId="15018"/>
    <cellStyle name="Info 4 2" xfId="15019"/>
    <cellStyle name="Info 4 3" xfId="15020"/>
    <cellStyle name="Info 4 4" xfId="15021"/>
    <cellStyle name="Info 4 5" xfId="15022"/>
    <cellStyle name="Info 4 6" xfId="15023"/>
    <cellStyle name="Info 4 7" xfId="15024"/>
    <cellStyle name="Info 4 8" xfId="15025"/>
    <cellStyle name="Info 5" xfId="15026"/>
    <cellStyle name="Info 6" xfId="15027"/>
    <cellStyle name="Info 7" xfId="15028"/>
    <cellStyle name="Info 8" xfId="15029"/>
    <cellStyle name="Info 9" xfId="15030"/>
    <cellStyle name="Input" xfId="15031"/>
    <cellStyle name="Input [yellow]" xfId="15032"/>
    <cellStyle name="Input [yellow] 2" xfId="15033"/>
    <cellStyle name="Input [yellow] 2 10" xfId="15034"/>
    <cellStyle name="Input [yellow] 2 2" xfId="15035"/>
    <cellStyle name="Input [yellow] 2 3" xfId="15036"/>
    <cellStyle name="Input [yellow] 2 4" xfId="15037"/>
    <cellStyle name="Input [yellow] 2 5" xfId="15038"/>
    <cellStyle name="Input [yellow] 2 6" xfId="15039"/>
    <cellStyle name="Input [yellow] 2 7" xfId="15040"/>
    <cellStyle name="Input [yellow] 2 8" xfId="15041"/>
    <cellStyle name="Input [yellow] 2 9" xfId="15042"/>
    <cellStyle name="Input [yellow] 3" xfId="15043"/>
    <cellStyle name="Input 10" xfId="15044"/>
    <cellStyle name="Input 10 10" xfId="15045"/>
    <cellStyle name="Input 10 11" xfId="15046"/>
    <cellStyle name="Input 10 12" xfId="15047"/>
    <cellStyle name="Input 10 13" xfId="15048"/>
    <cellStyle name="Input 10 2" xfId="15049"/>
    <cellStyle name="Input 10 2 2" xfId="15050"/>
    <cellStyle name="Input 10 2 3" xfId="15051"/>
    <cellStyle name="Input 10 2 4" xfId="15052"/>
    <cellStyle name="Input 10 2 5" xfId="15053"/>
    <cellStyle name="Input 10 2 6" xfId="15054"/>
    <cellStyle name="Input 10 2 7" xfId="15055"/>
    <cellStyle name="Input 10 2 8" xfId="15056"/>
    <cellStyle name="Input 10 3" xfId="15057"/>
    <cellStyle name="Input 10 3 2" xfId="15058"/>
    <cellStyle name="Input 10 3 3" xfId="15059"/>
    <cellStyle name="Input 10 3 4" xfId="15060"/>
    <cellStyle name="Input 10 3 5" xfId="15061"/>
    <cellStyle name="Input 10 3 6" xfId="15062"/>
    <cellStyle name="Input 10 3 7" xfId="15063"/>
    <cellStyle name="Input 10 3 8" xfId="15064"/>
    <cellStyle name="Input 10 4" xfId="15065"/>
    <cellStyle name="Input 10 4 2" xfId="15066"/>
    <cellStyle name="Input 10 4 3" xfId="15067"/>
    <cellStyle name="Input 10 4 4" xfId="15068"/>
    <cellStyle name="Input 10 4 5" xfId="15069"/>
    <cellStyle name="Input 10 4 6" xfId="15070"/>
    <cellStyle name="Input 10 4 7" xfId="15071"/>
    <cellStyle name="Input 10 4 8" xfId="15072"/>
    <cellStyle name="Input 10 5" xfId="15073"/>
    <cellStyle name="Input 10 6" xfId="15074"/>
    <cellStyle name="Input 10 7" xfId="15075"/>
    <cellStyle name="Input 10 8" xfId="15076"/>
    <cellStyle name="Input 10 9" xfId="15077"/>
    <cellStyle name="Input 11" xfId="15078"/>
    <cellStyle name="Input 11 10" xfId="15079"/>
    <cellStyle name="Input 11 11" xfId="15080"/>
    <cellStyle name="Input 11 12" xfId="15081"/>
    <cellStyle name="Input 11 2" xfId="15082"/>
    <cellStyle name="Input 11 2 2" xfId="15083"/>
    <cellStyle name="Input 11 2 3" xfId="15084"/>
    <cellStyle name="Input 11 2 4" xfId="15085"/>
    <cellStyle name="Input 11 2 5" xfId="15086"/>
    <cellStyle name="Input 11 2 6" xfId="15087"/>
    <cellStyle name="Input 11 2 7" xfId="15088"/>
    <cellStyle name="Input 11 2 8" xfId="15089"/>
    <cellStyle name="Input 11 3" xfId="15090"/>
    <cellStyle name="Input 11 3 2" xfId="15091"/>
    <cellStyle name="Input 11 3 3" xfId="15092"/>
    <cellStyle name="Input 11 3 4" xfId="15093"/>
    <cellStyle name="Input 11 3 5" xfId="15094"/>
    <cellStyle name="Input 11 3 6" xfId="15095"/>
    <cellStyle name="Input 11 3 7" xfId="15096"/>
    <cellStyle name="Input 11 3 8" xfId="15097"/>
    <cellStyle name="Input 11 4" xfId="15098"/>
    <cellStyle name="Input 11 4 2" xfId="15099"/>
    <cellStyle name="Input 11 4 3" xfId="15100"/>
    <cellStyle name="Input 11 4 4" xfId="15101"/>
    <cellStyle name="Input 11 4 5" xfId="15102"/>
    <cellStyle name="Input 11 4 6" xfId="15103"/>
    <cellStyle name="Input 11 4 7" xfId="15104"/>
    <cellStyle name="Input 11 4 8" xfId="15105"/>
    <cellStyle name="Input 11 5" xfId="15106"/>
    <cellStyle name="Input 11 6" xfId="15107"/>
    <cellStyle name="Input 11 7" xfId="15108"/>
    <cellStyle name="Input 11 8" xfId="15109"/>
    <cellStyle name="Input 11 9" xfId="15110"/>
    <cellStyle name="Input 12" xfId="15111"/>
    <cellStyle name="Input 12 10" xfId="15112"/>
    <cellStyle name="Input 12 11" xfId="15113"/>
    <cellStyle name="Input 12 12" xfId="15114"/>
    <cellStyle name="Input 12 2" xfId="15115"/>
    <cellStyle name="Input 12 2 2" xfId="15116"/>
    <cellStyle name="Input 12 2 3" xfId="15117"/>
    <cellStyle name="Input 12 2 4" xfId="15118"/>
    <cellStyle name="Input 12 2 5" xfId="15119"/>
    <cellStyle name="Input 12 2 6" xfId="15120"/>
    <cellStyle name="Input 12 2 7" xfId="15121"/>
    <cellStyle name="Input 12 2 8" xfId="15122"/>
    <cellStyle name="Input 12 3" xfId="15123"/>
    <cellStyle name="Input 12 3 2" xfId="15124"/>
    <cellStyle name="Input 12 3 3" xfId="15125"/>
    <cellStyle name="Input 12 3 4" xfId="15126"/>
    <cellStyle name="Input 12 3 5" xfId="15127"/>
    <cellStyle name="Input 12 3 6" xfId="15128"/>
    <cellStyle name="Input 12 3 7" xfId="15129"/>
    <cellStyle name="Input 12 3 8" xfId="15130"/>
    <cellStyle name="Input 12 4" xfId="15131"/>
    <cellStyle name="Input 12 4 2" xfId="15132"/>
    <cellStyle name="Input 12 4 3" xfId="15133"/>
    <cellStyle name="Input 12 4 4" xfId="15134"/>
    <cellStyle name="Input 12 4 5" xfId="15135"/>
    <cellStyle name="Input 12 4 6" xfId="15136"/>
    <cellStyle name="Input 12 4 7" xfId="15137"/>
    <cellStyle name="Input 12 4 8" xfId="15138"/>
    <cellStyle name="Input 12 5" xfId="15139"/>
    <cellStyle name="Input 12 6" xfId="15140"/>
    <cellStyle name="Input 12 7" xfId="15141"/>
    <cellStyle name="Input 12 8" xfId="15142"/>
    <cellStyle name="Input 12 9" xfId="15143"/>
    <cellStyle name="Input 13" xfId="15144"/>
    <cellStyle name="Input 13 2" xfId="15145"/>
    <cellStyle name="Input 13 3" xfId="15146"/>
    <cellStyle name="Input 13 4" xfId="15147"/>
    <cellStyle name="Input 13 5" xfId="15148"/>
    <cellStyle name="Input 13 6" xfId="15149"/>
    <cellStyle name="Input 13 7" xfId="15150"/>
    <cellStyle name="Input 13 8" xfId="15151"/>
    <cellStyle name="Input 13 9" xfId="15152"/>
    <cellStyle name="Input 14" xfId="15153"/>
    <cellStyle name="Input 14 2" xfId="15154"/>
    <cellStyle name="Input 14 3" xfId="15155"/>
    <cellStyle name="Input 14 4" xfId="15156"/>
    <cellStyle name="Input 14 5" xfId="15157"/>
    <cellStyle name="Input 14 6" xfId="15158"/>
    <cellStyle name="Input 14 7" xfId="15159"/>
    <cellStyle name="Input 14 8" xfId="15160"/>
    <cellStyle name="Input 14 9" xfId="15161"/>
    <cellStyle name="Input 15" xfId="15162"/>
    <cellStyle name="Input 15 2" xfId="15163"/>
    <cellStyle name="Input 15 3" xfId="15164"/>
    <cellStyle name="Input 15 4" xfId="15165"/>
    <cellStyle name="Input 15 5" xfId="15166"/>
    <cellStyle name="Input 15 6" xfId="15167"/>
    <cellStyle name="Input 15 7" xfId="15168"/>
    <cellStyle name="Input 15 8" xfId="15169"/>
    <cellStyle name="Input 16" xfId="15170"/>
    <cellStyle name="Input 16 2" xfId="15171"/>
    <cellStyle name="Input 16 3" xfId="15172"/>
    <cellStyle name="Input 16 4" xfId="15173"/>
    <cellStyle name="Input 16 5" xfId="15174"/>
    <cellStyle name="Input 16 6" xfId="15175"/>
    <cellStyle name="Input 16 7" xfId="15176"/>
    <cellStyle name="Input 16 8" xfId="15177"/>
    <cellStyle name="Input 17" xfId="15178"/>
    <cellStyle name="Input 17 2" xfId="15179"/>
    <cellStyle name="Input 17 3" xfId="15180"/>
    <cellStyle name="Input 17 4" xfId="15181"/>
    <cellStyle name="Input 17 5" xfId="15182"/>
    <cellStyle name="Input 17 6" xfId="15183"/>
    <cellStyle name="Input 17 7" xfId="15184"/>
    <cellStyle name="Input 17 8" xfId="15185"/>
    <cellStyle name="Input 18" xfId="15186"/>
    <cellStyle name="Input 18 2" xfId="15187"/>
    <cellStyle name="Input 18 3" xfId="15188"/>
    <cellStyle name="Input 18 4" xfId="15189"/>
    <cellStyle name="Input 18 5" xfId="15190"/>
    <cellStyle name="Input 18 6" xfId="15191"/>
    <cellStyle name="Input 18 7" xfId="15192"/>
    <cellStyle name="Input 18 8" xfId="15193"/>
    <cellStyle name="Input 19" xfId="15194"/>
    <cellStyle name="Input 19 2" xfId="15195"/>
    <cellStyle name="Input 19 3" xfId="15196"/>
    <cellStyle name="Input 19 4" xfId="15197"/>
    <cellStyle name="Input 19 5" xfId="15198"/>
    <cellStyle name="Input 19 6" xfId="15199"/>
    <cellStyle name="Input 19 7" xfId="15200"/>
    <cellStyle name="Input 19 8" xfId="15201"/>
    <cellStyle name="Input 2" xfId="15202"/>
    <cellStyle name="Input 2 10" xfId="15203"/>
    <cellStyle name="Input 2 11" xfId="15204"/>
    <cellStyle name="Input 2 12" xfId="15205"/>
    <cellStyle name="Input 2 13" xfId="15206"/>
    <cellStyle name="Input 2 14" xfId="15207"/>
    <cellStyle name="Input 2 2" xfId="15208"/>
    <cellStyle name="Input 2 2 10" xfId="15209"/>
    <cellStyle name="Input 2 2 11" xfId="15210"/>
    <cellStyle name="Input 2 2 12" xfId="15211"/>
    <cellStyle name="Input 2 2 13" xfId="15212"/>
    <cellStyle name="Input 2 2 14" xfId="15213"/>
    <cellStyle name="Input 2 2 2" xfId="15214"/>
    <cellStyle name="Input 2 2 2 10" xfId="15215"/>
    <cellStyle name="Input 2 2 2 11" xfId="15216"/>
    <cellStyle name="Input 2 2 2 12" xfId="15217"/>
    <cellStyle name="Input 2 2 2 2" xfId="15218"/>
    <cellStyle name="Input 2 2 2 2 2" xfId="15219"/>
    <cellStyle name="Input 2 2 2 2 3" xfId="15220"/>
    <cellStyle name="Input 2 2 2 2 4" xfId="15221"/>
    <cellStyle name="Input 2 2 2 2 5" xfId="15222"/>
    <cellStyle name="Input 2 2 2 2 6" xfId="15223"/>
    <cellStyle name="Input 2 2 2 2 7" xfId="15224"/>
    <cellStyle name="Input 2 2 2 2 8" xfId="15225"/>
    <cellStyle name="Input 2 2 2 3" xfId="15226"/>
    <cellStyle name="Input 2 2 2 3 2" xfId="15227"/>
    <cellStyle name="Input 2 2 2 3 3" xfId="15228"/>
    <cellStyle name="Input 2 2 2 3 4" xfId="15229"/>
    <cellStyle name="Input 2 2 2 3 5" xfId="15230"/>
    <cellStyle name="Input 2 2 2 3 6" xfId="15231"/>
    <cellStyle name="Input 2 2 2 3 7" xfId="15232"/>
    <cellStyle name="Input 2 2 2 3 8" xfId="15233"/>
    <cellStyle name="Input 2 2 2 4" xfId="15234"/>
    <cellStyle name="Input 2 2 2 4 2" xfId="15235"/>
    <cellStyle name="Input 2 2 2 4 3" xfId="15236"/>
    <cellStyle name="Input 2 2 2 4 4" xfId="15237"/>
    <cellStyle name="Input 2 2 2 4 5" xfId="15238"/>
    <cellStyle name="Input 2 2 2 4 6" xfId="15239"/>
    <cellStyle name="Input 2 2 2 4 7" xfId="15240"/>
    <cellStyle name="Input 2 2 2 4 8" xfId="15241"/>
    <cellStyle name="Input 2 2 2 5" xfId="15242"/>
    <cellStyle name="Input 2 2 2 6" xfId="15243"/>
    <cellStyle name="Input 2 2 2 7" xfId="15244"/>
    <cellStyle name="Input 2 2 2 8" xfId="15245"/>
    <cellStyle name="Input 2 2 2 9" xfId="15246"/>
    <cellStyle name="Input 2 2 3" xfId="15247"/>
    <cellStyle name="Input 2 2 3 2" xfId="15248"/>
    <cellStyle name="Input 2 2 3 3" xfId="15249"/>
    <cellStyle name="Input 2 2 3 4" xfId="15250"/>
    <cellStyle name="Input 2 2 3 5" xfId="15251"/>
    <cellStyle name="Input 2 2 3 6" xfId="15252"/>
    <cellStyle name="Input 2 2 3 7" xfId="15253"/>
    <cellStyle name="Input 2 2 3 8" xfId="15254"/>
    <cellStyle name="Input 2 2 4" xfId="15255"/>
    <cellStyle name="Input 2 2 4 2" xfId="15256"/>
    <cellStyle name="Input 2 2 4 3" xfId="15257"/>
    <cellStyle name="Input 2 2 4 4" xfId="15258"/>
    <cellStyle name="Input 2 2 4 5" xfId="15259"/>
    <cellStyle name="Input 2 2 4 6" xfId="15260"/>
    <cellStyle name="Input 2 2 4 7" xfId="15261"/>
    <cellStyle name="Input 2 2 4 8" xfId="15262"/>
    <cellStyle name="Input 2 2 5" xfId="15263"/>
    <cellStyle name="Input 2 2 5 2" xfId="15264"/>
    <cellStyle name="Input 2 2 5 3" xfId="15265"/>
    <cellStyle name="Input 2 2 5 4" xfId="15266"/>
    <cellStyle name="Input 2 2 5 5" xfId="15267"/>
    <cellStyle name="Input 2 2 5 6" xfId="15268"/>
    <cellStyle name="Input 2 2 5 7" xfId="15269"/>
    <cellStyle name="Input 2 2 5 8" xfId="15270"/>
    <cellStyle name="Input 2 2 6" xfId="15271"/>
    <cellStyle name="Input 2 2 7" xfId="15272"/>
    <cellStyle name="Input 2 2 8" xfId="15273"/>
    <cellStyle name="Input 2 2 9" xfId="15274"/>
    <cellStyle name="Input 2 3" xfId="15275"/>
    <cellStyle name="Input 2 3 10" xfId="15276"/>
    <cellStyle name="Input 2 3 11" xfId="15277"/>
    <cellStyle name="Input 2 3 12" xfId="15278"/>
    <cellStyle name="Input 2 3 2" xfId="15279"/>
    <cellStyle name="Input 2 3 2 2" xfId="15280"/>
    <cellStyle name="Input 2 3 2 3" xfId="15281"/>
    <cellStyle name="Input 2 3 2 4" xfId="15282"/>
    <cellStyle name="Input 2 3 2 5" xfId="15283"/>
    <cellStyle name="Input 2 3 2 6" xfId="15284"/>
    <cellStyle name="Input 2 3 2 7" xfId="15285"/>
    <cellStyle name="Input 2 3 2 8" xfId="15286"/>
    <cellStyle name="Input 2 3 3" xfId="15287"/>
    <cellStyle name="Input 2 3 3 2" xfId="15288"/>
    <cellStyle name="Input 2 3 3 3" xfId="15289"/>
    <cellStyle name="Input 2 3 3 4" xfId="15290"/>
    <cellStyle name="Input 2 3 3 5" xfId="15291"/>
    <cellStyle name="Input 2 3 3 6" xfId="15292"/>
    <cellStyle name="Input 2 3 3 7" xfId="15293"/>
    <cellStyle name="Input 2 3 3 8" xfId="15294"/>
    <cellStyle name="Input 2 3 4" xfId="15295"/>
    <cellStyle name="Input 2 3 4 2" xfId="15296"/>
    <cellStyle name="Input 2 3 4 3" xfId="15297"/>
    <cellStyle name="Input 2 3 4 4" xfId="15298"/>
    <cellStyle name="Input 2 3 4 5" xfId="15299"/>
    <cellStyle name="Input 2 3 4 6" xfId="15300"/>
    <cellStyle name="Input 2 3 4 7" xfId="15301"/>
    <cellStyle name="Input 2 3 4 8" xfId="15302"/>
    <cellStyle name="Input 2 3 5" xfId="15303"/>
    <cellStyle name="Input 2 3 6" xfId="15304"/>
    <cellStyle name="Input 2 3 7" xfId="15305"/>
    <cellStyle name="Input 2 3 8" xfId="15306"/>
    <cellStyle name="Input 2 3 9" xfId="15307"/>
    <cellStyle name="Input 2 4" xfId="15308"/>
    <cellStyle name="Input 2 4 2" xfId="15309"/>
    <cellStyle name="Input 2 4 3" xfId="15310"/>
    <cellStyle name="Input 2 4 4" xfId="15311"/>
    <cellStyle name="Input 2 4 5" xfId="15312"/>
    <cellStyle name="Input 2 4 6" xfId="15313"/>
    <cellStyle name="Input 2 4 7" xfId="15314"/>
    <cellStyle name="Input 2 4 8" xfId="15315"/>
    <cellStyle name="Input 2 5" xfId="15316"/>
    <cellStyle name="Input 2 5 2" xfId="15317"/>
    <cellStyle name="Input 2 5 3" xfId="15318"/>
    <cellStyle name="Input 2 5 4" xfId="15319"/>
    <cellStyle name="Input 2 5 5" xfId="15320"/>
    <cellStyle name="Input 2 5 6" xfId="15321"/>
    <cellStyle name="Input 2 5 7" xfId="15322"/>
    <cellStyle name="Input 2 5 8" xfId="15323"/>
    <cellStyle name="Input 2 6" xfId="15324"/>
    <cellStyle name="Input 2 6 2" xfId="15325"/>
    <cellStyle name="Input 2 6 3" xfId="15326"/>
    <cellStyle name="Input 2 6 4" xfId="15327"/>
    <cellStyle name="Input 2 6 5" xfId="15328"/>
    <cellStyle name="Input 2 6 6" xfId="15329"/>
    <cellStyle name="Input 2 6 7" xfId="15330"/>
    <cellStyle name="Input 2 6 8" xfId="15331"/>
    <cellStyle name="Input 2 7" xfId="15332"/>
    <cellStyle name="Input 2 8" xfId="15333"/>
    <cellStyle name="Input 2 9" xfId="15334"/>
    <cellStyle name="Input 20" xfId="15335"/>
    <cellStyle name="Input 20 2" xfId="15336"/>
    <cellStyle name="Input 20 3" xfId="15337"/>
    <cellStyle name="Input 20 4" xfId="15338"/>
    <cellStyle name="Input 20 5" xfId="15339"/>
    <cellStyle name="Input 20 6" xfId="15340"/>
    <cellStyle name="Input 20 7" xfId="15341"/>
    <cellStyle name="Input 20 8" xfId="15342"/>
    <cellStyle name="Input 21" xfId="15343"/>
    <cellStyle name="Input 22" xfId="15344"/>
    <cellStyle name="Input 23" xfId="15345"/>
    <cellStyle name="Input 24" xfId="15346"/>
    <cellStyle name="Input 25" xfId="15347"/>
    <cellStyle name="Input 26" xfId="15348"/>
    <cellStyle name="Input 27" xfId="15349"/>
    <cellStyle name="Input 28" xfId="15350"/>
    <cellStyle name="Input 29" xfId="15351"/>
    <cellStyle name="Input 3" xfId="15352"/>
    <cellStyle name="Input 3 10" xfId="15353"/>
    <cellStyle name="Input 3 11" xfId="15354"/>
    <cellStyle name="Input 3 12" xfId="15355"/>
    <cellStyle name="Input 3 2" xfId="15356"/>
    <cellStyle name="Input 3 2 10" xfId="15357"/>
    <cellStyle name="Input 3 2 11" xfId="15358"/>
    <cellStyle name="Input 3 2 12" xfId="15359"/>
    <cellStyle name="Input 3 2 13" xfId="15360"/>
    <cellStyle name="Input 3 2 14" xfId="15361"/>
    <cellStyle name="Input 3 2 2" xfId="15362"/>
    <cellStyle name="Input 3 2 2 10" xfId="15363"/>
    <cellStyle name="Input 3 2 2 11" xfId="15364"/>
    <cellStyle name="Input 3 2 2 12" xfId="15365"/>
    <cellStyle name="Input 3 2 2 2" xfId="15366"/>
    <cellStyle name="Input 3 2 2 2 2" xfId="15367"/>
    <cellStyle name="Input 3 2 2 2 3" xfId="15368"/>
    <cellStyle name="Input 3 2 2 2 4" xfId="15369"/>
    <cellStyle name="Input 3 2 2 2 5" xfId="15370"/>
    <cellStyle name="Input 3 2 2 2 6" xfId="15371"/>
    <cellStyle name="Input 3 2 2 2 7" xfId="15372"/>
    <cellStyle name="Input 3 2 2 2 8" xfId="15373"/>
    <cellStyle name="Input 3 2 2 3" xfId="15374"/>
    <cellStyle name="Input 3 2 2 3 2" xfId="15375"/>
    <cellStyle name="Input 3 2 2 3 3" xfId="15376"/>
    <cellStyle name="Input 3 2 2 3 4" xfId="15377"/>
    <cellStyle name="Input 3 2 2 3 5" xfId="15378"/>
    <cellStyle name="Input 3 2 2 3 6" xfId="15379"/>
    <cellStyle name="Input 3 2 2 3 7" xfId="15380"/>
    <cellStyle name="Input 3 2 2 3 8" xfId="15381"/>
    <cellStyle name="Input 3 2 2 4" xfId="15382"/>
    <cellStyle name="Input 3 2 2 4 2" xfId="15383"/>
    <cellStyle name="Input 3 2 2 4 3" xfId="15384"/>
    <cellStyle name="Input 3 2 2 4 4" xfId="15385"/>
    <cellStyle name="Input 3 2 2 4 5" xfId="15386"/>
    <cellStyle name="Input 3 2 2 4 6" xfId="15387"/>
    <cellStyle name="Input 3 2 2 4 7" xfId="15388"/>
    <cellStyle name="Input 3 2 2 4 8" xfId="15389"/>
    <cellStyle name="Input 3 2 2 5" xfId="15390"/>
    <cellStyle name="Input 3 2 2 6" xfId="15391"/>
    <cellStyle name="Input 3 2 2 7" xfId="15392"/>
    <cellStyle name="Input 3 2 2 8" xfId="15393"/>
    <cellStyle name="Input 3 2 2 9" xfId="15394"/>
    <cellStyle name="Input 3 2 3" xfId="15395"/>
    <cellStyle name="Input 3 2 3 2" xfId="15396"/>
    <cellStyle name="Input 3 2 3 3" xfId="15397"/>
    <cellStyle name="Input 3 2 3 4" xfId="15398"/>
    <cellStyle name="Input 3 2 3 5" xfId="15399"/>
    <cellStyle name="Input 3 2 3 6" xfId="15400"/>
    <cellStyle name="Input 3 2 3 7" xfId="15401"/>
    <cellStyle name="Input 3 2 3 8" xfId="15402"/>
    <cellStyle name="Input 3 2 4" xfId="15403"/>
    <cellStyle name="Input 3 2 4 2" xfId="15404"/>
    <cellStyle name="Input 3 2 4 3" xfId="15405"/>
    <cellStyle name="Input 3 2 4 4" xfId="15406"/>
    <cellStyle name="Input 3 2 4 5" xfId="15407"/>
    <cellStyle name="Input 3 2 4 6" xfId="15408"/>
    <cellStyle name="Input 3 2 4 7" xfId="15409"/>
    <cellStyle name="Input 3 2 4 8" xfId="15410"/>
    <cellStyle name="Input 3 2 5" xfId="15411"/>
    <cellStyle name="Input 3 2 5 2" xfId="15412"/>
    <cellStyle name="Input 3 2 5 3" xfId="15413"/>
    <cellStyle name="Input 3 2 5 4" xfId="15414"/>
    <cellStyle name="Input 3 2 5 5" xfId="15415"/>
    <cellStyle name="Input 3 2 5 6" xfId="15416"/>
    <cellStyle name="Input 3 2 5 7" xfId="15417"/>
    <cellStyle name="Input 3 2 5 8" xfId="15418"/>
    <cellStyle name="Input 3 2 6" xfId="15419"/>
    <cellStyle name="Input 3 2 7" xfId="15420"/>
    <cellStyle name="Input 3 2 8" xfId="15421"/>
    <cellStyle name="Input 3 2 9" xfId="15422"/>
    <cellStyle name="Input 3 3" xfId="15423"/>
    <cellStyle name="Input 3 3 10" xfId="15424"/>
    <cellStyle name="Input 3 3 11" xfId="15425"/>
    <cellStyle name="Input 3 3 12" xfId="15426"/>
    <cellStyle name="Input 3 3 2" xfId="15427"/>
    <cellStyle name="Input 3 3 2 2" xfId="15428"/>
    <cellStyle name="Input 3 3 2 3" xfId="15429"/>
    <cellStyle name="Input 3 3 2 4" xfId="15430"/>
    <cellStyle name="Input 3 3 2 5" xfId="15431"/>
    <cellStyle name="Input 3 3 2 6" xfId="15432"/>
    <cellStyle name="Input 3 3 2 7" xfId="15433"/>
    <cellStyle name="Input 3 3 2 8" xfId="15434"/>
    <cellStyle name="Input 3 3 3" xfId="15435"/>
    <cellStyle name="Input 3 3 3 2" xfId="15436"/>
    <cellStyle name="Input 3 3 3 3" xfId="15437"/>
    <cellStyle name="Input 3 3 3 4" xfId="15438"/>
    <cellStyle name="Input 3 3 3 5" xfId="15439"/>
    <cellStyle name="Input 3 3 3 6" xfId="15440"/>
    <cellStyle name="Input 3 3 3 7" xfId="15441"/>
    <cellStyle name="Input 3 3 3 8" xfId="15442"/>
    <cellStyle name="Input 3 3 4" xfId="15443"/>
    <cellStyle name="Input 3 3 4 2" xfId="15444"/>
    <cellStyle name="Input 3 3 4 3" xfId="15445"/>
    <cellStyle name="Input 3 3 4 4" xfId="15446"/>
    <cellStyle name="Input 3 3 4 5" xfId="15447"/>
    <cellStyle name="Input 3 3 4 6" xfId="15448"/>
    <cellStyle name="Input 3 3 4 7" xfId="15449"/>
    <cellStyle name="Input 3 3 4 8" xfId="15450"/>
    <cellStyle name="Input 3 3 5" xfId="15451"/>
    <cellStyle name="Input 3 3 6" xfId="15452"/>
    <cellStyle name="Input 3 3 7" xfId="15453"/>
    <cellStyle name="Input 3 3 8" xfId="15454"/>
    <cellStyle name="Input 3 3 9" xfId="15455"/>
    <cellStyle name="Input 3 4" xfId="15456"/>
    <cellStyle name="Input 3 4 2" xfId="15457"/>
    <cellStyle name="Input 3 4 3" xfId="15458"/>
    <cellStyle name="Input 3 4 4" xfId="15459"/>
    <cellStyle name="Input 3 4 5" xfId="15460"/>
    <cellStyle name="Input 3 4 6" xfId="15461"/>
    <cellStyle name="Input 3 4 7" xfId="15462"/>
    <cellStyle name="Input 3 4 8" xfId="15463"/>
    <cellStyle name="Input 3 5" xfId="15464"/>
    <cellStyle name="Input 3 5 2" xfId="15465"/>
    <cellStyle name="Input 3 5 3" xfId="15466"/>
    <cellStyle name="Input 3 5 4" xfId="15467"/>
    <cellStyle name="Input 3 5 5" xfId="15468"/>
    <cellStyle name="Input 3 5 6" xfId="15469"/>
    <cellStyle name="Input 3 5 7" xfId="15470"/>
    <cellStyle name="Input 3 5 8" xfId="15471"/>
    <cellStyle name="Input 3 6" xfId="15472"/>
    <cellStyle name="Input 3 6 2" xfId="15473"/>
    <cellStyle name="Input 3 6 3" xfId="15474"/>
    <cellStyle name="Input 3 6 4" xfId="15475"/>
    <cellStyle name="Input 3 6 5" xfId="15476"/>
    <cellStyle name="Input 3 6 6" xfId="15477"/>
    <cellStyle name="Input 3 6 7" xfId="15478"/>
    <cellStyle name="Input 3 6 8" xfId="15479"/>
    <cellStyle name="Input 3 7" xfId="15480"/>
    <cellStyle name="Input 3 8" xfId="15481"/>
    <cellStyle name="Input 3 9" xfId="15482"/>
    <cellStyle name="Input 30" xfId="15483"/>
    <cellStyle name="Input 31" xfId="15484"/>
    <cellStyle name="Input 32" xfId="15485"/>
    <cellStyle name="Input 33" xfId="15486"/>
    <cellStyle name="Input 34" xfId="15487"/>
    <cellStyle name="Input 4" xfId="15488"/>
    <cellStyle name="Input 4 10" xfId="15489"/>
    <cellStyle name="Input 4 11" xfId="15490"/>
    <cellStyle name="Input 4 12" xfId="15491"/>
    <cellStyle name="Input 4 2" xfId="15492"/>
    <cellStyle name="Input 4 2 10" xfId="15493"/>
    <cellStyle name="Input 4 2 11" xfId="15494"/>
    <cellStyle name="Input 4 2 12" xfId="15495"/>
    <cellStyle name="Input 4 2 13" xfId="15496"/>
    <cellStyle name="Input 4 2 14" xfId="15497"/>
    <cellStyle name="Input 4 2 2" xfId="15498"/>
    <cellStyle name="Input 4 2 2 10" xfId="15499"/>
    <cellStyle name="Input 4 2 2 11" xfId="15500"/>
    <cellStyle name="Input 4 2 2 12" xfId="15501"/>
    <cellStyle name="Input 4 2 2 2" xfId="15502"/>
    <cellStyle name="Input 4 2 2 2 2" xfId="15503"/>
    <cellStyle name="Input 4 2 2 2 3" xfId="15504"/>
    <cellStyle name="Input 4 2 2 2 4" xfId="15505"/>
    <cellStyle name="Input 4 2 2 2 5" xfId="15506"/>
    <cellStyle name="Input 4 2 2 2 6" xfId="15507"/>
    <cellStyle name="Input 4 2 2 2 7" xfId="15508"/>
    <cellStyle name="Input 4 2 2 2 8" xfId="15509"/>
    <cellStyle name="Input 4 2 2 3" xfId="15510"/>
    <cellStyle name="Input 4 2 2 3 2" xfId="15511"/>
    <cellStyle name="Input 4 2 2 3 3" xfId="15512"/>
    <cellStyle name="Input 4 2 2 3 4" xfId="15513"/>
    <cellStyle name="Input 4 2 2 3 5" xfId="15514"/>
    <cellStyle name="Input 4 2 2 3 6" xfId="15515"/>
    <cellStyle name="Input 4 2 2 3 7" xfId="15516"/>
    <cellStyle name="Input 4 2 2 3 8" xfId="15517"/>
    <cellStyle name="Input 4 2 2 4" xfId="15518"/>
    <cellStyle name="Input 4 2 2 4 2" xfId="15519"/>
    <cellStyle name="Input 4 2 2 4 3" xfId="15520"/>
    <cellStyle name="Input 4 2 2 4 4" xfId="15521"/>
    <cellStyle name="Input 4 2 2 4 5" xfId="15522"/>
    <cellStyle name="Input 4 2 2 4 6" xfId="15523"/>
    <cellStyle name="Input 4 2 2 4 7" xfId="15524"/>
    <cellStyle name="Input 4 2 2 4 8" xfId="15525"/>
    <cellStyle name="Input 4 2 2 5" xfId="15526"/>
    <cellStyle name="Input 4 2 2 6" xfId="15527"/>
    <cellStyle name="Input 4 2 2 7" xfId="15528"/>
    <cellStyle name="Input 4 2 2 8" xfId="15529"/>
    <cellStyle name="Input 4 2 2 9" xfId="15530"/>
    <cellStyle name="Input 4 2 3" xfId="15531"/>
    <cellStyle name="Input 4 2 3 2" xfId="15532"/>
    <cellStyle name="Input 4 2 3 3" xfId="15533"/>
    <cellStyle name="Input 4 2 3 4" xfId="15534"/>
    <cellStyle name="Input 4 2 3 5" xfId="15535"/>
    <cellStyle name="Input 4 2 3 6" xfId="15536"/>
    <cellStyle name="Input 4 2 3 7" xfId="15537"/>
    <cellStyle name="Input 4 2 3 8" xfId="15538"/>
    <cellStyle name="Input 4 2 4" xfId="15539"/>
    <cellStyle name="Input 4 2 4 2" xfId="15540"/>
    <cellStyle name="Input 4 2 4 3" xfId="15541"/>
    <cellStyle name="Input 4 2 4 4" xfId="15542"/>
    <cellStyle name="Input 4 2 4 5" xfId="15543"/>
    <cellStyle name="Input 4 2 4 6" xfId="15544"/>
    <cellStyle name="Input 4 2 4 7" xfId="15545"/>
    <cellStyle name="Input 4 2 4 8" xfId="15546"/>
    <cellStyle name="Input 4 2 5" xfId="15547"/>
    <cellStyle name="Input 4 2 5 2" xfId="15548"/>
    <cellStyle name="Input 4 2 5 3" xfId="15549"/>
    <cellStyle name="Input 4 2 5 4" xfId="15550"/>
    <cellStyle name="Input 4 2 5 5" xfId="15551"/>
    <cellStyle name="Input 4 2 5 6" xfId="15552"/>
    <cellStyle name="Input 4 2 5 7" xfId="15553"/>
    <cellStyle name="Input 4 2 5 8" xfId="15554"/>
    <cellStyle name="Input 4 2 6" xfId="15555"/>
    <cellStyle name="Input 4 2 7" xfId="15556"/>
    <cellStyle name="Input 4 2 8" xfId="15557"/>
    <cellStyle name="Input 4 2 9" xfId="15558"/>
    <cellStyle name="Input 4 3" xfId="15559"/>
    <cellStyle name="Input 4 3 10" xfId="15560"/>
    <cellStyle name="Input 4 3 11" xfId="15561"/>
    <cellStyle name="Input 4 3 12" xfId="15562"/>
    <cellStyle name="Input 4 3 2" xfId="15563"/>
    <cellStyle name="Input 4 3 2 2" xfId="15564"/>
    <cellStyle name="Input 4 3 2 3" xfId="15565"/>
    <cellStyle name="Input 4 3 2 4" xfId="15566"/>
    <cellStyle name="Input 4 3 2 5" xfId="15567"/>
    <cellStyle name="Input 4 3 2 6" xfId="15568"/>
    <cellStyle name="Input 4 3 2 7" xfId="15569"/>
    <cellStyle name="Input 4 3 2 8" xfId="15570"/>
    <cellStyle name="Input 4 3 3" xfId="15571"/>
    <cellStyle name="Input 4 3 3 2" xfId="15572"/>
    <cellStyle name="Input 4 3 3 3" xfId="15573"/>
    <cellStyle name="Input 4 3 3 4" xfId="15574"/>
    <cellStyle name="Input 4 3 3 5" xfId="15575"/>
    <cellStyle name="Input 4 3 3 6" xfId="15576"/>
    <cellStyle name="Input 4 3 3 7" xfId="15577"/>
    <cellStyle name="Input 4 3 3 8" xfId="15578"/>
    <cellStyle name="Input 4 3 4" xfId="15579"/>
    <cellStyle name="Input 4 3 4 2" xfId="15580"/>
    <cellStyle name="Input 4 3 4 3" xfId="15581"/>
    <cellStyle name="Input 4 3 4 4" xfId="15582"/>
    <cellStyle name="Input 4 3 4 5" xfId="15583"/>
    <cellStyle name="Input 4 3 4 6" xfId="15584"/>
    <cellStyle name="Input 4 3 4 7" xfId="15585"/>
    <cellStyle name="Input 4 3 4 8" xfId="15586"/>
    <cellStyle name="Input 4 3 5" xfId="15587"/>
    <cellStyle name="Input 4 3 6" xfId="15588"/>
    <cellStyle name="Input 4 3 7" xfId="15589"/>
    <cellStyle name="Input 4 3 8" xfId="15590"/>
    <cellStyle name="Input 4 3 9" xfId="15591"/>
    <cellStyle name="Input 4 4" xfId="15592"/>
    <cellStyle name="Input 4 4 2" xfId="15593"/>
    <cellStyle name="Input 4 4 3" xfId="15594"/>
    <cellStyle name="Input 4 4 4" xfId="15595"/>
    <cellStyle name="Input 4 4 5" xfId="15596"/>
    <cellStyle name="Input 4 4 6" xfId="15597"/>
    <cellStyle name="Input 4 4 7" xfId="15598"/>
    <cellStyle name="Input 4 4 8" xfId="15599"/>
    <cellStyle name="Input 4 5" xfId="15600"/>
    <cellStyle name="Input 4 5 2" xfId="15601"/>
    <cellStyle name="Input 4 5 3" xfId="15602"/>
    <cellStyle name="Input 4 5 4" xfId="15603"/>
    <cellStyle name="Input 4 5 5" xfId="15604"/>
    <cellStyle name="Input 4 5 6" xfId="15605"/>
    <cellStyle name="Input 4 5 7" xfId="15606"/>
    <cellStyle name="Input 4 5 8" xfId="15607"/>
    <cellStyle name="Input 4 6" xfId="15608"/>
    <cellStyle name="Input 4 6 2" xfId="15609"/>
    <cellStyle name="Input 4 6 3" xfId="15610"/>
    <cellStyle name="Input 4 6 4" xfId="15611"/>
    <cellStyle name="Input 4 6 5" xfId="15612"/>
    <cellStyle name="Input 4 6 6" xfId="15613"/>
    <cellStyle name="Input 4 6 7" xfId="15614"/>
    <cellStyle name="Input 4 6 8" xfId="15615"/>
    <cellStyle name="Input 4 7" xfId="15616"/>
    <cellStyle name="Input 4 8" xfId="15617"/>
    <cellStyle name="Input 4 9" xfId="15618"/>
    <cellStyle name="Input 5" xfId="15619"/>
    <cellStyle name="Input 5 10" xfId="15620"/>
    <cellStyle name="Input 5 11" xfId="15621"/>
    <cellStyle name="Input 5 12" xfId="15622"/>
    <cellStyle name="Input 5 13" xfId="15623"/>
    <cellStyle name="Input 5 14" xfId="15624"/>
    <cellStyle name="Input 5 2" xfId="15625"/>
    <cellStyle name="Input 5 2 10" xfId="15626"/>
    <cellStyle name="Input 5 2 11" xfId="15627"/>
    <cellStyle name="Input 5 2 12" xfId="15628"/>
    <cellStyle name="Input 5 2 2" xfId="15629"/>
    <cellStyle name="Input 5 2 2 2" xfId="15630"/>
    <cellStyle name="Input 5 2 2 3" xfId="15631"/>
    <cellStyle name="Input 5 2 2 4" xfId="15632"/>
    <cellStyle name="Input 5 2 2 5" xfId="15633"/>
    <cellStyle name="Input 5 2 2 6" xfId="15634"/>
    <cellStyle name="Input 5 2 2 7" xfId="15635"/>
    <cellStyle name="Input 5 2 2 8" xfId="15636"/>
    <cellStyle name="Input 5 2 3" xfId="15637"/>
    <cellStyle name="Input 5 2 3 2" xfId="15638"/>
    <cellStyle name="Input 5 2 3 3" xfId="15639"/>
    <cellStyle name="Input 5 2 3 4" xfId="15640"/>
    <cellStyle name="Input 5 2 3 5" xfId="15641"/>
    <cellStyle name="Input 5 2 3 6" xfId="15642"/>
    <cellStyle name="Input 5 2 3 7" xfId="15643"/>
    <cellStyle name="Input 5 2 3 8" xfId="15644"/>
    <cellStyle name="Input 5 2 4" xfId="15645"/>
    <cellStyle name="Input 5 2 4 2" xfId="15646"/>
    <cellStyle name="Input 5 2 4 3" xfId="15647"/>
    <cellStyle name="Input 5 2 4 4" xfId="15648"/>
    <cellStyle name="Input 5 2 4 5" xfId="15649"/>
    <cellStyle name="Input 5 2 4 6" xfId="15650"/>
    <cellStyle name="Input 5 2 4 7" xfId="15651"/>
    <cellStyle name="Input 5 2 4 8" xfId="15652"/>
    <cellStyle name="Input 5 2 5" xfId="15653"/>
    <cellStyle name="Input 5 2 6" xfId="15654"/>
    <cellStyle name="Input 5 2 7" xfId="15655"/>
    <cellStyle name="Input 5 2 8" xfId="15656"/>
    <cellStyle name="Input 5 2 9" xfId="15657"/>
    <cellStyle name="Input 5 3" xfId="15658"/>
    <cellStyle name="Input 5 3 10" xfId="15659"/>
    <cellStyle name="Input 5 3 11" xfId="15660"/>
    <cellStyle name="Input 5 3 12" xfId="15661"/>
    <cellStyle name="Input 5 3 2" xfId="15662"/>
    <cellStyle name="Input 5 3 2 2" xfId="15663"/>
    <cellStyle name="Input 5 3 2 3" xfId="15664"/>
    <cellStyle name="Input 5 3 2 4" xfId="15665"/>
    <cellStyle name="Input 5 3 2 5" xfId="15666"/>
    <cellStyle name="Input 5 3 2 6" xfId="15667"/>
    <cellStyle name="Input 5 3 2 7" xfId="15668"/>
    <cellStyle name="Input 5 3 2 8" xfId="15669"/>
    <cellStyle name="Input 5 3 3" xfId="15670"/>
    <cellStyle name="Input 5 3 3 2" xfId="15671"/>
    <cellStyle name="Input 5 3 3 3" xfId="15672"/>
    <cellStyle name="Input 5 3 3 4" xfId="15673"/>
    <cellStyle name="Input 5 3 3 5" xfId="15674"/>
    <cellStyle name="Input 5 3 3 6" xfId="15675"/>
    <cellStyle name="Input 5 3 3 7" xfId="15676"/>
    <cellStyle name="Input 5 3 3 8" xfId="15677"/>
    <cellStyle name="Input 5 3 4" xfId="15678"/>
    <cellStyle name="Input 5 3 4 2" xfId="15679"/>
    <cellStyle name="Input 5 3 4 3" xfId="15680"/>
    <cellStyle name="Input 5 3 4 4" xfId="15681"/>
    <cellStyle name="Input 5 3 4 5" xfId="15682"/>
    <cellStyle name="Input 5 3 4 6" xfId="15683"/>
    <cellStyle name="Input 5 3 4 7" xfId="15684"/>
    <cellStyle name="Input 5 3 4 8" xfId="15685"/>
    <cellStyle name="Input 5 3 5" xfId="15686"/>
    <cellStyle name="Input 5 3 6" xfId="15687"/>
    <cellStyle name="Input 5 3 7" xfId="15688"/>
    <cellStyle name="Input 5 3 8" xfId="15689"/>
    <cellStyle name="Input 5 3 9" xfId="15690"/>
    <cellStyle name="Input 5 4" xfId="15691"/>
    <cellStyle name="Input 5 4 2" xfId="15692"/>
    <cellStyle name="Input 5 4 3" xfId="15693"/>
    <cellStyle name="Input 5 4 4" xfId="15694"/>
    <cellStyle name="Input 5 4 5" xfId="15695"/>
    <cellStyle name="Input 5 4 6" xfId="15696"/>
    <cellStyle name="Input 5 4 7" xfId="15697"/>
    <cellStyle name="Input 5 4 8" xfId="15698"/>
    <cellStyle name="Input 5 5" xfId="15699"/>
    <cellStyle name="Input 5 5 2" xfId="15700"/>
    <cellStyle name="Input 5 5 3" xfId="15701"/>
    <cellStyle name="Input 5 5 4" xfId="15702"/>
    <cellStyle name="Input 5 5 5" xfId="15703"/>
    <cellStyle name="Input 5 5 6" xfId="15704"/>
    <cellStyle name="Input 5 5 7" xfId="15705"/>
    <cellStyle name="Input 5 5 8" xfId="15706"/>
    <cellStyle name="Input 5 6" xfId="15707"/>
    <cellStyle name="Input 5 6 2" xfId="15708"/>
    <cellStyle name="Input 5 6 3" xfId="15709"/>
    <cellStyle name="Input 5 6 4" xfId="15710"/>
    <cellStyle name="Input 5 6 5" xfId="15711"/>
    <cellStyle name="Input 5 6 6" xfId="15712"/>
    <cellStyle name="Input 5 6 7" xfId="15713"/>
    <cellStyle name="Input 5 6 8" xfId="15714"/>
    <cellStyle name="Input 5 7" xfId="15715"/>
    <cellStyle name="Input 5 8" xfId="15716"/>
    <cellStyle name="Input 5 9" xfId="15717"/>
    <cellStyle name="Input 6" xfId="15718"/>
    <cellStyle name="Input 6 10" xfId="15719"/>
    <cellStyle name="Input 6 11" xfId="15720"/>
    <cellStyle name="Input 6 12" xfId="15721"/>
    <cellStyle name="Input 6 13" xfId="15722"/>
    <cellStyle name="Input 6 14" xfId="15723"/>
    <cellStyle name="Input 6 2" xfId="15724"/>
    <cellStyle name="Input 6 2 10" xfId="15725"/>
    <cellStyle name="Input 6 2 11" xfId="15726"/>
    <cellStyle name="Input 6 2 12" xfId="15727"/>
    <cellStyle name="Input 6 2 2" xfId="15728"/>
    <cellStyle name="Input 6 2 2 2" xfId="15729"/>
    <cellStyle name="Input 6 2 2 3" xfId="15730"/>
    <cellStyle name="Input 6 2 2 4" xfId="15731"/>
    <cellStyle name="Input 6 2 2 5" xfId="15732"/>
    <cellStyle name="Input 6 2 2 6" xfId="15733"/>
    <cellStyle name="Input 6 2 2 7" xfId="15734"/>
    <cellStyle name="Input 6 2 2 8" xfId="15735"/>
    <cellStyle name="Input 6 2 3" xfId="15736"/>
    <cellStyle name="Input 6 2 3 2" xfId="15737"/>
    <cellStyle name="Input 6 2 3 3" xfId="15738"/>
    <cellStyle name="Input 6 2 3 4" xfId="15739"/>
    <cellStyle name="Input 6 2 3 5" xfId="15740"/>
    <cellStyle name="Input 6 2 3 6" xfId="15741"/>
    <cellStyle name="Input 6 2 3 7" xfId="15742"/>
    <cellStyle name="Input 6 2 3 8" xfId="15743"/>
    <cellStyle name="Input 6 2 4" xfId="15744"/>
    <cellStyle name="Input 6 2 4 2" xfId="15745"/>
    <cellStyle name="Input 6 2 4 3" xfId="15746"/>
    <cellStyle name="Input 6 2 4 4" xfId="15747"/>
    <cellStyle name="Input 6 2 4 5" xfId="15748"/>
    <cellStyle name="Input 6 2 4 6" xfId="15749"/>
    <cellStyle name="Input 6 2 4 7" xfId="15750"/>
    <cellStyle name="Input 6 2 4 8" xfId="15751"/>
    <cellStyle name="Input 6 2 5" xfId="15752"/>
    <cellStyle name="Input 6 2 6" xfId="15753"/>
    <cellStyle name="Input 6 2 7" xfId="15754"/>
    <cellStyle name="Input 6 2 8" xfId="15755"/>
    <cellStyle name="Input 6 2 9" xfId="15756"/>
    <cellStyle name="Input 6 3" xfId="15757"/>
    <cellStyle name="Input 6 3 10" xfId="15758"/>
    <cellStyle name="Input 6 3 11" xfId="15759"/>
    <cellStyle name="Input 6 3 12" xfId="15760"/>
    <cellStyle name="Input 6 3 2" xfId="15761"/>
    <cellStyle name="Input 6 3 2 2" xfId="15762"/>
    <cellStyle name="Input 6 3 2 3" xfId="15763"/>
    <cellStyle name="Input 6 3 2 4" xfId="15764"/>
    <cellStyle name="Input 6 3 2 5" xfId="15765"/>
    <cellStyle name="Input 6 3 2 6" xfId="15766"/>
    <cellStyle name="Input 6 3 2 7" xfId="15767"/>
    <cellStyle name="Input 6 3 2 8" xfId="15768"/>
    <cellStyle name="Input 6 3 3" xfId="15769"/>
    <cellStyle name="Input 6 3 3 2" xfId="15770"/>
    <cellStyle name="Input 6 3 3 3" xfId="15771"/>
    <cellStyle name="Input 6 3 3 4" xfId="15772"/>
    <cellStyle name="Input 6 3 3 5" xfId="15773"/>
    <cellStyle name="Input 6 3 3 6" xfId="15774"/>
    <cellStyle name="Input 6 3 3 7" xfId="15775"/>
    <cellStyle name="Input 6 3 3 8" xfId="15776"/>
    <cellStyle name="Input 6 3 4" xfId="15777"/>
    <cellStyle name="Input 6 3 4 2" xfId="15778"/>
    <cellStyle name="Input 6 3 4 3" xfId="15779"/>
    <cellStyle name="Input 6 3 4 4" xfId="15780"/>
    <cellStyle name="Input 6 3 4 5" xfId="15781"/>
    <cellStyle name="Input 6 3 4 6" xfId="15782"/>
    <cellStyle name="Input 6 3 4 7" xfId="15783"/>
    <cellStyle name="Input 6 3 4 8" xfId="15784"/>
    <cellStyle name="Input 6 3 5" xfId="15785"/>
    <cellStyle name="Input 6 3 6" xfId="15786"/>
    <cellStyle name="Input 6 3 7" xfId="15787"/>
    <cellStyle name="Input 6 3 8" xfId="15788"/>
    <cellStyle name="Input 6 3 9" xfId="15789"/>
    <cellStyle name="Input 6 4" xfId="15790"/>
    <cellStyle name="Input 6 4 2" xfId="15791"/>
    <cellStyle name="Input 6 4 3" xfId="15792"/>
    <cellStyle name="Input 6 4 4" xfId="15793"/>
    <cellStyle name="Input 6 4 5" xfId="15794"/>
    <cellStyle name="Input 6 4 6" xfId="15795"/>
    <cellStyle name="Input 6 4 7" xfId="15796"/>
    <cellStyle name="Input 6 4 8" xfId="15797"/>
    <cellStyle name="Input 6 5" xfId="15798"/>
    <cellStyle name="Input 6 5 2" xfId="15799"/>
    <cellStyle name="Input 6 5 3" xfId="15800"/>
    <cellStyle name="Input 6 5 4" xfId="15801"/>
    <cellStyle name="Input 6 5 5" xfId="15802"/>
    <cellStyle name="Input 6 5 6" xfId="15803"/>
    <cellStyle name="Input 6 5 7" xfId="15804"/>
    <cellStyle name="Input 6 5 8" xfId="15805"/>
    <cellStyle name="Input 6 6" xfId="15806"/>
    <cellStyle name="Input 6 6 2" xfId="15807"/>
    <cellStyle name="Input 6 6 3" xfId="15808"/>
    <cellStyle name="Input 6 6 4" xfId="15809"/>
    <cellStyle name="Input 6 6 5" xfId="15810"/>
    <cellStyle name="Input 6 6 6" xfId="15811"/>
    <cellStyle name="Input 6 6 7" xfId="15812"/>
    <cellStyle name="Input 6 6 8" xfId="15813"/>
    <cellStyle name="Input 6 7" xfId="15814"/>
    <cellStyle name="Input 6 8" xfId="15815"/>
    <cellStyle name="Input 6 9" xfId="15816"/>
    <cellStyle name="Input 7" xfId="15817"/>
    <cellStyle name="Input 7 10" xfId="15818"/>
    <cellStyle name="Input 7 11" xfId="15819"/>
    <cellStyle name="Input 7 12" xfId="15820"/>
    <cellStyle name="Input 7 13" xfId="15821"/>
    <cellStyle name="Input 7 14" xfId="15822"/>
    <cellStyle name="Input 7 2" xfId="15823"/>
    <cellStyle name="Input 7 2 10" xfId="15824"/>
    <cellStyle name="Input 7 2 11" xfId="15825"/>
    <cellStyle name="Input 7 2 12" xfId="15826"/>
    <cellStyle name="Input 7 2 2" xfId="15827"/>
    <cellStyle name="Input 7 2 2 2" xfId="15828"/>
    <cellStyle name="Input 7 2 2 3" xfId="15829"/>
    <cellStyle name="Input 7 2 2 4" xfId="15830"/>
    <cellStyle name="Input 7 2 2 5" xfId="15831"/>
    <cellStyle name="Input 7 2 2 6" xfId="15832"/>
    <cellStyle name="Input 7 2 2 7" xfId="15833"/>
    <cellStyle name="Input 7 2 2 8" xfId="15834"/>
    <cellStyle name="Input 7 2 3" xfId="15835"/>
    <cellStyle name="Input 7 2 3 2" xfId="15836"/>
    <cellStyle name="Input 7 2 3 3" xfId="15837"/>
    <cellStyle name="Input 7 2 3 4" xfId="15838"/>
    <cellStyle name="Input 7 2 3 5" xfId="15839"/>
    <cellStyle name="Input 7 2 3 6" xfId="15840"/>
    <cellStyle name="Input 7 2 3 7" xfId="15841"/>
    <cellStyle name="Input 7 2 3 8" xfId="15842"/>
    <cellStyle name="Input 7 2 4" xfId="15843"/>
    <cellStyle name="Input 7 2 4 2" xfId="15844"/>
    <cellStyle name="Input 7 2 4 3" xfId="15845"/>
    <cellStyle name="Input 7 2 4 4" xfId="15846"/>
    <cellStyle name="Input 7 2 4 5" xfId="15847"/>
    <cellStyle name="Input 7 2 4 6" xfId="15848"/>
    <cellStyle name="Input 7 2 4 7" xfId="15849"/>
    <cellStyle name="Input 7 2 4 8" xfId="15850"/>
    <cellStyle name="Input 7 2 5" xfId="15851"/>
    <cellStyle name="Input 7 2 6" xfId="15852"/>
    <cellStyle name="Input 7 2 7" xfId="15853"/>
    <cellStyle name="Input 7 2 8" xfId="15854"/>
    <cellStyle name="Input 7 2 9" xfId="15855"/>
    <cellStyle name="Input 7 3" xfId="15856"/>
    <cellStyle name="Input 7 3 10" xfId="15857"/>
    <cellStyle name="Input 7 3 11" xfId="15858"/>
    <cellStyle name="Input 7 3 12" xfId="15859"/>
    <cellStyle name="Input 7 3 2" xfId="15860"/>
    <cellStyle name="Input 7 3 2 2" xfId="15861"/>
    <cellStyle name="Input 7 3 2 3" xfId="15862"/>
    <cellStyle name="Input 7 3 2 4" xfId="15863"/>
    <cellStyle name="Input 7 3 2 5" xfId="15864"/>
    <cellStyle name="Input 7 3 2 6" xfId="15865"/>
    <cellStyle name="Input 7 3 2 7" xfId="15866"/>
    <cellStyle name="Input 7 3 2 8" xfId="15867"/>
    <cellStyle name="Input 7 3 3" xfId="15868"/>
    <cellStyle name="Input 7 3 3 2" xfId="15869"/>
    <cellStyle name="Input 7 3 3 3" xfId="15870"/>
    <cellStyle name="Input 7 3 3 4" xfId="15871"/>
    <cellStyle name="Input 7 3 3 5" xfId="15872"/>
    <cellStyle name="Input 7 3 3 6" xfId="15873"/>
    <cellStyle name="Input 7 3 3 7" xfId="15874"/>
    <cellStyle name="Input 7 3 3 8" xfId="15875"/>
    <cellStyle name="Input 7 3 4" xfId="15876"/>
    <cellStyle name="Input 7 3 4 2" xfId="15877"/>
    <cellStyle name="Input 7 3 4 3" xfId="15878"/>
    <cellStyle name="Input 7 3 4 4" xfId="15879"/>
    <cellStyle name="Input 7 3 4 5" xfId="15880"/>
    <cellStyle name="Input 7 3 4 6" xfId="15881"/>
    <cellStyle name="Input 7 3 4 7" xfId="15882"/>
    <cellStyle name="Input 7 3 4 8" xfId="15883"/>
    <cellStyle name="Input 7 3 5" xfId="15884"/>
    <cellStyle name="Input 7 3 6" xfId="15885"/>
    <cellStyle name="Input 7 3 7" xfId="15886"/>
    <cellStyle name="Input 7 3 8" xfId="15887"/>
    <cellStyle name="Input 7 3 9" xfId="15888"/>
    <cellStyle name="Input 7 4" xfId="15889"/>
    <cellStyle name="Input 7 4 2" xfId="15890"/>
    <cellStyle name="Input 7 4 3" xfId="15891"/>
    <cellStyle name="Input 7 4 4" xfId="15892"/>
    <cellStyle name="Input 7 4 5" xfId="15893"/>
    <cellStyle name="Input 7 4 6" xfId="15894"/>
    <cellStyle name="Input 7 4 7" xfId="15895"/>
    <cellStyle name="Input 7 4 8" xfId="15896"/>
    <cellStyle name="Input 7 5" xfId="15897"/>
    <cellStyle name="Input 7 5 2" xfId="15898"/>
    <cellStyle name="Input 7 5 3" xfId="15899"/>
    <cellStyle name="Input 7 5 4" xfId="15900"/>
    <cellStyle name="Input 7 5 5" xfId="15901"/>
    <cellStyle name="Input 7 5 6" xfId="15902"/>
    <cellStyle name="Input 7 5 7" xfId="15903"/>
    <cellStyle name="Input 7 5 8" xfId="15904"/>
    <cellStyle name="Input 7 6" xfId="15905"/>
    <cellStyle name="Input 7 6 2" xfId="15906"/>
    <cellStyle name="Input 7 6 3" xfId="15907"/>
    <cellStyle name="Input 7 6 4" xfId="15908"/>
    <cellStyle name="Input 7 6 5" xfId="15909"/>
    <cellStyle name="Input 7 6 6" xfId="15910"/>
    <cellStyle name="Input 7 6 7" xfId="15911"/>
    <cellStyle name="Input 7 6 8" xfId="15912"/>
    <cellStyle name="Input 7 7" xfId="15913"/>
    <cellStyle name="Input 7 8" xfId="15914"/>
    <cellStyle name="Input 7 9" xfId="15915"/>
    <cellStyle name="Input 8" xfId="15916"/>
    <cellStyle name="Input 8 10" xfId="15917"/>
    <cellStyle name="Input 8 11" xfId="15918"/>
    <cellStyle name="Input 8 12" xfId="15919"/>
    <cellStyle name="Input 8 13" xfId="15920"/>
    <cellStyle name="Input 8 14" xfId="15921"/>
    <cellStyle name="Input 8 2" xfId="15922"/>
    <cellStyle name="Input 8 2 10" xfId="15923"/>
    <cellStyle name="Input 8 2 11" xfId="15924"/>
    <cellStyle name="Input 8 2 12" xfId="15925"/>
    <cellStyle name="Input 8 2 2" xfId="15926"/>
    <cellStyle name="Input 8 2 2 2" xfId="15927"/>
    <cellStyle name="Input 8 2 2 3" xfId="15928"/>
    <cellStyle name="Input 8 2 2 4" xfId="15929"/>
    <cellStyle name="Input 8 2 2 5" xfId="15930"/>
    <cellStyle name="Input 8 2 2 6" xfId="15931"/>
    <cellStyle name="Input 8 2 2 7" xfId="15932"/>
    <cellStyle name="Input 8 2 2 8" xfId="15933"/>
    <cellStyle name="Input 8 2 3" xfId="15934"/>
    <cellStyle name="Input 8 2 3 2" xfId="15935"/>
    <cellStyle name="Input 8 2 3 3" xfId="15936"/>
    <cellStyle name="Input 8 2 3 4" xfId="15937"/>
    <cellStyle name="Input 8 2 3 5" xfId="15938"/>
    <cellStyle name="Input 8 2 3 6" xfId="15939"/>
    <cellStyle name="Input 8 2 3 7" xfId="15940"/>
    <cellStyle name="Input 8 2 3 8" xfId="15941"/>
    <cellStyle name="Input 8 2 4" xfId="15942"/>
    <cellStyle name="Input 8 2 4 2" xfId="15943"/>
    <cellStyle name="Input 8 2 4 3" xfId="15944"/>
    <cellStyle name="Input 8 2 4 4" xfId="15945"/>
    <cellStyle name="Input 8 2 4 5" xfId="15946"/>
    <cellStyle name="Input 8 2 4 6" xfId="15947"/>
    <cellStyle name="Input 8 2 4 7" xfId="15948"/>
    <cellStyle name="Input 8 2 4 8" xfId="15949"/>
    <cellStyle name="Input 8 2 5" xfId="15950"/>
    <cellStyle name="Input 8 2 6" xfId="15951"/>
    <cellStyle name="Input 8 2 7" xfId="15952"/>
    <cellStyle name="Input 8 2 8" xfId="15953"/>
    <cellStyle name="Input 8 2 9" xfId="15954"/>
    <cellStyle name="Input 8 3" xfId="15955"/>
    <cellStyle name="Input 8 3 2" xfId="15956"/>
    <cellStyle name="Input 8 3 3" xfId="15957"/>
    <cellStyle name="Input 8 3 4" xfId="15958"/>
    <cellStyle name="Input 8 3 5" xfId="15959"/>
    <cellStyle name="Input 8 3 6" xfId="15960"/>
    <cellStyle name="Input 8 3 7" xfId="15961"/>
    <cellStyle name="Input 8 3 8" xfId="15962"/>
    <cellStyle name="Input 8 4" xfId="15963"/>
    <cellStyle name="Input 8 4 2" xfId="15964"/>
    <cellStyle name="Input 8 4 3" xfId="15965"/>
    <cellStyle name="Input 8 4 4" xfId="15966"/>
    <cellStyle name="Input 8 4 5" xfId="15967"/>
    <cellStyle name="Input 8 4 6" xfId="15968"/>
    <cellStyle name="Input 8 4 7" xfId="15969"/>
    <cellStyle name="Input 8 4 8" xfId="15970"/>
    <cellStyle name="Input 8 5" xfId="15971"/>
    <cellStyle name="Input 8 5 2" xfId="15972"/>
    <cellStyle name="Input 8 5 3" xfId="15973"/>
    <cellStyle name="Input 8 5 4" xfId="15974"/>
    <cellStyle name="Input 8 5 5" xfId="15975"/>
    <cellStyle name="Input 8 5 6" xfId="15976"/>
    <cellStyle name="Input 8 5 7" xfId="15977"/>
    <cellStyle name="Input 8 5 8" xfId="15978"/>
    <cellStyle name="Input 8 6" xfId="15979"/>
    <cellStyle name="Input 8 7" xfId="15980"/>
    <cellStyle name="Input 8 8" xfId="15981"/>
    <cellStyle name="Input 8 9" xfId="15982"/>
    <cellStyle name="Input 9" xfId="15983"/>
    <cellStyle name="Input 9 10" xfId="15984"/>
    <cellStyle name="Input 9 11" xfId="15985"/>
    <cellStyle name="Input 9 12" xfId="15986"/>
    <cellStyle name="Input 9 13" xfId="15987"/>
    <cellStyle name="Input 9 2" xfId="15988"/>
    <cellStyle name="Input 9 2 2" xfId="15989"/>
    <cellStyle name="Input 9 2 3" xfId="15990"/>
    <cellStyle name="Input 9 2 4" xfId="15991"/>
    <cellStyle name="Input 9 2 5" xfId="15992"/>
    <cellStyle name="Input 9 2 6" xfId="15993"/>
    <cellStyle name="Input 9 2 7" xfId="15994"/>
    <cellStyle name="Input 9 2 8" xfId="15995"/>
    <cellStyle name="Input 9 3" xfId="15996"/>
    <cellStyle name="Input 9 3 2" xfId="15997"/>
    <cellStyle name="Input 9 3 3" xfId="15998"/>
    <cellStyle name="Input 9 3 4" xfId="15999"/>
    <cellStyle name="Input 9 3 5" xfId="16000"/>
    <cellStyle name="Input 9 3 6" xfId="16001"/>
    <cellStyle name="Input 9 3 7" xfId="16002"/>
    <cellStyle name="Input 9 3 8" xfId="16003"/>
    <cellStyle name="Input 9 4" xfId="16004"/>
    <cellStyle name="Input 9 4 2" xfId="16005"/>
    <cellStyle name="Input 9 4 3" xfId="16006"/>
    <cellStyle name="Input 9 4 4" xfId="16007"/>
    <cellStyle name="Input 9 4 5" xfId="16008"/>
    <cellStyle name="Input 9 4 6" xfId="16009"/>
    <cellStyle name="Input 9 4 7" xfId="16010"/>
    <cellStyle name="Input 9 4 8" xfId="16011"/>
    <cellStyle name="Input 9 5" xfId="16012"/>
    <cellStyle name="Input 9 6" xfId="16013"/>
    <cellStyle name="Input 9 7" xfId="16014"/>
    <cellStyle name="Input 9 8" xfId="16015"/>
    <cellStyle name="Input 9 9" xfId="16016"/>
    <cellStyle name="Input_Cell" xfId="16017"/>
    <cellStyle name="InputCurrency" xfId="16018"/>
    <cellStyle name="InputCurrency2" xfId="16019"/>
    <cellStyle name="InputMultiple1" xfId="16020"/>
    <cellStyle name="InputPercent1" xfId="16021"/>
    <cellStyle name="Inputs" xfId="16022"/>
    <cellStyle name="Inputs (const)" xfId="16023"/>
    <cellStyle name="Inputs (const) 2" xfId="16024"/>
    <cellStyle name="Inputs (const) 3" xfId="16025"/>
    <cellStyle name="Inputs (const)_46EP.2011(v2.0)" xfId="16026"/>
    <cellStyle name="Inputs 10" xfId="16027"/>
    <cellStyle name="Inputs 11" xfId="16028"/>
    <cellStyle name="Inputs 12" xfId="16029"/>
    <cellStyle name="Inputs 13" xfId="16030"/>
    <cellStyle name="Inputs 14" xfId="16031"/>
    <cellStyle name="Inputs 15" xfId="16032"/>
    <cellStyle name="Inputs 16" xfId="16033"/>
    <cellStyle name="Inputs 17" xfId="16034"/>
    <cellStyle name="Inputs 18" xfId="16035"/>
    <cellStyle name="Inputs 19" xfId="16036"/>
    <cellStyle name="Inputs 2" xfId="16037"/>
    <cellStyle name="Inputs 20" xfId="16038"/>
    <cellStyle name="Inputs 21" xfId="16039"/>
    <cellStyle name="Inputs 22" xfId="16040"/>
    <cellStyle name="Inputs 3" xfId="16041"/>
    <cellStyle name="Inputs 4" xfId="16042"/>
    <cellStyle name="Inputs 5" xfId="16043"/>
    <cellStyle name="Inputs 6" xfId="16044"/>
    <cellStyle name="Inputs 7" xfId="16045"/>
    <cellStyle name="Inputs 8" xfId="16046"/>
    <cellStyle name="Inputs 9" xfId="16047"/>
    <cellStyle name="Inputs Co" xfId="16048"/>
    <cellStyle name="Inputs_46EE.2011(v1.0)" xfId="16049"/>
    <cellStyle name="Ioe?uaaaoayny aeia?nnueea" xfId="16050"/>
    <cellStyle name="ISO" xfId="16051"/>
    <cellStyle name="Just_Table" xfId="16052"/>
    <cellStyle name="Komma [0]_Arcen" xfId="16053"/>
    <cellStyle name="Komma_Arcen" xfId="16054"/>
    <cellStyle name="LeftTitle" xfId="16055"/>
    <cellStyle name="Level" xfId="16056"/>
    <cellStyle name="Link Currency (0)" xfId="16057"/>
    <cellStyle name="Link Currency (2)" xfId="16058"/>
    <cellStyle name="Link Units (0)" xfId="16059"/>
    <cellStyle name="Link Units (1)" xfId="16060"/>
    <cellStyle name="Link Units (2)" xfId="16061"/>
    <cellStyle name="Linked Cell" xfId="16062"/>
    <cellStyle name="Linked Cell 2" xfId="16063"/>
    <cellStyle name="Matrix" xfId="16064"/>
    <cellStyle name="Millares [0]_RESULTS" xfId="16065"/>
    <cellStyle name="Millares_RESULTS" xfId="16066"/>
    <cellStyle name="Milliers [0]_BUDGET" xfId="16067"/>
    <cellStyle name="Milliers_BUDGET" xfId="16068"/>
    <cellStyle name="mnb" xfId="16069"/>
    <cellStyle name="mnb 10" xfId="16070"/>
    <cellStyle name="mnb 11" xfId="16071"/>
    <cellStyle name="mnb 12" xfId="16072"/>
    <cellStyle name="mnb 13" xfId="16073"/>
    <cellStyle name="mnb 2" xfId="16074"/>
    <cellStyle name="mnb 2 2" xfId="16075"/>
    <cellStyle name="mnb 2 3" xfId="16076"/>
    <cellStyle name="mnb 2 4" xfId="16077"/>
    <cellStyle name="mnb 2 5" xfId="16078"/>
    <cellStyle name="mnb 2 6" xfId="16079"/>
    <cellStyle name="mnb 2 7" xfId="16080"/>
    <cellStyle name="mnb 2 8" xfId="16081"/>
    <cellStyle name="mnb 3" xfId="16082"/>
    <cellStyle name="mnb 3 2" xfId="16083"/>
    <cellStyle name="mnb 3 3" xfId="16084"/>
    <cellStyle name="mnb 3 4" xfId="16085"/>
    <cellStyle name="mnb 3 5" xfId="16086"/>
    <cellStyle name="mnb 3 6" xfId="16087"/>
    <cellStyle name="mnb 3 7" xfId="16088"/>
    <cellStyle name="mnb 3 8" xfId="16089"/>
    <cellStyle name="mnb 4" xfId="16090"/>
    <cellStyle name="mnb 4 2" xfId="16091"/>
    <cellStyle name="mnb 4 3" xfId="16092"/>
    <cellStyle name="mnb 4 4" xfId="16093"/>
    <cellStyle name="mnb 4 5" xfId="16094"/>
    <cellStyle name="mnb 4 6" xfId="16095"/>
    <cellStyle name="mnb 4 7" xfId="16096"/>
    <cellStyle name="mnb 4 8" xfId="16097"/>
    <cellStyle name="mnb 5" xfId="16098"/>
    <cellStyle name="mnb 6" xfId="16099"/>
    <cellStyle name="mnb 7" xfId="16100"/>
    <cellStyle name="mnb 8" xfId="16101"/>
    <cellStyle name="mnb 9" xfId="16102"/>
    <cellStyle name="Moneda [0]_RESULTS" xfId="16103"/>
    <cellStyle name="Moneda_RESULTS" xfId="16104"/>
    <cellStyle name="Monétaire [0]_BUDGET" xfId="16105"/>
    <cellStyle name="Monétaire_BUDGET" xfId="16106"/>
    <cellStyle name="Multiple" xfId="16107"/>
    <cellStyle name="Multiple [0]" xfId="16108"/>
    <cellStyle name="Multiple [1]" xfId="16109"/>
    <cellStyle name="Multiple 10" xfId="16110"/>
    <cellStyle name="Multiple 11" xfId="16111"/>
    <cellStyle name="Multiple 12" xfId="16112"/>
    <cellStyle name="Multiple 13" xfId="16113"/>
    <cellStyle name="Multiple 14" xfId="16114"/>
    <cellStyle name="Multiple 15" xfId="16115"/>
    <cellStyle name="Multiple 16" xfId="16116"/>
    <cellStyle name="Multiple 17" xfId="16117"/>
    <cellStyle name="Multiple 18" xfId="16118"/>
    <cellStyle name="Multiple 19" xfId="16119"/>
    <cellStyle name="Multiple 2" xfId="16120"/>
    <cellStyle name="Multiple 20" xfId="16121"/>
    <cellStyle name="Multiple 21" xfId="16122"/>
    <cellStyle name="Multiple 3" xfId="16123"/>
    <cellStyle name="Multiple 4" xfId="16124"/>
    <cellStyle name="Multiple 5" xfId="16125"/>
    <cellStyle name="Multiple 6" xfId="16126"/>
    <cellStyle name="Multiple 7" xfId="16127"/>
    <cellStyle name="Multiple 8" xfId="16128"/>
    <cellStyle name="Multiple 9" xfId="16129"/>
    <cellStyle name="Multiple_1 Dec" xfId="16130"/>
    <cellStyle name="Multiple1" xfId="16131"/>
    <cellStyle name="MultipleBelow" xfId="16132"/>
    <cellStyle name="myHead01" xfId="16133"/>
    <cellStyle name="myHead01 2" xfId="16134"/>
    <cellStyle name="myHead01 2 2" xfId="16135"/>
    <cellStyle name="myHead01 2 2 2" xfId="16136"/>
    <cellStyle name="myHead01 2 2 2 2" xfId="16137"/>
    <cellStyle name="myHead01 2 2 2 2 2" xfId="16138"/>
    <cellStyle name="myHead01 2 2 2 3" xfId="16139"/>
    <cellStyle name="myHead01 2 2 3" xfId="16140"/>
    <cellStyle name="myHead01 2 2 3 2" xfId="16141"/>
    <cellStyle name="myHead01 2 2 4" xfId="16142"/>
    <cellStyle name="myHead01 2 3" xfId="16143"/>
    <cellStyle name="myHead01 2 3 2" xfId="16144"/>
    <cellStyle name="myHead01 2 3 2 2" xfId="16145"/>
    <cellStyle name="myHead01 2 3 3" xfId="16146"/>
    <cellStyle name="myHead01 2 4" xfId="16147"/>
    <cellStyle name="myHead01 2 4 2" xfId="16148"/>
    <cellStyle name="myHead01 2 5" xfId="16149"/>
    <cellStyle name="myHead01 3" xfId="16150"/>
    <cellStyle name="myHead01 3 2" xfId="16151"/>
    <cellStyle name="myHead01 3 2 2" xfId="16152"/>
    <cellStyle name="myHead01 3 2 2 2" xfId="16153"/>
    <cellStyle name="myHead01 3 2 3" xfId="16154"/>
    <cellStyle name="myHead01 3 3" xfId="16155"/>
    <cellStyle name="myHead01 3 3 2" xfId="16156"/>
    <cellStyle name="myHead01 3 4" xfId="16157"/>
    <cellStyle name="myHead01 4" xfId="16158"/>
    <cellStyle name="myHead01 4 2" xfId="16159"/>
    <cellStyle name="myHead01 4 2 2" xfId="16160"/>
    <cellStyle name="myHead01 4 2 2 2" xfId="16161"/>
    <cellStyle name="myHead01 4 2 3" xfId="16162"/>
    <cellStyle name="myHead01 4 3" xfId="16163"/>
    <cellStyle name="myHead01 4 3 2" xfId="16164"/>
    <cellStyle name="myHead01 4 4" xfId="16165"/>
    <cellStyle name="myHead01 5" xfId="16166"/>
    <cellStyle name="myHead01 5 2" xfId="16167"/>
    <cellStyle name="myHead01 5 2 2" xfId="16168"/>
    <cellStyle name="myHead01 5 3" xfId="16169"/>
    <cellStyle name="myHead01 6" xfId="16170"/>
    <cellStyle name="myHead01 6 2" xfId="16171"/>
    <cellStyle name="myHead01 7" xfId="16172"/>
    <cellStyle name="namber" xfId="16173"/>
    <cellStyle name="Neutral" xfId="16174"/>
    <cellStyle name="Neutral 2" xfId="16175"/>
    <cellStyle name="no dec" xfId="16176"/>
    <cellStyle name="No_Input" xfId="16177"/>
    <cellStyle name="Norma11l" xfId="16178"/>
    <cellStyle name="normal" xfId="16179"/>
    <cellStyle name="Normal - Style1" xfId="16180"/>
    <cellStyle name="Normal - Style1 2" xfId="16181"/>
    <cellStyle name="Normal - Style1 3" xfId="16182"/>
    <cellStyle name="Normal - Style1 4" xfId="16183"/>
    <cellStyle name="normal 10" xfId="16184"/>
    <cellStyle name="Normal 2" xfId="16185"/>
    <cellStyle name="Normal 2 10" xfId="16186"/>
    <cellStyle name="Normal 2 11" xfId="16187"/>
    <cellStyle name="Normal 2 12" xfId="16188"/>
    <cellStyle name="Normal 2 13" xfId="16189"/>
    <cellStyle name="Normal 2 14" xfId="16190"/>
    <cellStyle name="Normal 2 2" xfId="16191"/>
    <cellStyle name="Normal 2 2 10" xfId="16192"/>
    <cellStyle name="Normal 2 2 11" xfId="16193"/>
    <cellStyle name="Normal 2 2 12" xfId="16194"/>
    <cellStyle name="Normal 2 2 13" xfId="16195"/>
    <cellStyle name="Normal 2 2 14" xfId="16196"/>
    <cellStyle name="Normal 2 2 2" xfId="16197"/>
    <cellStyle name="Normal 2 2 2 2" xfId="16198"/>
    <cellStyle name="Normal 2 2 2 3" xfId="16199"/>
    <cellStyle name="Normal 2 2 2 4" xfId="16200"/>
    <cellStyle name="Normal 2 2 2 5" xfId="16201"/>
    <cellStyle name="Normal 2 2 2 6" xfId="16202"/>
    <cellStyle name="Normal 2 2 2 7" xfId="16203"/>
    <cellStyle name="Normal 2 2 2 8" xfId="16204"/>
    <cellStyle name="Normal 2 2 2 9" xfId="16205"/>
    <cellStyle name="Normal 2 2 3" xfId="16206"/>
    <cellStyle name="Normal 2 2 3 2" xfId="16207"/>
    <cellStyle name="Normal 2 2 3 3" xfId="16208"/>
    <cellStyle name="Normal 2 2 3 4" xfId="16209"/>
    <cellStyle name="Normal 2 2 3 5" xfId="16210"/>
    <cellStyle name="Normal 2 2 3 6" xfId="16211"/>
    <cellStyle name="Normal 2 2 3 7" xfId="16212"/>
    <cellStyle name="Normal 2 2 3 8" xfId="16213"/>
    <cellStyle name="Normal 2 2 4" xfId="16214"/>
    <cellStyle name="Normal 2 2 4 2" xfId="16215"/>
    <cellStyle name="Normal 2 2 4 3" xfId="16216"/>
    <cellStyle name="Normal 2 2 4 4" xfId="16217"/>
    <cellStyle name="Normal 2 2 4 5" xfId="16218"/>
    <cellStyle name="Normal 2 2 4 6" xfId="16219"/>
    <cellStyle name="Normal 2 2 4 7" xfId="16220"/>
    <cellStyle name="Normal 2 2 4 8" xfId="16221"/>
    <cellStyle name="Normal 2 2 5" xfId="16222"/>
    <cellStyle name="Normal 2 2 6" xfId="16223"/>
    <cellStyle name="Normal 2 2 7" xfId="16224"/>
    <cellStyle name="Normal 2 2 8" xfId="16225"/>
    <cellStyle name="Normal 2 2 9" xfId="16226"/>
    <cellStyle name="Normal 2 2_Калмэнерго" xfId="16227"/>
    <cellStyle name="Normal 2 3" xfId="16228"/>
    <cellStyle name="Normal 2 3 10" xfId="16229"/>
    <cellStyle name="Normal 2 3 11" xfId="16230"/>
    <cellStyle name="Normal 2 3 12" xfId="16231"/>
    <cellStyle name="Normal 2 3 13" xfId="16232"/>
    <cellStyle name="Normal 2 3 14" xfId="16233"/>
    <cellStyle name="Normal 2 3 2" xfId="16234"/>
    <cellStyle name="Normal 2 3 2 2" xfId="16235"/>
    <cellStyle name="Normal 2 3 2 3" xfId="16236"/>
    <cellStyle name="Normal 2 3 2 4" xfId="16237"/>
    <cellStyle name="Normal 2 3 2 5" xfId="16238"/>
    <cellStyle name="Normal 2 3 2 6" xfId="16239"/>
    <cellStyle name="Normal 2 3 2 7" xfId="16240"/>
    <cellStyle name="Normal 2 3 2 8" xfId="16241"/>
    <cellStyle name="Normal 2 3 3" xfId="16242"/>
    <cellStyle name="Normal 2 3 3 2" xfId="16243"/>
    <cellStyle name="Normal 2 3 3 3" xfId="16244"/>
    <cellStyle name="Normal 2 3 3 4" xfId="16245"/>
    <cellStyle name="Normal 2 3 3 5" xfId="16246"/>
    <cellStyle name="Normal 2 3 3 6" xfId="16247"/>
    <cellStyle name="Normal 2 3 3 7" xfId="16248"/>
    <cellStyle name="Normal 2 3 3 8" xfId="16249"/>
    <cellStyle name="Normal 2 3 4" xfId="16250"/>
    <cellStyle name="Normal 2 3 4 2" xfId="16251"/>
    <cellStyle name="Normal 2 3 4 3" xfId="16252"/>
    <cellStyle name="Normal 2 3 4 4" xfId="16253"/>
    <cellStyle name="Normal 2 3 4 5" xfId="16254"/>
    <cellStyle name="Normal 2 3 4 6" xfId="16255"/>
    <cellStyle name="Normal 2 3 4 7" xfId="16256"/>
    <cellStyle name="Normal 2 3 4 8" xfId="16257"/>
    <cellStyle name="Normal 2 3 5" xfId="16258"/>
    <cellStyle name="Normal 2 3 6" xfId="16259"/>
    <cellStyle name="Normal 2 3 7" xfId="16260"/>
    <cellStyle name="Normal 2 3 8" xfId="16261"/>
    <cellStyle name="Normal 2 3 9" xfId="16262"/>
    <cellStyle name="Normal 2 3_Калмэнерго" xfId="16263"/>
    <cellStyle name="Normal 2 4" xfId="16264"/>
    <cellStyle name="Normal 2 4 2" xfId="16265"/>
    <cellStyle name="Normal 2 4 3" xfId="16266"/>
    <cellStyle name="Normal 2 4 4" xfId="16267"/>
    <cellStyle name="Normal 2 4 5" xfId="16268"/>
    <cellStyle name="Normal 2 4 6" xfId="16269"/>
    <cellStyle name="Normal 2 4 7" xfId="16270"/>
    <cellStyle name="Normal 2 4 8" xfId="16271"/>
    <cellStyle name="Normal 2 4 9" xfId="16272"/>
    <cellStyle name="Normal 2 4_Калмэнерго" xfId="16273"/>
    <cellStyle name="Normal 2 5" xfId="16274"/>
    <cellStyle name="Normal 2 5 2" xfId="16275"/>
    <cellStyle name="Normal 2 5 3" xfId="16276"/>
    <cellStyle name="Normal 2 5 4" xfId="16277"/>
    <cellStyle name="Normal 2 5 5" xfId="16278"/>
    <cellStyle name="Normal 2 5 6" xfId="16279"/>
    <cellStyle name="Normal 2 5 7" xfId="16280"/>
    <cellStyle name="Normal 2 5 8" xfId="16281"/>
    <cellStyle name="Normal 2 6" xfId="16282"/>
    <cellStyle name="Normal 2 6 2" xfId="16283"/>
    <cellStyle name="Normal 2 6 3" xfId="16284"/>
    <cellStyle name="Normal 2 6 4" xfId="16285"/>
    <cellStyle name="Normal 2 6 5" xfId="16286"/>
    <cellStyle name="Normal 2 6 6" xfId="16287"/>
    <cellStyle name="Normal 2 6 7" xfId="16288"/>
    <cellStyle name="Normal 2 6 8" xfId="16289"/>
    <cellStyle name="Normal 2 7" xfId="16290"/>
    <cellStyle name="Normal 2 8" xfId="16291"/>
    <cellStyle name="Normal 2 9" xfId="16292"/>
    <cellStyle name="Normal 3" xfId="16293"/>
    <cellStyle name="Normal 3 2" xfId="16294"/>
    <cellStyle name="normal 3 2 2" xfId="16295"/>
    <cellStyle name="Normal 3 2 3" xfId="16296"/>
    <cellStyle name="Normal 3 3" xfId="16297"/>
    <cellStyle name="Normal 3 3 2" xfId="16298"/>
    <cellStyle name="Normal 3 4" xfId="16299"/>
    <cellStyle name="Normal 3 4 2" xfId="16300"/>
    <cellStyle name="Normal 3 5" xfId="16301"/>
    <cellStyle name="Normal 3 5 2" xfId="16302"/>
    <cellStyle name="Normal 3 6" xfId="16303"/>
    <cellStyle name="Normal 3 7" xfId="16304"/>
    <cellStyle name="Normal 4" xfId="16305"/>
    <cellStyle name="Normal 4 2" xfId="16306"/>
    <cellStyle name="Normal 4 2 2" xfId="16307"/>
    <cellStyle name="normal 4 2 3" xfId="16308"/>
    <cellStyle name="Normal 4 3" xfId="16309"/>
    <cellStyle name="Normal 4 4" xfId="16310"/>
    <cellStyle name="Normal 5" xfId="16311"/>
    <cellStyle name="Normal 5 2" xfId="16312"/>
    <cellStyle name="Normal 5 2 2" xfId="16313"/>
    <cellStyle name="Normal 5 3" xfId="16314"/>
    <cellStyle name="Normal 5 3 2" xfId="16315"/>
    <cellStyle name="Normal 5 4" xfId="16316"/>
    <cellStyle name="normal 5 5" xfId="16317"/>
    <cellStyle name="Normal 6" xfId="16318"/>
    <cellStyle name="Normal 6 2" xfId="16319"/>
    <cellStyle name="normal 6 3" xfId="16320"/>
    <cellStyle name="Normal 7" xfId="16321"/>
    <cellStyle name="Normal 7 2" xfId="16322"/>
    <cellStyle name="normal 7 3" xfId="16323"/>
    <cellStyle name="normal 8" xfId="16324"/>
    <cellStyle name="normal 9" xfId="16325"/>
    <cellStyle name="Normal." xfId="16326"/>
    <cellStyle name="Normal_! Приложение_Сбор инфо" xfId="16327"/>
    <cellStyle name="Normál_1." xfId="16328"/>
    <cellStyle name="Normal_2001зm" xfId="16329"/>
    <cellStyle name="Normál_VERZIOK" xfId="16330"/>
    <cellStyle name="Normal_баланс для заливки" xfId="16331"/>
    <cellStyle name="Normal1" xfId="16332"/>
    <cellStyle name="Normal1 2" xfId="16333"/>
    <cellStyle name="Normal1 3" xfId="16334"/>
    <cellStyle name="Normal2" xfId="16335"/>
    <cellStyle name="NormalGB" xfId="16336"/>
    <cellStyle name="normální_Rozvaha - aktiva" xfId="16337"/>
    <cellStyle name="Normalny_0" xfId="16338"/>
    <cellStyle name="normбlnм_laroux" xfId="16339"/>
    <cellStyle name="normбlnн_laroux" xfId="16340"/>
    <cellStyle name="Note" xfId="16341"/>
    <cellStyle name="Note 10" xfId="16342"/>
    <cellStyle name="Note 11" xfId="16343"/>
    <cellStyle name="Note 12" xfId="16344"/>
    <cellStyle name="Note 13" xfId="16345"/>
    <cellStyle name="Note 14" xfId="16346"/>
    <cellStyle name="Note 15" xfId="16347"/>
    <cellStyle name="Note 16" xfId="16348"/>
    <cellStyle name="Note 17" xfId="16349"/>
    <cellStyle name="Note 18" xfId="16350"/>
    <cellStyle name="Note 2" xfId="16351"/>
    <cellStyle name="Note 2 10" xfId="16352"/>
    <cellStyle name="Note 2 10 2" xfId="16353"/>
    <cellStyle name="Note 2 10 2 2" xfId="16354"/>
    <cellStyle name="Note 2 10 3" xfId="16355"/>
    <cellStyle name="Note 2 10 4" xfId="16356"/>
    <cellStyle name="Note 2 11" xfId="16357"/>
    <cellStyle name="Note 2 11 2" xfId="16358"/>
    <cellStyle name="Note 2 11 2 2" xfId="16359"/>
    <cellStyle name="Note 2 11 3" xfId="16360"/>
    <cellStyle name="Note 2 11 4" xfId="16361"/>
    <cellStyle name="Note 2 12" xfId="16362"/>
    <cellStyle name="Note 2 12 2" xfId="16363"/>
    <cellStyle name="Note 2 12 3" xfId="16364"/>
    <cellStyle name="Note 2 13" xfId="16365"/>
    <cellStyle name="Note 2 14" xfId="16366"/>
    <cellStyle name="Note 2 15" xfId="16367"/>
    <cellStyle name="Note 2 2" xfId="16368"/>
    <cellStyle name="Note 2 2 10" xfId="16369"/>
    <cellStyle name="Note 2 2 10 2" xfId="16370"/>
    <cellStyle name="Note 2 2 10 2 2" xfId="16371"/>
    <cellStyle name="Note 2 2 10 3" xfId="16372"/>
    <cellStyle name="Note 2 2 10 4" xfId="16373"/>
    <cellStyle name="Note 2 2 11" xfId="16374"/>
    <cellStyle name="Note 2 2 11 2" xfId="16375"/>
    <cellStyle name="Note 2 2 11 3" xfId="16376"/>
    <cellStyle name="Note 2 2 12" xfId="16377"/>
    <cellStyle name="Note 2 2 13" xfId="16378"/>
    <cellStyle name="Note 2 2 14" xfId="16379"/>
    <cellStyle name="Note 2 2 15" xfId="16380"/>
    <cellStyle name="Note 2 2 16" xfId="16381"/>
    <cellStyle name="Note 2 2 2" xfId="16382"/>
    <cellStyle name="Note 2 2 2 10" xfId="16383"/>
    <cellStyle name="Note 2 2 2 11" xfId="16384"/>
    <cellStyle name="Note 2 2 2 12" xfId="16385"/>
    <cellStyle name="Note 2 2 2 13" xfId="16386"/>
    <cellStyle name="Note 2 2 2 14" xfId="16387"/>
    <cellStyle name="Note 2 2 2 2" xfId="16388"/>
    <cellStyle name="Note 2 2 2 2 10" xfId="16389"/>
    <cellStyle name="Note 2 2 2 2 2" xfId="16390"/>
    <cellStyle name="Note 2 2 2 2 2 2" xfId="16391"/>
    <cellStyle name="Note 2 2 2 2 2 3" xfId="16392"/>
    <cellStyle name="Note 2 2 2 2 3" xfId="16393"/>
    <cellStyle name="Note 2 2 2 2 4" xfId="16394"/>
    <cellStyle name="Note 2 2 2 2 5" xfId="16395"/>
    <cellStyle name="Note 2 2 2 2 6" xfId="16396"/>
    <cellStyle name="Note 2 2 2 2 7" xfId="16397"/>
    <cellStyle name="Note 2 2 2 2 8" xfId="16398"/>
    <cellStyle name="Note 2 2 2 2 9" xfId="16399"/>
    <cellStyle name="Note 2 2 2 3" xfId="16400"/>
    <cellStyle name="Note 2 2 2 3 10" xfId="16401"/>
    <cellStyle name="Note 2 2 2 3 2" xfId="16402"/>
    <cellStyle name="Note 2 2 2 3 2 2" xfId="16403"/>
    <cellStyle name="Note 2 2 2 3 2 3" xfId="16404"/>
    <cellStyle name="Note 2 2 2 3 3" xfId="16405"/>
    <cellStyle name="Note 2 2 2 3 4" xfId="16406"/>
    <cellStyle name="Note 2 2 2 3 5" xfId="16407"/>
    <cellStyle name="Note 2 2 2 3 6" xfId="16408"/>
    <cellStyle name="Note 2 2 2 3 7" xfId="16409"/>
    <cellStyle name="Note 2 2 2 3 8" xfId="16410"/>
    <cellStyle name="Note 2 2 2 3 9" xfId="16411"/>
    <cellStyle name="Note 2 2 2 4" xfId="16412"/>
    <cellStyle name="Note 2 2 2 4 10" xfId="16413"/>
    <cellStyle name="Note 2 2 2 4 2" xfId="16414"/>
    <cellStyle name="Note 2 2 2 4 2 2" xfId="16415"/>
    <cellStyle name="Note 2 2 2 4 2 3" xfId="16416"/>
    <cellStyle name="Note 2 2 2 4 3" xfId="16417"/>
    <cellStyle name="Note 2 2 2 4 4" xfId="16418"/>
    <cellStyle name="Note 2 2 2 4 5" xfId="16419"/>
    <cellStyle name="Note 2 2 2 4 6" xfId="16420"/>
    <cellStyle name="Note 2 2 2 4 7" xfId="16421"/>
    <cellStyle name="Note 2 2 2 4 8" xfId="16422"/>
    <cellStyle name="Note 2 2 2 4 9" xfId="16423"/>
    <cellStyle name="Note 2 2 2 5" xfId="16424"/>
    <cellStyle name="Note 2 2 2 5 2" xfId="16425"/>
    <cellStyle name="Note 2 2 2 5 2 2" xfId="16426"/>
    <cellStyle name="Note 2 2 2 5 3" xfId="16427"/>
    <cellStyle name="Note 2 2 2 5 4" xfId="16428"/>
    <cellStyle name="Note 2 2 2 6" xfId="16429"/>
    <cellStyle name="Note 2 2 2 6 2" xfId="16430"/>
    <cellStyle name="Note 2 2 2 6 3" xfId="16431"/>
    <cellStyle name="Note 2 2 2 7" xfId="16432"/>
    <cellStyle name="Note 2 2 2 8" xfId="16433"/>
    <cellStyle name="Note 2 2 2 9" xfId="16434"/>
    <cellStyle name="Note 2 2 3" xfId="16435"/>
    <cellStyle name="Note 2 2 3 10" xfId="16436"/>
    <cellStyle name="Note 2 2 3 2" xfId="16437"/>
    <cellStyle name="Note 2 2 3 2 2" xfId="16438"/>
    <cellStyle name="Note 2 2 3 2 2 2" xfId="16439"/>
    <cellStyle name="Note 2 2 3 2 3" xfId="16440"/>
    <cellStyle name="Note 2 2 3 2 4" xfId="16441"/>
    <cellStyle name="Note 2 2 3 3" xfId="16442"/>
    <cellStyle name="Note 2 2 3 3 2" xfId="16443"/>
    <cellStyle name="Note 2 2 3 3 3" xfId="16444"/>
    <cellStyle name="Note 2 2 3 4" xfId="16445"/>
    <cellStyle name="Note 2 2 3 5" xfId="16446"/>
    <cellStyle name="Note 2 2 3 6" xfId="16447"/>
    <cellStyle name="Note 2 2 3 7" xfId="16448"/>
    <cellStyle name="Note 2 2 3 8" xfId="16449"/>
    <cellStyle name="Note 2 2 3 9" xfId="16450"/>
    <cellStyle name="Note 2 2 4" xfId="16451"/>
    <cellStyle name="Note 2 2 4 10" xfId="16452"/>
    <cellStyle name="Note 2 2 4 2" xfId="16453"/>
    <cellStyle name="Note 2 2 4 2 2" xfId="16454"/>
    <cellStyle name="Note 2 2 4 2 3" xfId="16455"/>
    <cellStyle name="Note 2 2 4 3" xfId="16456"/>
    <cellStyle name="Note 2 2 4 4" xfId="16457"/>
    <cellStyle name="Note 2 2 4 5" xfId="16458"/>
    <cellStyle name="Note 2 2 4 6" xfId="16459"/>
    <cellStyle name="Note 2 2 4 7" xfId="16460"/>
    <cellStyle name="Note 2 2 4 8" xfId="16461"/>
    <cellStyle name="Note 2 2 4 9" xfId="16462"/>
    <cellStyle name="Note 2 2 5" xfId="16463"/>
    <cellStyle name="Note 2 2 5 10" xfId="16464"/>
    <cellStyle name="Note 2 2 5 2" xfId="16465"/>
    <cellStyle name="Note 2 2 5 2 2" xfId="16466"/>
    <cellStyle name="Note 2 2 5 2 3" xfId="16467"/>
    <cellStyle name="Note 2 2 5 3" xfId="16468"/>
    <cellStyle name="Note 2 2 5 4" xfId="16469"/>
    <cellStyle name="Note 2 2 5 5" xfId="16470"/>
    <cellStyle name="Note 2 2 5 6" xfId="16471"/>
    <cellStyle name="Note 2 2 5 7" xfId="16472"/>
    <cellStyle name="Note 2 2 5 8" xfId="16473"/>
    <cellStyle name="Note 2 2 5 9" xfId="16474"/>
    <cellStyle name="Note 2 2 6" xfId="16475"/>
    <cellStyle name="Note 2 2 6 2" xfId="16476"/>
    <cellStyle name="Note 2 2 6 2 2" xfId="16477"/>
    <cellStyle name="Note 2 2 6 3" xfId="16478"/>
    <cellStyle name="Note 2 2 6 4" xfId="16479"/>
    <cellStyle name="Note 2 2 7" xfId="16480"/>
    <cellStyle name="Note 2 2 7 2" xfId="16481"/>
    <cellStyle name="Note 2 2 7 2 2" xfId="16482"/>
    <cellStyle name="Note 2 2 7 3" xfId="16483"/>
    <cellStyle name="Note 2 2 7 4" xfId="16484"/>
    <cellStyle name="Note 2 2 8" xfId="16485"/>
    <cellStyle name="Note 2 2 8 2" xfId="16486"/>
    <cellStyle name="Note 2 2 8 2 2" xfId="16487"/>
    <cellStyle name="Note 2 2 8 3" xfId="16488"/>
    <cellStyle name="Note 2 2 8 4" xfId="16489"/>
    <cellStyle name="Note 2 2 9" xfId="16490"/>
    <cellStyle name="Note 2 2 9 2" xfId="16491"/>
    <cellStyle name="Note 2 2 9 2 2" xfId="16492"/>
    <cellStyle name="Note 2 2 9 3" xfId="16493"/>
    <cellStyle name="Note 2 2 9 4" xfId="16494"/>
    <cellStyle name="Note 2 3" xfId="16495"/>
    <cellStyle name="Note 2 3 10" xfId="16496"/>
    <cellStyle name="Note 2 3 11" xfId="16497"/>
    <cellStyle name="Note 2 3 12" xfId="16498"/>
    <cellStyle name="Note 2 3 13" xfId="16499"/>
    <cellStyle name="Note 2 3 14" xfId="16500"/>
    <cellStyle name="Note 2 3 2" xfId="16501"/>
    <cellStyle name="Note 2 3 2 10" xfId="16502"/>
    <cellStyle name="Note 2 3 2 2" xfId="16503"/>
    <cellStyle name="Note 2 3 2 2 2" xfId="16504"/>
    <cellStyle name="Note 2 3 2 2 3" xfId="16505"/>
    <cellStyle name="Note 2 3 2 3" xfId="16506"/>
    <cellStyle name="Note 2 3 2 4" xfId="16507"/>
    <cellStyle name="Note 2 3 2 5" xfId="16508"/>
    <cellStyle name="Note 2 3 2 6" xfId="16509"/>
    <cellStyle name="Note 2 3 2 7" xfId="16510"/>
    <cellStyle name="Note 2 3 2 8" xfId="16511"/>
    <cellStyle name="Note 2 3 2 9" xfId="16512"/>
    <cellStyle name="Note 2 3 3" xfId="16513"/>
    <cellStyle name="Note 2 3 3 10" xfId="16514"/>
    <cellStyle name="Note 2 3 3 2" xfId="16515"/>
    <cellStyle name="Note 2 3 3 2 2" xfId="16516"/>
    <cellStyle name="Note 2 3 3 2 3" xfId="16517"/>
    <cellStyle name="Note 2 3 3 3" xfId="16518"/>
    <cellStyle name="Note 2 3 3 4" xfId="16519"/>
    <cellStyle name="Note 2 3 3 5" xfId="16520"/>
    <cellStyle name="Note 2 3 3 6" xfId="16521"/>
    <cellStyle name="Note 2 3 3 7" xfId="16522"/>
    <cellStyle name="Note 2 3 3 8" xfId="16523"/>
    <cellStyle name="Note 2 3 3 9" xfId="16524"/>
    <cellStyle name="Note 2 3 4" xfId="16525"/>
    <cellStyle name="Note 2 3 4 10" xfId="16526"/>
    <cellStyle name="Note 2 3 4 2" xfId="16527"/>
    <cellStyle name="Note 2 3 4 2 2" xfId="16528"/>
    <cellStyle name="Note 2 3 4 2 3" xfId="16529"/>
    <cellStyle name="Note 2 3 4 3" xfId="16530"/>
    <cellStyle name="Note 2 3 4 4" xfId="16531"/>
    <cellStyle name="Note 2 3 4 5" xfId="16532"/>
    <cellStyle name="Note 2 3 4 6" xfId="16533"/>
    <cellStyle name="Note 2 3 4 7" xfId="16534"/>
    <cellStyle name="Note 2 3 4 8" xfId="16535"/>
    <cellStyle name="Note 2 3 4 9" xfId="16536"/>
    <cellStyle name="Note 2 3 5" xfId="16537"/>
    <cellStyle name="Note 2 3 5 2" xfId="16538"/>
    <cellStyle name="Note 2 3 5 2 2" xfId="16539"/>
    <cellStyle name="Note 2 3 5 3" xfId="16540"/>
    <cellStyle name="Note 2 3 5 4" xfId="16541"/>
    <cellStyle name="Note 2 3 6" xfId="16542"/>
    <cellStyle name="Note 2 3 6 2" xfId="16543"/>
    <cellStyle name="Note 2 3 6 3" xfId="16544"/>
    <cellStyle name="Note 2 3 7" xfId="16545"/>
    <cellStyle name="Note 2 3 8" xfId="16546"/>
    <cellStyle name="Note 2 3 9" xfId="16547"/>
    <cellStyle name="Note 2 4" xfId="16548"/>
    <cellStyle name="Note 2 4 10" xfId="16549"/>
    <cellStyle name="Note 2 4 2" xfId="16550"/>
    <cellStyle name="Note 2 4 2 2" xfId="16551"/>
    <cellStyle name="Note 2 4 2 2 2" xfId="16552"/>
    <cellStyle name="Note 2 4 2 3" xfId="16553"/>
    <cellStyle name="Note 2 4 2 4" xfId="16554"/>
    <cellStyle name="Note 2 4 3" xfId="16555"/>
    <cellStyle name="Note 2 4 3 2" xfId="16556"/>
    <cellStyle name="Note 2 4 3 3" xfId="16557"/>
    <cellStyle name="Note 2 4 4" xfId="16558"/>
    <cellStyle name="Note 2 4 5" xfId="16559"/>
    <cellStyle name="Note 2 4 6" xfId="16560"/>
    <cellStyle name="Note 2 4 7" xfId="16561"/>
    <cellStyle name="Note 2 4 8" xfId="16562"/>
    <cellStyle name="Note 2 4 9" xfId="16563"/>
    <cellStyle name="Note 2 5" xfId="16564"/>
    <cellStyle name="Note 2 5 10" xfId="16565"/>
    <cellStyle name="Note 2 5 2" xfId="16566"/>
    <cellStyle name="Note 2 5 2 2" xfId="16567"/>
    <cellStyle name="Note 2 5 2 3" xfId="16568"/>
    <cellStyle name="Note 2 5 3" xfId="16569"/>
    <cellStyle name="Note 2 5 4" xfId="16570"/>
    <cellStyle name="Note 2 5 5" xfId="16571"/>
    <cellStyle name="Note 2 5 6" xfId="16572"/>
    <cellStyle name="Note 2 5 7" xfId="16573"/>
    <cellStyle name="Note 2 5 8" xfId="16574"/>
    <cellStyle name="Note 2 5 9" xfId="16575"/>
    <cellStyle name="Note 2 6" xfId="16576"/>
    <cellStyle name="Note 2 6 10" xfId="16577"/>
    <cellStyle name="Note 2 6 2" xfId="16578"/>
    <cellStyle name="Note 2 6 2 2" xfId="16579"/>
    <cellStyle name="Note 2 6 2 3" xfId="16580"/>
    <cellStyle name="Note 2 6 3" xfId="16581"/>
    <cellStyle name="Note 2 6 4" xfId="16582"/>
    <cellStyle name="Note 2 6 5" xfId="16583"/>
    <cellStyle name="Note 2 6 6" xfId="16584"/>
    <cellStyle name="Note 2 6 7" xfId="16585"/>
    <cellStyle name="Note 2 6 8" xfId="16586"/>
    <cellStyle name="Note 2 6 9" xfId="16587"/>
    <cellStyle name="Note 2 7" xfId="16588"/>
    <cellStyle name="Note 2 7 2" xfId="16589"/>
    <cellStyle name="Note 2 7 2 2" xfId="16590"/>
    <cellStyle name="Note 2 7 3" xfId="16591"/>
    <cellStyle name="Note 2 7 4" xfId="16592"/>
    <cellStyle name="Note 2 8" xfId="16593"/>
    <cellStyle name="Note 2 8 2" xfId="16594"/>
    <cellStyle name="Note 2 8 2 2" xfId="16595"/>
    <cellStyle name="Note 2 8 3" xfId="16596"/>
    <cellStyle name="Note 2 8 4" xfId="16597"/>
    <cellStyle name="Note 2 9" xfId="16598"/>
    <cellStyle name="Note 2 9 2" xfId="16599"/>
    <cellStyle name="Note 2 9 2 2" xfId="16600"/>
    <cellStyle name="Note 2 9 3" xfId="16601"/>
    <cellStyle name="Note 2 9 4" xfId="16602"/>
    <cellStyle name="Note 3" xfId="16603"/>
    <cellStyle name="Note 3 10" xfId="16604"/>
    <cellStyle name="Note 3 10 2" xfId="16605"/>
    <cellStyle name="Note 3 10 2 2" xfId="16606"/>
    <cellStyle name="Note 3 10 3" xfId="16607"/>
    <cellStyle name="Note 3 10 4" xfId="16608"/>
    <cellStyle name="Note 3 11" xfId="16609"/>
    <cellStyle name="Note 3 11 2" xfId="16610"/>
    <cellStyle name="Note 3 11 3" xfId="16611"/>
    <cellStyle name="Note 3 12" xfId="16612"/>
    <cellStyle name="Note 3 13" xfId="16613"/>
    <cellStyle name="Note 3 14" xfId="16614"/>
    <cellStyle name="Note 3 15" xfId="16615"/>
    <cellStyle name="Note 3 2" xfId="16616"/>
    <cellStyle name="Note 3 2 10" xfId="16617"/>
    <cellStyle name="Note 3 2 11" xfId="16618"/>
    <cellStyle name="Note 3 2 12" xfId="16619"/>
    <cellStyle name="Note 3 2 13" xfId="16620"/>
    <cellStyle name="Note 3 2 14" xfId="16621"/>
    <cellStyle name="Note 3 2 15" xfId="16622"/>
    <cellStyle name="Note 3 2 16" xfId="16623"/>
    <cellStyle name="Note 3 2 2" xfId="16624"/>
    <cellStyle name="Note 3 2 2 10" xfId="16625"/>
    <cellStyle name="Note 3 2 2 11" xfId="16626"/>
    <cellStyle name="Note 3 2 2 12" xfId="16627"/>
    <cellStyle name="Note 3 2 2 13" xfId="16628"/>
    <cellStyle name="Note 3 2 2 14" xfId="16629"/>
    <cellStyle name="Note 3 2 2 2" xfId="16630"/>
    <cellStyle name="Note 3 2 2 2 10" xfId="16631"/>
    <cellStyle name="Note 3 2 2 2 2" xfId="16632"/>
    <cellStyle name="Note 3 2 2 2 3" xfId="16633"/>
    <cellStyle name="Note 3 2 2 2 4" xfId="16634"/>
    <cellStyle name="Note 3 2 2 2 5" xfId="16635"/>
    <cellStyle name="Note 3 2 2 2 6" xfId="16636"/>
    <cellStyle name="Note 3 2 2 2 7" xfId="16637"/>
    <cellStyle name="Note 3 2 2 2 8" xfId="16638"/>
    <cellStyle name="Note 3 2 2 2 9" xfId="16639"/>
    <cellStyle name="Note 3 2 2 3" xfId="16640"/>
    <cellStyle name="Note 3 2 2 3 2" xfId="16641"/>
    <cellStyle name="Note 3 2 2 3 3" xfId="16642"/>
    <cellStyle name="Note 3 2 2 3 4" xfId="16643"/>
    <cellStyle name="Note 3 2 2 3 5" xfId="16644"/>
    <cellStyle name="Note 3 2 2 3 6" xfId="16645"/>
    <cellStyle name="Note 3 2 2 3 7" xfId="16646"/>
    <cellStyle name="Note 3 2 2 3 8" xfId="16647"/>
    <cellStyle name="Note 3 2 2 4" xfId="16648"/>
    <cellStyle name="Note 3 2 2 4 2" xfId="16649"/>
    <cellStyle name="Note 3 2 2 4 3" xfId="16650"/>
    <cellStyle name="Note 3 2 2 4 4" xfId="16651"/>
    <cellStyle name="Note 3 2 2 4 5" xfId="16652"/>
    <cellStyle name="Note 3 2 2 4 6" xfId="16653"/>
    <cellStyle name="Note 3 2 2 4 7" xfId="16654"/>
    <cellStyle name="Note 3 2 2 4 8" xfId="16655"/>
    <cellStyle name="Note 3 2 2 5" xfId="16656"/>
    <cellStyle name="Note 3 2 2 6" xfId="16657"/>
    <cellStyle name="Note 3 2 2 7" xfId="16658"/>
    <cellStyle name="Note 3 2 2 8" xfId="16659"/>
    <cellStyle name="Note 3 2 2 9" xfId="16660"/>
    <cellStyle name="Note 3 2 3" xfId="16661"/>
    <cellStyle name="Note 3 2 3 10" xfId="16662"/>
    <cellStyle name="Note 3 2 3 2" xfId="16663"/>
    <cellStyle name="Note 3 2 3 2 2" xfId="16664"/>
    <cellStyle name="Note 3 2 3 2 3" xfId="16665"/>
    <cellStyle name="Note 3 2 3 3" xfId="16666"/>
    <cellStyle name="Note 3 2 3 4" xfId="16667"/>
    <cellStyle name="Note 3 2 3 5" xfId="16668"/>
    <cellStyle name="Note 3 2 3 6" xfId="16669"/>
    <cellStyle name="Note 3 2 3 7" xfId="16670"/>
    <cellStyle name="Note 3 2 3 8" xfId="16671"/>
    <cellStyle name="Note 3 2 3 9" xfId="16672"/>
    <cellStyle name="Note 3 2 4" xfId="16673"/>
    <cellStyle name="Note 3 2 4 10" xfId="16674"/>
    <cellStyle name="Note 3 2 4 2" xfId="16675"/>
    <cellStyle name="Note 3 2 4 2 2" xfId="16676"/>
    <cellStyle name="Note 3 2 4 2 3" xfId="16677"/>
    <cellStyle name="Note 3 2 4 3" xfId="16678"/>
    <cellStyle name="Note 3 2 4 4" xfId="16679"/>
    <cellStyle name="Note 3 2 4 5" xfId="16680"/>
    <cellStyle name="Note 3 2 4 6" xfId="16681"/>
    <cellStyle name="Note 3 2 4 7" xfId="16682"/>
    <cellStyle name="Note 3 2 4 8" xfId="16683"/>
    <cellStyle name="Note 3 2 4 9" xfId="16684"/>
    <cellStyle name="Note 3 2 5" xfId="16685"/>
    <cellStyle name="Note 3 2 5 10" xfId="16686"/>
    <cellStyle name="Note 3 2 5 2" xfId="16687"/>
    <cellStyle name="Note 3 2 5 2 2" xfId="16688"/>
    <cellStyle name="Note 3 2 5 2 3" xfId="16689"/>
    <cellStyle name="Note 3 2 5 3" xfId="16690"/>
    <cellStyle name="Note 3 2 5 4" xfId="16691"/>
    <cellStyle name="Note 3 2 5 5" xfId="16692"/>
    <cellStyle name="Note 3 2 5 6" xfId="16693"/>
    <cellStyle name="Note 3 2 5 7" xfId="16694"/>
    <cellStyle name="Note 3 2 5 8" xfId="16695"/>
    <cellStyle name="Note 3 2 5 9" xfId="16696"/>
    <cellStyle name="Note 3 2 6" xfId="16697"/>
    <cellStyle name="Note 3 2 6 2" xfId="16698"/>
    <cellStyle name="Note 3 2 6 3" xfId="16699"/>
    <cellStyle name="Note 3 2 7" xfId="16700"/>
    <cellStyle name="Note 3 2 8" xfId="16701"/>
    <cellStyle name="Note 3 2 9" xfId="16702"/>
    <cellStyle name="Note 3 3" xfId="16703"/>
    <cellStyle name="Note 3 3 10" xfId="16704"/>
    <cellStyle name="Note 3 3 11" xfId="16705"/>
    <cellStyle name="Note 3 3 12" xfId="16706"/>
    <cellStyle name="Note 3 3 13" xfId="16707"/>
    <cellStyle name="Note 3 3 14" xfId="16708"/>
    <cellStyle name="Note 3 3 2" xfId="16709"/>
    <cellStyle name="Note 3 3 2 10" xfId="16710"/>
    <cellStyle name="Note 3 3 2 2" xfId="16711"/>
    <cellStyle name="Note 3 3 2 2 2" xfId="16712"/>
    <cellStyle name="Note 3 3 2 2 3" xfId="16713"/>
    <cellStyle name="Note 3 3 2 3" xfId="16714"/>
    <cellStyle name="Note 3 3 2 4" xfId="16715"/>
    <cellStyle name="Note 3 3 2 5" xfId="16716"/>
    <cellStyle name="Note 3 3 2 6" xfId="16717"/>
    <cellStyle name="Note 3 3 2 7" xfId="16718"/>
    <cellStyle name="Note 3 3 2 8" xfId="16719"/>
    <cellStyle name="Note 3 3 2 9" xfId="16720"/>
    <cellStyle name="Note 3 3 3" xfId="16721"/>
    <cellStyle name="Note 3 3 3 10" xfId="16722"/>
    <cellStyle name="Note 3 3 3 2" xfId="16723"/>
    <cellStyle name="Note 3 3 3 3" xfId="16724"/>
    <cellStyle name="Note 3 3 3 4" xfId="16725"/>
    <cellStyle name="Note 3 3 3 5" xfId="16726"/>
    <cellStyle name="Note 3 3 3 6" xfId="16727"/>
    <cellStyle name="Note 3 3 3 7" xfId="16728"/>
    <cellStyle name="Note 3 3 3 8" xfId="16729"/>
    <cellStyle name="Note 3 3 3 9" xfId="16730"/>
    <cellStyle name="Note 3 3 4" xfId="16731"/>
    <cellStyle name="Note 3 3 4 2" xfId="16732"/>
    <cellStyle name="Note 3 3 4 3" xfId="16733"/>
    <cellStyle name="Note 3 3 4 4" xfId="16734"/>
    <cellStyle name="Note 3 3 4 5" xfId="16735"/>
    <cellStyle name="Note 3 3 4 6" xfId="16736"/>
    <cellStyle name="Note 3 3 4 7" xfId="16737"/>
    <cellStyle name="Note 3 3 4 8" xfId="16738"/>
    <cellStyle name="Note 3 3 5" xfId="16739"/>
    <cellStyle name="Note 3 3 6" xfId="16740"/>
    <cellStyle name="Note 3 3 7" xfId="16741"/>
    <cellStyle name="Note 3 3 8" xfId="16742"/>
    <cellStyle name="Note 3 3 9" xfId="16743"/>
    <cellStyle name="Note 3 4" xfId="16744"/>
    <cellStyle name="Note 3 4 10" xfId="16745"/>
    <cellStyle name="Note 3 4 2" xfId="16746"/>
    <cellStyle name="Note 3 4 2 2" xfId="16747"/>
    <cellStyle name="Note 3 4 2 3" xfId="16748"/>
    <cellStyle name="Note 3 4 3" xfId="16749"/>
    <cellStyle name="Note 3 4 4" xfId="16750"/>
    <cellStyle name="Note 3 4 5" xfId="16751"/>
    <cellStyle name="Note 3 4 6" xfId="16752"/>
    <cellStyle name="Note 3 4 7" xfId="16753"/>
    <cellStyle name="Note 3 4 8" xfId="16754"/>
    <cellStyle name="Note 3 4 9" xfId="16755"/>
    <cellStyle name="Note 3 5" xfId="16756"/>
    <cellStyle name="Note 3 5 10" xfId="16757"/>
    <cellStyle name="Note 3 5 2" xfId="16758"/>
    <cellStyle name="Note 3 5 2 2" xfId="16759"/>
    <cellStyle name="Note 3 5 2 3" xfId="16760"/>
    <cellStyle name="Note 3 5 3" xfId="16761"/>
    <cellStyle name="Note 3 5 4" xfId="16762"/>
    <cellStyle name="Note 3 5 5" xfId="16763"/>
    <cellStyle name="Note 3 5 6" xfId="16764"/>
    <cellStyle name="Note 3 5 7" xfId="16765"/>
    <cellStyle name="Note 3 5 8" xfId="16766"/>
    <cellStyle name="Note 3 5 9" xfId="16767"/>
    <cellStyle name="Note 3 6" xfId="16768"/>
    <cellStyle name="Note 3 6 10" xfId="16769"/>
    <cellStyle name="Note 3 6 2" xfId="16770"/>
    <cellStyle name="Note 3 6 2 2" xfId="16771"/>
    <cellStyle name="Note 3 6 2 3" xfId="16772"/>
    <cellStyle name="Note 3 6 3" xfId="16773"/>
    <cellStyle name="Note 3 6 4" xfId="16774"/>
    <cellStyle name="Note 3 6 5" xfId="16775"/>
    <cellStyle name="Note 3 6 6" xfId="16776"/>
    <cellStyle name="Note 3 6 7" xfId="16777"/>
    <cellStyle name="Note 3 6 8" xfId="16778"/>
    <cellStyle name="Note 3 6 9" xfId="16779"/>
    <cellStyle name="Note 3 7" xfId="16780"/>
    <cellStyle name="Note 3 7 2" xfId="16781"/>
    <cellStyle name="Note 3 7 2 2" xfId="16782"/>
    <cellStyle name="Note 3 7 3" xfId="16783"/>
    <cellStyle name="Note 3 7 4" xfId="16784"/>
    <cellStyle name="Note 3 8" xfId="16785"/>
    <cellStyle name="Note 3 8 2" xfId="16786"/>
    <cellStyle name="Note 3 8 2 2" xfId="16787"/>
    <cellStyle name="Note 3 8 3" xfId="16788"/>
    <cellStyle name="Note 3 8 4" xfId="16789"/>
    <cellStyle name="Note 3 9" xfId="16790"/>
    <cellStyle name="Note 3 9 2" xfId="16791"/>
    <cellStyle name="Note 3 9 2 2" xfId="16792"/>
    <cellStyle name="Note 3 9 3" xfId="16793"/>
    <cellStyle name="Note 3 9 4" xfId="16794"/>
    <cellStyle name="Note 4" xfId="16795"/>
    <cellStyle name="Note 4 10" xfId="16796"/>
    <cellStyle name="Note 4 10 2" xfId="16797"/>
    <cellStyle name="Note 4 10 2 2" xfId="16798"/>
    <cellStyle name="Note 4 10 3" xfId="16799"/>
    <cellStyle name="Note 4 11" xfId="16800"/>
    <cellStyle name="Note 4 11 2" xfId="16801"/>
    <cellStyle name="Note 4 12" xfId="16802"/>
    <cellStyle name="Note 4 13" xfId="16803"/>
    <cellStyle name="Note 4 2" xfId="16804"/>
    <cellStyle name="Note 4 2 2" xfId="16805"/>
    <cellStyle name="Note 4 2 2 2" xfId="16806"/>
    <cellStyle name="Note 4 2 2 2 2" xfId="16807"/>
    <cellStyle name="Note 4 2 2 3" xfId="16808"/>
    <cellStyle name="Note 4 2 3" xfId="16809"/>
    <cellStyle name="Note 4 2 3 2" xfId="16810"/>
    <cellStyle name="Note 4 2 3 2 2" xfId="16811"/>
    <cellStyle name="Note 4 2 3 3" xfId="16812"/>
    <cellStyle name="Note 4 2 4" xfId="16813"/>
    <cellStyle name="Note 4 2 4 2" xfId="16814"/>
    <cellStyle name="Note 4 2 4 2 2" xfId="16815"/>
    <cellStyle name="Note 4 2 4 3" xfId="16816"/>
    <cellStyle name="Note 4 2 5" xfId="16817"/>
    <cellStyle name="Note 4 2 5 2" xfId="16818"/>
    <cellStyle name="Note 4 2 5 2 2" xfId="16819"/>
    <cellStyle name="Note 4 2 5 3" xfId="16820"/>
    <cellStyle name="Note 4 2 6" xfId="16821"/>
    <cellStyle name="Note 4 2 6 2" xfId="16822"/>
    <cellStyle name="Note 4 2 7" xfId="16823"/>
    <cellStyle name="Note 4 3" xfId="16824"/>
    <cellStyle name="Note 4 3 2" xfId="16825"/>
    <cellStyle name="Note 4 3 2 2" xfId="16826"/>
    <cellStyle name="Note 4 3 2 2 2" xfId="16827"/>
    <cellStyle name="Note 4 3 2 3" xfId="16828"/>
    <cellStyle name="Note 4 3 3" xfId="16829"/>
    <cellStyle name="Note 4 3 3 2" xfId="16830"/>
    <cellStyle name="Note 4 3 4" xfId="16831"/>
    <cellStyle name="Note 4 4" xfId="16832"/>
    <cellStyle name="Note 4 4 2" xfId="16833"/>
    <cellStyle name="Note 4 4 2 2" xfId="16834"/>
    <cellStyle name="Note 4 4 3" xfId="16835"/>
    <cellStyle name="Note 4 5" xfId="16836"/>
    <cellStyle name="Note 4 5 2" xfId="16837"/>
    <cellStyle name="Note 4 5 2 2" xfId="16838"/>
    <cellStyle name="Note 4 5 3" xfId="16839"/>
    <cellStyle name="Note 4 6" xfId="16840"/>
    <cellStyle name="Note 4 6 2" xfId="16841"/>
    <cellStyle name="Note 4 6 2 2" xfId="16842"/>
    <cellStyle name="Note 4 6 3" xfId="16843"/>
    <cellStyle name="Note 4 7" xfId="16844"/>
    <cellStyle name="Note 4 7 2" xfId="16845"/>
    <cellStyle name="Note 4 7 2 2" xfId="16846"/>
    <cellStyle name="Note 4 7 3" xfId="16847"/>
    <cellStyle name="Note 4 8" xfId="16848"/>
    <cellStyle name="Note 4 8 2" xfId="16849"/>
    <cellStyle name="Note 4 8 2 2" xfId="16850"/>
    <cellStyle name="Note 4 8 3" xfId="16851"/>
    <cellStyle name="Note 4 9" xfId="16852"/>
    <cellStyle name="Note 4 9 2" xfId="16853"/>
    <cellStyle name="Note 4 9 2 2" xfId="16854"/>
    <cellStyle name="Note 4 9 3" xfId="16855"/>
    <cellStyle name="Note 5" xfId="16856"/>
    <cellStyle name="Note 5 10" xfId="16857"/>
    <cellStyle name="Note 5 11" xfId="16858"/>
    <cellStyle name="Note 5 12" xfId="16859"/>
    <cellStyle name="Note 5 13" xfId="16860"/>
    <cellStyle name="Note 5 14" xfId="16861"/>
    <cellStyle name="Note 5 15" xfId="16862"/>
    <cellStyle name="Note 5 16" xfId="16863"/>
    <cellStyle name="Note 5 2" xfId="16864"/>
    <cellStyle name="Note 5 2 10" xfId="16865"/>
    <cellStyle name="Note 5 2 11" xfId="16866"/>
    <cellStyle name="Note 5 2 12" xfId="16867"/>
    <cellStyle name="Note 5 2 13" xfId="16868"/>
    <cellStyle name="Note 5 2 14" xfId="16869"/>
    <cellStyle name="Note 5 2 2" xfId="16870"/>
    <cellStyle name="Note 5 2 2 2" xfId="16871"/>
    <cellStyle name="Note 5 2 2 3" xfId="16872"/>
    <cellStyle name="Note 5 2 2 4" xfId="16873"/>
    <cellStyle name="Note 5 2 2 5" xfId="16874"/>
    <cellStyle name="Note 5 2 2 6" xfId="16875"/>
    <cellStyle name="Note 5 2 2 7" xfId="16876"/>
    <cellStyle name="Note 5 2 2 8" xfId="16877"/>
    <cellStyle name="Note 5 2 3" xfId="16878"/>
    <cellStyle name="Note 5 2 3 2" xfId="16879"/>
    <cellStyle name="Note 5 2 3 3" xfId="16880"/>
    <cellStyle name="Note 5 2 3 4" xfId="16881"/>
    <cellStyle name="Note 5 2 3 5" xfId="16882"/>
    <cellStyle name="Note 5 2 3 6" xfId="16883"/>
    <cellStyle name="Note 5 2 3 7" xfId="16884"/>
    <cellStyle name="Note 5 2 3 8" xfId="16885"/>
    <cellStyle name="Note 5 2 4" xfId="16886"/>
    <cellStyle name="Note 5 2 4 2" xfId="16887"/>
    <cellStyle name="Note 5 2 4 3" xfId="16888"/>
    <cellStyle name="Note 5 2 4 4" xfId="16889"/>
    <cellStyle name="Note 5 2 4 5" xfId="16890"/>
    <cellStyle name="Note 5 2 4 6" xfId="16891"/>
    <cellStyle name="Note 5 2 4 7" xfId="16892"/>
    <cellStyle name="Note 5 2 4 8" xfId="16893"/>
    <cellStyle name="Note 5 2 5" xfId="16894"/>
    <cellStyle name="Note 5 2 6" xfId="16895"/>
    <cellStyle name="Note 5 2 7" xfId="16896"/>
    <cellStyle name="Note 5 2 8" xfId="16897"/>
    <cellStyle name="Note 5 2 9" xfId="16898"/>
    <cellStyle name="Note 5 3" xfId="16899"/>
    <cellStyle name="Note 5 3 2" xfId="16900"/>
    <cellStyle name="Note 5 3 3" xfId="16901"/>
    <cellStyle name="Note 5 3 4" xfId="16902"/>
    <cellStyle name="Note 5 3 5" xfId="16903"/>
    <cellStyle name="Note 5 3 6" xfId="16904"/>
    <cellStyle name="Note 5 3 7" xfId="16905"/>
    <cellStyle name="Note 5 3 8" xfId="16906"/>
    <cellStyle name="Note 5 4" xfId="16907"/>
    <cellStyle name="Note 5 4 2" xfId="16908"/>
    <cellStyle name="Note 5 4 3" xfId="16909"/>
    <cellStyle name="Note 5 4 4" xfId="16910"/>
    <cellStyle name="Note 5 4 5" xfId="16911"/>
    <cellStyle name="Note 5 4 6" xfId="16912"/>
    <cellStyle name="Note 5 4 7" xfId="16913"/>
    <cellStyle name="Note 5 4 8" xfId="16914"/>
    <cellStyle name="Note 5 5" xfId="16915"/>
    <cellStyle name="Note 5 5 2" xfId="16916"/>
    <cellStyle name="Note 5 5 3" xfId="16917"/>
    <cellStyle name="Note 5 5 4" xfId="16918"/>
    <cellStyle name="Note 5 5 5" xfId="16919"/>
    <cellStyle name="Note 5 5 6" xfId="16920"/>
    <cellStyle name="Note 5 5 7" xfId="16921"/>
    <cellStyle name="Note 5 5 8" xfId="16922"/>
    <cellStyle name="Note 5 6" xfId="16923"/>
    <cellStyle name="Note 5 7" xfId="16924"/>
    <cellStyle name="Note 5 8" xfId="16925"/>
    <cellStyle name="Note 5 9" xfId="16926"/>
    <cellStyle name="Note 6" xfId="16927"/>
    <cellStyle name="Note 6 10" xfId="16928"/>
    <cellStyle name="Note 6 11" xfId="16929"/>
    <cellStyle name="Note 6 12" xfId="16930"/>
    <cellStyle name="Note 6 13" xfId="16931"/>
    <cellStyle name="Note 6 14" xfId="16932"/>
    <cellStyle name="Note 6 15" xfId="16933"/>
    <cellStyle name="Note 6 2" xfId="16934"/>
    <cellStyle name="Note 6 2 2" xfId="16935"/>
    <cellStyle name="Note 6 2 3" xfId="16936"/>
    <cellStyle name="Note 6 2 4" xfId="16937"/>
    <cellStyle name="Note 6 2 5" xfId="16938"/>
    <cellStyle name="Note 6 2 6" xfId="16939"/>
    <cellStyle name="Note 6 2 7" xfId="16940"/>
    <cellStyle name="Note 6 2 8" xfId="16941"/>
    <cellStyle name="Note 6 3" xfId="16942"/>
    <cellStyle name="Note 6 3 2" xfId="16943"/>
    <cellStyle name="Note 6 3 3" xfId="16944"/>
    <cellStyle name="Note 6 3 4" xfId="16945"/>
    <cellStyle name="Note 6 3 5" xfId="16946"/>
    <cellStyle name="Note 6 3 6" xfId="16947"/>
    <cellStyle name="Note 6 3 7" xfId="16948"/>
    <cellStyle name="Note 6 3 8" xfId="16949"/>
    <cellStyle name="Note 6 4" xfId="16950"/>
    <cellStyle name="Note 6 4 2" xfId="16951"/>
    <cellStyle name="Note 6 4 3" xfId="16952"/>
    <cellStyle name="Note 6 4 4" xfId="16953"/>
    <cellStyle name="Note 6 4 5" xfId="16954"/>
    <cellStyle name="Note 6 4 6" xfId="16955"/>
    <cellStyle name="Note 6 4 7" xfId="16956"/>
    <cellStyle name="Note 6 4 8" xfId="16957"/>
    <cellStyle name="Note 6 5" xfId="16958"/>
    <cellStyle name="Note 6 6" xfId="16959"/>
    <cellStyle name="Note 6 7" xfId="16960"/>
    <cellStyle name="Note 6 8" xfId="16961"/>
    <cellStyle name="Note 6 9" xfId="16962"/>
    <cellStyle name="Note 7" xfId="16963"/>
    <cellStyle name="Note 7 2" xfId="16964"/>
    <cellStyle name="Note 7 3" xfId="16965"/>
    <cellStyle name="Note 7 4" xfId="16966"/>
    <cellStyle name="Note 7 5" xfId="16967"/>
    <cellStyle name="Note 7 6" xfId="16968"/>
    <cellStyle name="Note 7 7" xfId="16969"/>
    <cellStyle name="Note 7 8" xfId="16970"/>
    <cellStyle name="Note 8" xfId="16971"/>
    <cellStyle name="Note 8 2" xfId="16972"/>
    <cellStyle name="Note 8 3" xfId="16973"/>
    <cellStyle name="Note 8 4" xfId="16974"/>
    <cellStyle name="Note 8 5" xfId="16975"/>
    <cellStyle name="Note 8 6" xfId="16976"/>
    <cellStyle name="Note 8 7" xfId="16977"/>
    <cellStyle name="Note 8 8" xfId="16978"/>
    <cellStyle name="Note 9" xfId="16979"/>
    <cellStyle name="Note 9 2" xfId="16980"/>
    <cellStyle name="Note 9 3" xfId="16981"/>
    <cellStyle name="Note 9 4" xfId="16982"/>
    <cellStyle name="Note 9 5" xfId="16983"/>
    <cellStyle name="Note 9 6" xfId="16984"/>
    <cellStyle name="Note 9 7" xfId="16985"/>
    <cellStyle name="Note 9 8" xfId="16986"/>
    <cellStyle name="Note_Критерии RAB" xfId="16987"/>
    <cellStyle name="number" xfId="16988"/>
    <cellStyle name="Nun??c [0]_Ecnn1" xfId="16989"/>
    <cellStyle name="Nun??c_Ecnn1" xfId="16990"/>
    <cellStyle name="Ôčíŕíńîâűé [0]_(ňŕá 3č)" xfId="16991"/>
    <cellStyle name="Ociriniaue [0]_5-C" xfId="16992"/>
    <cellStyle name="Ôčíŕíńîâűé_(ňŕá 3č)" xfId="16993"/>
    <cellStyle name="Ociriniaue_5-C" xfId="16994"/>
    <cellStyle name="Option" xfId="16995"/>
    <cellStyle name="OptionHeading" xfId="16996"/>
    <cellStyle name="OptionHeading2" xfId="16997"/>
    <cellStyle name="Ouny?e" xfId="16998"/>
    <cellStyle name="Ouny?e [0]" xfId="16999"/>
    <cellStyle name="Òûñÿ÷è [0]_cogs" xfId="17000"/>
    <cellStyle name="Òûñÿ÷è_cogs" xfId="17001"/>
    <cellStyle name="Output" xfId="17002"/>
    <cellStyle name="Output 10" xfId="17003"/>
    <cellStyle name="Output 11" xfId="17004"/>
    <cellStyle name="Output 12" xfId="17005"/>
    <cellStyle name="Output 13" xfId="17006"/>
    <cellStyle name="Output 14" xfId="17007"/>
    <cellStyle name="Output 15" xfId="17008"/>
    <cellStyle name="Output 16" xfId="17009"/>
    <cellStyle name="Output 17" xfId="17010"/>
    <cellStyle name="Output 18" xfId="17011"/>
    <cellStyle name="Output 19" xfId="17012"/>
    <cellStyle name="Output 2" xfId="17013"/>
    <cellStyle name="Output 2 10" xfId="17014"/>
    <cellStyle name="Output 2 11" xfId="17015"/>
    <cellStyle name="Output 2 12" xfId="17016"/>
    <cellStyle name="Output 2 13" xfId="17017"/>
    <cellStyle name="Output 2 14" xfId="17018"/>
    <cellStyle name="Output 2 15" xfId="17019"/>
    <cellStyle name="Output 2 16" xfId="17020"/>
    <cellStyle name="Output 2 2" xfId="17021"/>
    <cellStyle name="Output 2 2 10" xfId="17022"/>
    <cellStyle name="Output 2 2 11" xfId="17023"/>
    <cellStyle name="Output 2 2 12" xfId="17024"/>
    <cellStyle name="Output 2 2 13" xfId="17025"/>
    <cellStyle name="Output 2 2 14" xfId="17026"/>
    <cellStyle name="Output 2 2 2" xfId="17027"/>
    <cellStyle name="Output 2 2 2 10" xfId="17028"/>
    <cellStyle name="Output 2 2 2 11" xfId="17029"/>
    <cellStyle name="Output 2 2 2 12" xfId="17030"/>
    <cellStyle name="Output 2 2 2 2" xfId="17031"/>
    <cellStyle name="Output 2 2 2 2 2" xfId="17032"/>
    <cellStyle name="Output 2 2 2 2 3" xfId="17033"/>
    <cellStyle name="Output 2 2 2 2 4" xfId="17034"/>
    <cellStyle name="Output 2 2 2 2 5" xfId="17035"/>
    <cellStyle name="Output 2 2 2 2 6" xfId="17036"/>
    <cellStyle name="Output 2 2 2 2 7" xfId="17037"/>
    <cellStyle name="Output 2 2 2 2 8" xfId="17038"/>
    <cellStyle name="Output 2 2 2 3" xfId="17039"/>
    <cellStyle name="Output 2 2 2 3 2" xfId="17040"/>
    <cellStyle name="Output 2 2 2 3 3" xfId="17041"/>
    <cellStyle name="Output 2 2 2 3 4" xfId="17042"/>
    <cellStyle name="Output 2 2 2 3 5" xfId="17043"/>
    <cellStyle name="Output 2 2 2 3 6" xfId="17044"/>
    <cellStyle name="Output 2 2 2 3 7" xfId="17045"/>
    <cellStyle name="Output 2 2 2 3 8" xfId="17046"/>
    <cellStyle name="Output 2 2 2 4" xfId="17047"/>
    <cellStyle name="Output 2 2 2 4 2" xfId="17048"/>
    <cellStyle name="Output 2 2 2 4 3" xfId="17049"/>
    <cellStyle name="Output 2 2 2 4 4" xfId="17050"/>
    <cellStyle name="Output 2 2 2 4 5" xfId="17051"/>
    <cellStyle name="Output 2 2 2 4 6" xfId="17052"/>
    <cellStyle name="Output 2 2 2 4 7" xfId="17053"/>
    <cellStyle name="Output 2 2 2 4 8" xfId="17054"/>
    <cellStyle name="Output 2 2 2 5" xfId="17055"/>
    <cellStyle name="Output 2 2 2 6" xfId="17056"/>
    <cellStyle name="Output 2 2 2 7" xfId="17057"/>
    <cellStyle name="Output 2 2 2 8" xfId="17058"/>
    <cellStyle name="Output 2 2 2 9" xfId="17059"/>
    <cellStyle name="Output 2 2 3" xfId="17060"/>
    <cellStyle name="Output 2 2 3 2" xfId="17061"/>
    <cellStyle name="Output 2 2 3 3" xfId="17062"/>
    <cellStyle name="Output 2 2 3 4" xfId="17063"/>
    <cellStyle name="Output 2 2 3 5" xfId="17064"/>
    <cellStyle name="Output 2 2 3 6" xfId="17065"/>
    <cellStyle name="Output 2 2 3 7" xfId="17066"/>
    <cellStyle name="Output 2 2 3 8" xfId="17067"/>
    <cellStyle name="Output 2 2 4" xfId="17068"/>
    <cellStyle name="Output 2 2 4 2" xfId="17069"/>
    <cellStyle name="Output 2 2 4 3" xfId="17070"/>
    <cellStyle name="Output 2 2 4 4" xfId="17071"/>
    <cellStyle name="Output 2 2 4 5" xfId="17072"/>
    <cellStyle name="Output 2 2 4 6" xfId="17073"/>
    <cellStyle name="Output 2 2 4 7" xfId="17074"/>
    <cellStyle name="Output 2 2 4 8" xfId="17075"/>
    <cellStyle name="Output 2 2 5" xfId="17076"/>
    <cellStyle name="Output 2 2 5 2" xfId="17077"/>
    <cellStyle name="Output 2 2 5 3" xfId="17078"/>
    <cellStyle name="Output 2 2 5 4" xfId="17079"/>
    <cellStyle name="Output 2 2 5 5" xfId="17080"/>
    <cellStyle name="Output 2 2 5 6" xfId="17081"/>
    <cellStyle name="Output 2 2 5 7" xfId="17082"/>
    <cellStyle name="Output 2 2 5 8" xfId="17083"/>
    <cellStyle name="Output 2 2 6" xfId="17084"/>
    <cellStyle name="Output 2 2 7" xfId="17085"/>
    <cellStyle name="Output 2 2 8" xfId="17086"/>
    <cellStyle name="Output 2 2 9" xfId="17087"/>
    <cellStyle name="Output 2 3" xfId="17088"/>
    <cellStyle name="Output 2 3 10" xfId="17089"/>
    <cellStyle name="Output 2 3 11" xfId="17090"/>
    <cellStyle name="Output 2 3 12" xfId="17091"/>
    <cellStyle name="Output 2 3 2" xfId="17092"/>
    <cellStyle name="Output 2 3 2 2" xfId="17093"/>
    <cellStyle name="Output 2 3 2 3" xfId="17094"/>
    <cellStyle name="Output 2 3 2 4" xfId="17095"/>
    <cellStyle name="Output 2 3 2 5" xfId="17096"/>
    <cellStyle name="Output 2 3 2 6" xfId="17097"/>
    <cellStyle name="Output 2 3 2 7" xfId="17098"/>
    <cellStyle name="Output 2 3 2 8" xfId="17099"/>
    <cellStyle name="Output 2 3 3" xfId="17100"/>
    <cellStyle name="Output 2 3 3 2" xfId="17101"/>
    <cellStyle name="Output 2 3 3 3" xfId="17102"/>
    <cellStyle name="Output 2 3 3 4" xfId="17103"/>
    <cellStyle name="Output 2 3 3 5" xfId="17104"/>
    <cellStyle name="Output 2 3 3 6" xfId="17105"/>
    <cellStyle name="Output 2 3 3 7" xfId="17106"/>
    <cellStyle name="Output 2 3 3 8" xfId="17107"/>
    <cellStyle name="Output 2 3 4" xfId="17108"/>
    <cellStyle name="Output 2 3 4 2" xfId="17109"/>
    <cellStyle name="Output 2 3 4 3" xfId="17110"/>
    <cellStyle name="Output 2 3 4 4" xfId="17111"/>
    <cellStyle name="Output 2 3 4 5" xfId="17112"/>
    <cellStyle name="Output 2 3 4 6" xfId="17113"/>
    <cellStyle name="Output 2 3 4 7" xfId="17114"/>
    <cellStyle name="Output 2 3 4 8" xfId="17115"/>
    <cellStyle name="Output 2 3 5" xfId="17116"/>
    <cellStyle name="Output 2 3 6" xfId="17117"/>
    <cellStyle name="Output 2 3 7" xfId="17118"/>
    <cellStyle name="Output 2 3 8" xfId="17119"/>
    <cellStyle name="Output 2 3 9" xfId="17120"/>
    <cellStyle name="Output 2 4" xfId="17121"/>
    <cellStyle name="Output 2 4 2" xfId="17122"/>
    <cellStyle name="Output 2 4 3" xfId="17123"/>
    <cellStyle name="Output 2 4 4" xfId="17124"/>
    <cellStyle name="Output 2 4 5" xfId="17125"/>
    <cellStyle name="Output 2 4 6" xfId="17126"/>
    <cellStyle name="Output 2 4 7" xfId="17127"/>
    <cellStyle name="Output 2 4 8" xfId="17128"/>
    <cellStyle name="Output 2 5" xfId="17129"/>
    <cellStyle name="Output 2 5 2" xfId="17130"/>
    <cellStyle name="Output 2 5 3" xfId="17131"/>
    <cellStyle name="Output 2 5 4" xfId="17132"/>
    <cellStyle name="Output 2 5 5" xfId="17133"/>
    <cellStyle name="Output 2 5 6" xfId="17134"/>
    <cellStyle name="Output 2 5 7" xfId="17135"/>
    <cellStyle name="Output 2 5 8" xfId="17136"/>
    <cellStyle name="Output 2 6" xfId="17137"/>
    <cellStyle name="Output 2 6 2" xfId="17138"/>
    <cellStyle name="Output 2 6 3" xfId="17139"/>
    <cellStyle name="Output 2 6 4" xfId="17140"/>
    <cellStyle name="Output 2 6 5" xfId="17141"/>
    <cellStyle name="Output 2 6 6" xfId="17142"/>
    <cellStyle name="Output 2 6 7" xfId="17143"/>
    <cellStyle name="Output 2 6 8" xfId="17144"/>
    <cellStyle name="Output 2 7" xfId="17145"/>
    <cellStyle name="Output 2 8" xfId="17146"/>
    <cellStyle name="Output 2 9" xfId="17147"/>
    <cellStyle name="Output 3" xfId="17148"/>
    <cellStyle name="Output 3 10" xfId="17149"/>
    <cellStyle name="Output 3 11" xfId="17150"/>
    <cellStyle name="Output 3 12" xfId="17151"/>
    <cellStyle name="Output 3 13" xfId="17152"/>
    <cellStyle name="Output 3 14" xfId="17153"/>
    <cellStyle name="Output 3 2" xfId="17154"/>
    <cellStyle name="Output 3 2 10" xfId="17155"/>
    <cellStyle name="Output 3 2 11" xfId="17156"/>
    <cellStyle name="Output 3 2 12" xfId="17157"/>
    <cellStyle name="Output 3 2 13" xfId="17158"/>
    <cellStyle name="Output 3 2 14" xfId="17159"/>
    <cellStyle name="Output 3 2 2" xfId="17160"/>
    <cellStyle name="Output 3 2 2 10" xfId="17161"/>
    <cellStyle name="Output 3 2 2 11" xfId="17162"/>
    <cellStyle name="Output 3 2 2 12" xfId="17163"/>
    <cellStyle name="Output 3 2 2 2" xfId="17164"/>
    <cellStyle name="Output 3 2 2 2 2" xfId="17165"/>
    <cellStyle name="Output 3 2 2 2 3" xfId="17166"/>
    <cellStyle name="Output 3 2 2 2 4" xfId="17167"/>
    <cellStyle name="Output 3 2 2 2 5" xfId="17168"/>
    <cellStyle name="Output 3 2 2 2 6" xfId="17169"/>
    <cellStyle name="Output 3 2 2 2 7" xfId="17170"/>
    <cellStyle name="Output 3 2 2 2 8" xfId="17171"/>
    <cellStyle name="Output 3 2 2 3" xfId="17172"/>
    <cellStyle name="Output 3 2 2 3 2" xfId="17173"/>
    <cellStyle name="Output 3 2 2 3 3" xfId="17174"/>
    <cellStyle name="Output 3 2 2 3 4" xfId="17175"/>
    <cellStyle name="Output 3 2 2 3 5" xfId="17176"/>
    <cellStyle name="Output 3 2 2 3 6" xfId="17177"/>
    <cellStyle name="Output 3 2 2 3 7" xfId="17178"/>
    <cellStyle name="Output 3 2 2 3 8" xfId="17179"/>
    <cellStyle name="Output 3 2 2 4" xfId="17180"/>
    <cellStyle name="Output 3 2 2 4 2" xfId="17181"/>
    <cellStyle name="Output 3 2 2 4 3" xfId="17182"/>
    <cellStyle name="Output 3 2 2 4 4" xfId="17183"/>
    <cellStyle name="Output 3 2 2 4 5" xfId="17184"/>
    <cellStyle name="Output 3 2 2 4 6" xfId="17185"/>
    <cellStyle name="Output 3 2 2 4 7" xfId="17186"/>
    <cellStyle name="Output 3 2 2 4 8" xfId="17187"/>
    <cellStyle name="Output 3 2 2 5" xfId="17188"/>
    <cellStyle name="Output 3 2 2 6" xfId="17189"/>
    <cellStyle name="Output 3 2 2 7" xfId="17190"/>
    <cellStyle name="Output 3 2 2 8" xfId="17191"/>
    <cellStyle name="Output 3 2 2 9" xfId="17192"/>
    <cellStyle name="Output 3 2 3" xfId="17193"/>
    <cellStyle name="Output 3 2 3 2" xfId="17194"/>
    <cellStyle name="Output 3 2 3 3" xfId="17195"/>
    <cellStyle name="Output 3 2 3 4" xfId="17196"/>
    <cellStyle name="Output 3 2 3 5" xfId="17197"/>
    <cellStyle name="Output 3 2 3 6" xfId="17198"/>
    <cellStyle name="Output 3 2 3 7" xfId="17199"/>
    <cellStyle name="Output 3 2 3 8" xfId="17200"/>
    <cellStyle name="Output 3 2 4" xfId="17201"/>
    <cellStyle name="Output 3 2 4 2" xfId="17202"/>
    <cellStyle name="Output 3 2 4 3" xfId="17203"/>
    <cellStyle name="Output 3 2 4 4" xfId="17204"/>
    <cellStyle name="Output 3 2 4 5" xfId="17205"/>
    <cellStyle name="Output 3 2 4 6" xfId="17206"/>
    <cellStyle name="Output 3 2 4 7" xfId="17207"/>
    <cellStyle name="Output 3 2 4 8" xfId="17208"/>
    <cellStyle name="Output 3 2 5" xfId="17209"/>
    <cellStyle name="Output 3 2 5 2" xfId="17210"/>
    <cellStyle name="Output 3 2 5 3" xfId="17211"/>
    <cellStyle name="Output 3 2 5 4" xfId="17212"/>
    <cellStyle name="Output 3 2 5 5" xfId="17213"/>
    <cellStyle name="Output 3 2 5 6" xfId="17214"/>
    <cellStyle name="Output 3 2 5 7" xfId="17215"/>
    <cellStyle name="Output 3 2 5 8" xfId="17216"/>
    <cellStyle name="Output 3 2 6" xfId="17217"/>
    <cellStyle name="Output 3 2 7" xfId="17218"/>
    <cellStyle name="Output 3 2 8" xfId="17219"/>
    <cellStyle name="Output 3 2 9" xfId="17220"/>
    <cellStyle name="Output 3 3" xfId="17221"/>
    <cellStyle name="Output 3 3 10" xfId="17222"/>
    <cellStyle name="Output 3 3 11" xfId="17223"/>
    <cellStyle name="Output 3 3 12" xfId="17224"/>
    <cellStyle name="Output 3 3 2" xfId="17225"/>
    <cellStyle name="Output 3 3 2 2" xfId="17226"/>
    <cellStyle name="Output 3 3 2 3" xfId="17227"/>
    <cellStyle name="Output 3 3 2 4" xfId="17228"/>
    <cellStyle name="Output 3 3 2 5" xfId="17229"/>
    <cellStyle name="Output 3 3 2 6" xfId="17230"/>
    <cellStyle name="Output 3 3 2 7" xfId="17231"/>
    <cellStyle name="Output 3 3 2 8" xfId="17232"/>
    <cellStyle name="Output 3 3 3" xfId="17233"/>
    <cellStyle name="Output 3 3 3 2" xfId="17234"/>
    <cellStyle name="Output 3 3 3 3" xfId="17235"/>
    <cellStyle name="Output 3 3 3 4" xfId="17236"/>
    <cellStyle name="Output 3 3 3 5" xfId="17237"/>
    <cellStyle name="Output 3 3 3 6" xfId="17238"/>
    <cellStyle name="Output 3 3 3 7" xfId="17239"/>
    <cellStyle name="Output 3 3 3 8" xfId="17240"/>
    <cellStyle name="Output 3 3 4" xfId="17241"/>
    <cellStyle name="Output 3 3 4 2" xfId="17242"/>
    <cellStyle name="Output 3 3 4 3" xfId="17243"/>
    <cellStyle name="Output 3 3 4 4" xfId="17244"/>
    <cellStyle name="Output 3 3 4 5" xfId="17245"/>
    <cellStyle name="Output 3 3 4 6" xfId="17246"/>
    <cellStyle name="Output 3 3 4 7" xfId="17247"/>
    <cellStyle name="Output 3 3 4 8" xfId="17248"/>
    <cellStyle name="Output 3 3 5" xfId="17249"/>
    <cellStyle name="Output 3 3 6" xfId="17250"/>
    <cellStyle name="Output 3 3 7" xfId="17251"/>
    <cellStyle name="Output 3 3 8" xfId="17252"/>
    <cellStyle name="Output 3 3 9" xfId="17253"/>
    <cellStyle name="Output 3 4" xfId="17254"/>
    <cellStyle name="Output 3 4 2" xfId="17255"/>
    <cellStyle name="Output 3 4 3" xfId="17256"/>
    <cellStyle name="Output 3 4 4" xfId="17257"/>
    <cellStyle name="Output 3 4 5" xfId="17258"/>
    <cellStyle name="Output 3 4 6" xfId="17259"/>
    <cellStyle name="Output 3 4 7" xfId="17260"/>
    <cellStyle name="Output 3 4 8" xfId="17261"/>
    <cellStyle name="Output 3 5" xfId="17262"/>
    <cellStyle name="Output 3 5 2" xfId="17263"/>
    <cellStyle name="Output 3 5 3" xfId="17264"/>
    <cellStyle name="Output 3 5 4" xfId="17265"/>
    <cellStyle name="Output 3 5 5" xfId="17266"/>
    <cellStyle name="Output 3 5 6" xfId="17267"/>
    <cellStyle name="Output 3 5 7" xfId="17268"/>
    <cellStyle name="Output 3 5 8" xfId="17269"/>
    <cellStyle name="Output 3 6" xfId="17270"/>
    <cellStyle name="Output 3 6 2" xfId="17271"/>
    <cellStyle name="Output 3 6 3" xfId="17272"/>
    <cellStyle name="Output 3 6 4" xfId="17273"/>
    <cellStyle name="Output 3 6 5" xfId="17274"/>
    <cellStyle name="Output 3 6 6" xfId="17275"/>
    <cellStyle name="Output 3 6 7" xfId="17276"/>
    <cellStyle name="Output 3 6 8" xfId="17277"/>
    <cellStyle name="Output 3 7" xfId="17278"/>
    <cellStyle name="Output 3 8" xfId="17279"/>
    <cellStyle name="Output 3 9" xfId="17280"/>
    <cellStyle name="Output 4" xfId="17281"/>
    <cellStyle name="Output 4 10" xfId="17282"/>
    <cellStyle name="Output 4 11" xfId="17283"/>
    <cellStyle name="Output 4 12" xfId="17284"/>
    <cellStyle name="Output 4 13" xfId="17285"/>
    <cellStyle name="Output 4 14" xfId="17286"/>
    <cellStyle name="Output 4 2" xfId="17287"/>
    <cellStyle name="Output 4 2 10" xfId="17288"/>
    <cellStyle name="Output 4 2 11" xfId="17289"/>
    <cellStyle name="Output 4 2 12" xfId="17290"/>
    <cellStyle name="Output 4 2 13" xfId="17291"/>
    <cellStyle name="Output 4 2 14" xfId="17292"/>
    <cellStyle name="Output 4 2 2" xfId="17293"/>
    <cellStyle name="Output 4 2 2 10" xfId="17294"/>
    <cellStyle name="Output 4 2 2 11" xfId="17295"/>
    <cellStyle name="Output 4 2 2 12" xfId="17296"/>
    <cellStyle name="Output 4 2 2 2" xfId="17297"/>
    <cellStyle name="Output 4 2 2 2 2" xfId="17298"/>
    <cellStyle name="Output 4 2 2 2 3" xfId="17299"/>
    <cellStyle name="Output 4 2 2 2 4" xfId="17300"/>
    <cellStyle name="Output 4 2 2 2 5" xfId="17301"/>
    <cellStyle name="Output 4 2 2 2 6" xfId="17302"/>
    <cellStyle name="Output 4 2 2 2 7" xfId="17303"/>
    <cellStyle name="Output 4 2 2 2 8" xfId="17304"/>
    <cellStyle name="Output 4 2 2 3" xfId="17305"/>
    <cellStyle name="Output 4 2 2 3 2" xfId="17306"/>
    <cellStyle name="Output 4 2 2 3 3" xfId="17307"/>
    <cellStyle name="Output 4 2 2 3 4" xfId="17308"/>
    <cellStyle name="Output 4 2 2 3 5" xfId="17309"/>
    <cellStyle name="Output 4 2 2 3 6" xfId="17310"/>
    <cellStyle name="Output 4 2 2 3 7" xfId="17311"/>
    <cellStyle name="Output 4 2 2 3 8" xfId="17312"/>
    <cellStyle name="Output 4 2 2 4" xfId="17313"/>
    <cellStyle name="Output 4 2 2 4 2" xfId="17314"/>
    <cellStyle name="Output 4 2 2 4 3" xfId="17315"/>
    <cellStyle name="Output 4 2 2 4 4" xfId="17316"/>
    <cellStyle name="Output 4 2 2 4 5" xfId="17317"/>
    <cellStyle name="Output 4 2 2 4 6" xfId="17318"/>
    <cellStyle name="Output 4 2 2 4 7" xfId="17319"/>
    <cellStyle name="Output 4 2 2 4 8" xfId="17320"/>
    <cellStyle name="Output 4 2 2 5" xfId="17321"/>
    <cellStyle name="Output 4 2 2 6" xfId="17322"/>
    <cellStyle name="Output 4 2 2 7" xfId="17323"/>
    <cellStyle name="Output 4 2 2 8" xfId="17324"/>
    <cellStyle name="Output 4 2 2 9" xfId="17325"/>
    <cellStyle name="Output 4 2 3" xfId="17326"/>
    <cellStyle name="Output 4 2 3 2" xfId="17327"/>
    <cellStyle name="Output 4 2 3 3" xfId="17328"/>
    <cellStyle name="Output 4 2 3 4" xfId="17329"/>
    <cellStyle name="Output 4 2 3 5" xfId="17330"/>
    <cellStyle name="Output 4 2 3 6" xfId="17331"/>
    <cellStyle name="Output 4 2 3 7" xfId="17332"/>
    <cellStyle name="Output 4 2 3 8" xfId="17333"/>
    <cellStyle name="Output 4 2 4" xfId="17334"/>
    <cellStyle name="Output 4 2 4 2" xfId="17335"/>
    <cellStyle name="Output 4 2 4 3" xfId="17336"/>
    <cellStyle name="Output 4 2 4 4" xfId="17337"/>
    <cellStyle name="Output 4 2 4 5" xfId="17338"/>
    <cellStyle name="Output 4 2 4 6" xfId="17339"/>
    <cellStyle name="Output 4 2 4 7" xfId="17340"/>
    <cellStyle name="Output 4 2 4 8" xfId="17341"/>
    <cellStyle name="Output 4 2 5" xfId="17342"/>
    <cellStyle name="Output 4 2 5 2" xfId="17343"/>
    <cellStyle name="Output 4 2 5 3" xfId="17344"/>
    <cellStyle name="Output 4 2 5 4" xfId="17345"/>
    <cellStyle name="Output 4 2 5 5" xfId="17346"/>
    <cellStyle name="Output 4 2 5 6" xfId="17347"/>
    <cellStyle name="Output 4 2 5 7" xfId="17348"/>
    <cellStyle name="Output 4 2 5 8" xfId="17349"/>
    <cellStyle name="Output 4 2 6" xfId="17350"/>
    <cellStyle name="Output 4 2 7" xfId="17351"/>
    <cellStyle name="Output 4 2 8" xfId="17352"/>
    <cellStyle name="Output 4 2 9" xfId="17353"/>
    <cellStyle name="Output 4 3" xfId="17354"/>
    <cellStyle name="Output 4 3 10" xfId="17355"/>
    <cellStyle name="Output 4 3 11" xfId="17356"/>
    <cellStyle name="Output 4 3 12" xfId="17357"/>
    <cellStyle name="Output 4 3 2" xfId="17358"/>
    <cellStyle name="Output 4 3 2 2" xfId="17359"/>
    <cellStyle name="Output 4 3 2 3" xfId="17360"/>
    <cellStyle name="Output 4 3 2 4" xfId="17361"/>
    <cellStyle name="Output 4 3 2 5" xfId="17362"/>
    <cellStyle name="Output 4 3 2 6" xfId="17363"/>
    <cellStyle name="Output 4 3 2 7" xfId="17364"/>
    <cellStyle name="Output 4 3 2 8" xfId="17365"/>
    <cellStyle name="Output 4 3 3" xfId="17366"/>
    <cellStyle name="Output 4 3 3 2" xfId="17367"/>
    <cellStyle name="Output 4 3 3 3" xfId="17368"/>
    <cellStyle name="Output 4 3 3 4" xfId="17369"/>
    <cellStyle name="Output 4 3 3 5" xfId="17370"/>
    <cellStyle name="Output 4 3 3 6" xfId="17371"/>
    <cellStyle name="Output 4 3 3 7" xfId="17372"/>
    <cellStyle name="Output 4 3 3 8" xfId="17373"/>
    <cellStyle name="Output 4 3 4" xfId="17374"/>
    <cellStyle name="Output 4 3 4 2" xfId="17375"/>
    <cellStyle name="Output 4 3 4 3" xfId="17376"/>
    <cellStyle name="Output 4 3 4 4" xfId="17377"/>
    <cellStyle name="Output 4 3 4 5" xfId="17378"/>
    <cellStyle name="Output 4 3 4 6" xfId="17379"/>
    <cellStyle name="Output 4 3 4 7" xfId="17380"/>
    <cellStyle name="Output 4 3 4 8" xfId="17381"/>
    <cellStyle name="Output 4 3 5" xfId="17382"/>
    <cellStyle name="Output 4 3 6" xfId="17383"/>
    <cellStyle name="Output 4 3 7" xfId="17384"/>
    <cellStyle name="Output 4 3 8" xfId="17385"/>
    <cellStyle name="Output 4 3 9" xfId="17386"/>
    <cellStyle name="Output 4 4" xfId="17387"/>
    <cellStyle name="Output 4 4 2" xfId="17388"/>
    <cellStyle name="Output 4 4 3" xfId="17389"/>
    <cellStyle name="Output 4 4 4" xfId="17390"/>
    <cellStyle name="Output 4 4 5" xfId="17391"/>
    <cellStyle name="Output 4 4 6" xfId="17392"/>
    <cellStyle name="Output 4 4 7" xfId="17393"/>
    <cellStyle name="Output 4 4 8" xfId="17394"/>
    <cellStyle name="Output 4 5" xfId="17395"/>
    <cellStyle name="Output 4 5 2" xfId="17396"/>
    <cellStyle name="Output 4 5 3" xfId="17397"/>
    <cellStyle name="Output 4 5 4" xfId="17398"/>
    <cellStyle name="Output 4 5 5" xfId="17399"/>
    <cellStyle name="Output 4 5 6" xfId="17400"/>
    <cellStyle name="Output 4 5 7" xfId="17401"/>
    <cellStyle name="Output 4 5 8" xfId="17402"/>
    <cellStyle name="Output 4 6" xfId="17403"/>
    <cellStyle name="Output 4 6 2" xfId="17404"/>
    <cellStyle name="Output 4 6 3" xfId="17405"/>
    <cellStyle name="Output 4 6 4" xfId="17406"/>
    <cellStyle name="Output 4 6 5" xfId="17407"/>
    <cellStyle name="Output 4 6 6" xfId="17408"/>
    <cellStyle name="Output 4 6 7" xfId="17409"/>
    <cellStyle name="Output 4 6 8" xfId="17410"/>
    <cellStyle name="Output 4 7" xfId="17411"/>
    <cellStyle name="Output 4 8" xfId="17412"/>
    <cellStyle name="Output 4 9" xfId="17413"/>
    <cellStyle name="Output 5" xfId="17414"/>
    <cellStyle name="Output 5 10" xfId="17415"/>
    <cellStyle name="Output 5 11" xfId="17416"/>
    <cellStyle name="Output 5 12" xfId="17417"/>
    <cellStyle name="Output 5 13" xfId="17418"/>
    <cellStyle name="Output 5 14" xfId="17419"/>
    <cellStyle name="Output 5 2" xfId="17420"/>
    <cellStyle name="Output 5 2 10" xfId="17421"/>
    <cellStyle name="Output 5 2 11" xfId="17422"/>
    <cellStyle name="Output 5 2 12" xfId="17423"/>
    <cellStyle name="Output 5 2 2" xfId="17424"/>
    <cellStyle name="Output 5 2 2 2" xfId="17425"/>
    <cellStyle name="Output 5 2 2 3" xfId="17426"/>
    <cellStyle name="Output 5 2 2 4" xfId="17427"/>
    <cellStyle name="Output 5 2 2 5" xfId="17428"/>
    <cellStyle name="Output 5 2 2 6" xfId="17429"/>
    <cellStyle name="Output 5 2 2 7" xfId="17430"/>
    <cellStyle name="Output 5 2 2 8" xfId="17431"/>
    <cellStyle name="Output 5 2 3" xfId="17432"/>
    <cellStyle name="Output 5 2 3 2" xfId="17433"/>
    <cellStyle name="Output 5 2 3 3" xfId="17434"/>
    <cellStyle name="Output 5 2 3 4" xfId="17435"/>
    <cellStyle name="Output 5 2 3 5" xfId="17436"/>
    <cellStyle name="Output 5 2 3 6" xfId="17437"/>
    <cellStyle name="Output 5 2 3 7" xfId="17438"/>
    <cellStyle name="Output 5 2 3 8" xfId="17439"/>
    <cellStyle name="Output 5 2 4" xfId="17440"/>
    <cellStyle name="Output 5 2 4 2" xfId="17441"/>
    <cellStyle name="Output 5 2 4 3" xfId="17442"/>
    <cellStyle name="Output 5 2 4 4" xfId="17443"/>
    <cellStyle name="Output 5 2 4 5" xfId="17444"/>
    <cellStyle name="Output 5 2 4 6" xfId="17445"/>
    <cellStyle name="Output 5 2 4 7" xfId="17446"/>
    <cellStyle name="Output 5 2 4 8" xfId="17447"/>
    <cellStyle name="Output 5 2 5" xfId="17448"/>
    <cellStyle name="Output 5 2 6" xfId="17449"/>
    <cellStyle name="Output 5 2 7" xfId="17450"/>
    <cellStyle name="Output 5 2 8" xfId="17451"/>
    <cellStyle name="Output 5 2 9" xfId="17452"/>
    <cellStyle name="Output 5 3" xfId="17453"/>
    <cellStyle name="Output 5 3 2" xfId="17454"/>
    <cellStyle name="Output 5 3 3" xfId="17455"/>
    <cellStyle name="Output 5 3 4" xfId="17456"/>
    <cellStyle name="Output 5 3 5" xfId="17457"/>
    <cellStyle name="Output 5 3 6" xfId="17458"/>
    <cellStyle name="Output 5 3 7" xfId="17459"/>
    <cellStyle name="Output 5 3 8" xfId="17460"/>
    <cellStyle name="Output 5 4" xfId="17461"/>
    <cellStyle name="Output 5 4 2" xfId="17462"/>
    <cellStyle name="Output 5 4 3" xfId="17463"/>
    <cellStyle name="Output 5 4 4" xfId="17464"/>
    <cellStyle name="Output 5 4 5" xfId="17465"/>
    <cellStyle name="Output 5 4 6" xfId="17466"/>
    <cellStyle name="Output 5 4 7" xfId="17467"/>
    <cellStyle name="Output 5 4 8" xfId="17468"/>
    <cellStyle name="Output 5 5" xfId="17469"/>
    <cellStyle name="Output 5 5 2" xfId="17470"/>
    <cellStyle name="Output 5 5 3" xfId="17471"/>
    <cellStyle name="Output 5 5 4" xfId="17472"/>
    <cellStyle name="Output 5 5 5" xfId="17473"/>
    <cellStyle name="Output 5 5 6" xfId="17474"/>
    <cellStyle name="Output 5 5 7" xfId="17475"/>
    <cellStyle name="Output 5 5 8" xfId="17476"/>
    <cellStyle name="Output 5 6" xfId="17477"/>
    <cellStyle name="Output 5 7" xfId="17478"/>
    <cellStyle name="Output 5 8" xfId="17479"/>
    <cellStyle name="Output 5 9" xfId="17480"/>
    <cellStyle name="Output 6" xfId="17481"/>
    <cellStyle name="Output 6 10" xfId="17482"/>
    <cellStyle name="Output 6 11" xfId="17483"/>
    <cellStyle name="Output 6 12" xfId="17484"/>
    <cellStyle name="Output 6 2" xfId="17485"/>
    <cellStyle name="Output 6 2 2" xfId="17486"/>
    <cellStyle name="Output 6 2 3" xfId="17487"/>
    <cellStyle name="Output 6 2 4" xfId="17488"/>
    <cellStyle name="Output 6 2 5" xfId="17489"/>
    <cellStyle name="Output 6 2 6" xfId="17490"/>
    <cellStyle name="Output 6 2 7" xfId="17491"/>
    <cellStyle name="Output 6 2 8" xfId="17492"/>
    <cellStyle name="Output 6 3" xfId="17493"/>
    <cellStyle name="Output 6 3 2" xfId="17494"/>
    <cellStyle name="Output 6 3 3" xfId="17495"/>
    <cellStyle name="Output 6 3 4" xfId="17496"/>
    <cellStyle name="Output 6 3 5" xfId="17497"/>
    <cellStyle name="Output 6 3 6" xfId="17498"/>
    <cellStyle name="Output 6 3 7" xfId="17499"/>
    <cellStyle name="Output 6 3 8" xfId="17500"/>
    <cellStyle name="Output 6 4" xfId="17501"/>
    <cellStyle name="Output 6 4 2" xfId="17502"/>
    <cellStyle name="Output 6 4 3" xfId="17503"/>
    <cellStyle name="Output 6 4 4" xfId="17504"/>
    <cellStyle name="Output 6 4 5" xfId="17505"/>
    <cellStyle name="Output 6 4 6" xfId="17506"/>
    <cellStyle name="Output 6 4 7" xfId="17507"/>
    <cellStyle name="Output 6 4 8" xfId="17508"/>
    <cellStyle name="Output 6 5" xfId="17509"/>
    <cellStyle name="Output 6 6" xfId="17510"/>
    <cellStyle name="Output 6 7" xfId="17511"/>
    <cellStyle name="Output 6 8" xfId="17512"/>
    <cellStyle name="Output 6 9" xfId="17513"/>
    <cellStyle name="Output 7" xfId="17514"/>
    <cellStyle name="Output 7 2" xfId="17515"/>
    <cellStyle name="Output 7 3" xfId="17516"/>
    <cellStyle name="Output 7 4" xfId="17517"/>
    <cellStyle name="Output 7 5" xfId="17518"/>
    <cellStyle name="Output 7 6" xfId="17519"/>
    <cellStyle name="Output 7 7" xfId="17520"/>
    <cellStyle name="Output 7 8" xfId="17521"/>
    <cellStyle name="Output 8" xfId="17522"/>
    <cellStyle name="Output 8 2" xfId="17523"/>
    <cellStyle name="Output 8 3" xfId="17524"/>
    <cellStyle name="Output 8 4" xfId="17525"/>
    <cellStyle name="Output 8 5" xfId="17526"/>
    <cellStyle name="Output 8 6" xfId="17527"/>
    <cellStyle name="Output 8 7" xfId="17528"/>
    <cellStyle name="Output 8 8" xfId="17529"/>
    <cellStyle name="Output 9" xfId="17530"/>
    <cellStyle name="Output 9 2" xfId="17531"/>
    <cellStyle name="Output 9 3" xfId="17532"/>
    <cellStyle name="Output 9 4" xfId="17533"/>
    <cellStyle name="Output 9 5" xfId="17534"/>
    <cellStyle name="Output 9 6" xfId="17535"/>
    <cellStyle name="Output 9 7" xfId="17536"/>
    <cellStyle name="Output 9 8" xfId="17537"/>
    <cellStyle name="Output Amounts" xfId="17538"/>
    <cellStyle name="Output Column Headings" xfId="17539"/>
    <cellStyle name="Output Line Items" xfId="17540"/>
    <cellStyle name="Output Report Heading" xfId="17541"/>
    <cellStyle name="Output Report Title" xfId="17542"/>
    <cellStyle name="Output_Расчет котловых тарифов 25.12.2009" xfId="17543"/>
    <cellStyle name="Outputtitle" xfId="17544"/>
    <cellStyle name="Paaotsikko" xfId="17545"/>
    <cellStyle name="Page Number" xfId="17546"/>
    <cellStyle name="PageHeading" xfId="17547"/>
    <cellStyle name="pb_page_heading_LS" xfId="17548"/>
    <cellStyle name="Pénznem [0]_Document" xfId="17549"/>
    <cellStyle name="Pénznem_Document" xfId="17550"/>
    <cellStyle name="Percent [0]" xfId="17551"/>
    <cellStyle name="Percent [0] 2" xfId="17552"/>
    <cellStyle name="Percent [00]" xfId="17553"/>
    <cellStyle name="Percent [1]" xfId="17554"/>
    <cellStyle name="Percent [2]" xfId="17555"/>
    <cellStyle name="Percent [2] 2" xfId="17556"/>
    <cellStyle name="Percent [2] 3" xfId="17557"/>
    <cellStyle name="Percent 2" xfId="17558"/>
    <cellStyle name="Percent 2 2" xfId="17559"/>
    <cellStyle name="Percent 2 3" xfId="17560"/>
    <cellStyle name="Percent 3" xfId="17561"/>
    <cellStyle name="Percent 3 2" xfId="17562"/>
    <cellStyle name="Percent 3 2 2" xfId="17563"/>
    <cellStyle name="Percent 3 2 2 2" xfId="17564"/>
    <cellStyle name="Percent 3 2 3" xfId="17565"/>
    <cellStyle name="Percent 3 2 3 2" xfId="17566"/>
    <cellStyle name="Percent 3 2 4" xfId="17567"/>
    <cellStyle name="Percent 3 2 4 2" xfId="17568"/>
    <cellStyle name="Percent 3 2 5" xfId="17569"/>
    <cellStyle name="Percent 3 2 5 2" xfId="17570"/>
    <cellStyle name="Percent 3 2 6" xfId="17571"/>
    <cellStyle name="Percent 3 2 7" xfId="17572"/>
    <cellStyle name="Percent 3 3" xfId="17573"/>
    <cellStyle name="Percent 3 3 2" xfId="17574"/>
    <cellStyle name="Percent 3 4" xfId="17575"/>
    <cellStyle name="Percent 3 4 2" xfId="17576"/>
    <cellStyle name="Percent 3 5" xfId="17577"/>
    <cellStyle name="Percent 3 5 2" xfId="17578"/>
    <cellStyle name="Percent 3 6" xfId="17579"/>
    <cellStyle name="Percent 3 6 2" xfId="17580"/>
    <cellStyle name="Percent 3 7" xfId="17581"/>
    <cellStyle name="Percent 3 8" xfId="17582"/>
    <cellStyle name="Percent 4" xfId="17583"/>
    <cellStyle name="Percent 4 2" xfId="17584"/>
    <cellStyle name="Percent 6" xfId="17585"/>
    <cellStyle name="Percent 6 2" xfId="17586"/>
    <cellStyle name="Percent_#6 Temps &amp; Contractors" xfId="17587"/>
    <cellStyle name="Percent1" xfId="17588"/>
    <cellStyle name="PillarText" xfId="17589"/>
    <cellStyle name="Piug" xfId="17590"/>
    <cellStyle name="Plug" xfId="17591"/>
    <cellStyle name="PrePop Currency (0)" xfId="17592"/>
    <cellStyle name="PrePop Currency (2)" xfId="17593"/>
    <cellStyle name="PrePop Units (0)" xfId="17594"/>
    <cellStyle name="PrePop Units (1)" xfId="17595"/>
    <cellStyle name="PrePop Units (2)" xfId="17596"/>
    <cellStyle name="Price" xfId="17597"/>
    <cellStyle name="prochrek" xfId="17598"/>
    <cellStyle name="prochrek 10" xfId="17599"/>
    <cellStyle name="prochrek 11" xfId="17600"/>
    <cellStyle name="prochrek 12" xfId="17601"/>
    <cellStyle name="prochrek 13" xfId="17602"/>
    <cellStyle name="prochrek 2" xfId="17603"/>
    <cellStyle name="prochrek 2 2" xfId="17604"/>
    <cellStyle name="prochrek 2 3" xfId="17605"/>
    <cellStyle name="prochrek 2 4" xfId="17606"/>
    <cellStyle name="prochrek 2 5" xfId="17607"/>
    <cellStyle name="prochrek 2 6" xfId="17608"/>
    <cellStyle name="prochrek 2 7" xfId="17609"/>
    <cellStyle name="prochrek 2 8" xfId="17610"/>
    <cellStyle name="prochrek 3" xfId="17611"/>
    <cellStyle name="prochrek 3 2" xfId="17612"/>
    <cellStyle name="prochrek 3 3" xfId="17613"/>
    <cellStyle name="prochrek 3 4" xfId="17614"/>
    <cellStyle name="prochrek 3 5" xfId="17615"/>
    <cellStyle name="prochrek 3 6" xfId="17616"/>
    <cellStyle name="prochrek 3 7" xfId="17617"/>
    <cellStyle name="prochrek 3 8" xfId="17618"/>
    <cellStyle name="prochrek 4" xfId="17619"/>
    <cellStyle name="prochrek 4 2" xfId="17620"/>
    <cellStyle name="prochrek 4 3" xfId="17621"/>
    <cellStyle name="prochrek 4 4" xfId="17622"/>
    <cellStyle name="prochrek 4 5" xfId="17623"/>
    <cellStyle name="prochrek 4 6" xfId="17624"/>
    <cellStyle name="prochrek 4 7" xfId="17625"/>
    <cellStyle name="prochrek 4 8" xfId="17626"/>
    <cellStyle name="prochrek 5" xfId="17627"/>
    <cellStyle name="prochrek 6" xfId="17628"/>
    <cellStyle name="prochrek 7" xfId="17629"/>
    <cellStyle name="prochrek 8" xfId="17630"/>
    <cellStyle name="prochrek 9" xfId="17631"/>
    <cellStyle name="ProductClass" xfId="17632"/>
    <cellStyle name="ProductType" xfId="17633"/>
    <cellStyle name="Protected" xfId="17634"/>
    <cellStyle name="Protected 10" xfId="17635"/>
    <cellStyle name="Protected 11" xfId="17636"/>
    <cellStyle name="Protected 12" xfId="17637"/>
    <cellStyle name="Protected 13" xfId="17638"/>
    <cellStyle name="Protected 2" xfId="17639"/>
    <cellStyle name="Protected 2 2" xfId="17640"/>
    <cellStyle name="Protected 2 3" xfId="17641"/>
    <cellStyle name="Protected 2 4" xfId="17642"/>
    <cellStyle name="Protected 2 5" xfId="17643"/>
    <cellStyle name="Protected 2 6" xfId="17644"/>
    <cellStyle name="Protected 2 7" xfId="17645"/>
    <cellStyle name="Protected 2 8" xfId="17646"/>
    <cellStyle name="Protected 3" xfId="17647"/>
    <cellStyle name="Protected 3 2" xfId="17648"/>
    <cellStyle name="Protected 3 3" xfId="17649"/>
    <cellStyle name="Protected 3 4" xfId="17650"/>
    <cellStyle name="Protected 3 5" xfId="17651"/>
    <cellStyle name="Protected 3 6" xfId="17652"/>
    <cellStyle name="Protected 3 7" xfId="17653"/>
    <cellStyle name="Protected 3 8" xfId="17654"/>
    <cellStyle name="Protected 4" xfId="17655"/>
    <cellStyle name="Protected 4 2" xfId="17656"/>
    <cellStyle name="Protected 4 3" xfId="17657"/>
    <cellStyle name="Protected 4 4" xfId="17658"/>
    <cellStyle name="Protected 4 5" xfId="17659"/>
    <cellStyle name="Protected 4 6" xfId="17660"/>
    <cellStyle name="Protected 4 7" xfId="17661"/>
    <cellStyle name="Protected 4 8" xfId="17662"/>
    <cellStyle name="Protected 5" xfId="17663"/>
    <cellStyle name="Protected 6" xfId="17664"/>
    <cellStyle name="Protected 7" xfId="17665"/>
    <cellStyle name="Protected 8" xfId="17666"/>
    <cellStyle name="Protected 9" xfId="17667"/>
    <cellStyle name="Pддotsikko" xfId="17668"/>
    <cellStyle name="QTitle" xfId="17669"/>
    <cellStyle name="QTitle 10" xfId="17670"/>
    <cellStyle name="QTitle 11" xfId="17671"/>
    <cellStyle name="QTitle 12" xfId="17672"/>
    <cellStyle name="QTitle 13" xfId="17673"/>
    <cellStyle name="QTitle 14" xfId="17674"/>
    <cellStyle name="QTitle 15" xfId="17675"/>
    <cellStyle name="QTitle 16" xfId="17676"/>
    <cellStyle name="QTitle 2" xfId="17677"/>
    <cellStyle name="QTitle 2 10" xfId="17678"/>
    <cellStyle name="QTitle 2 11" xfId="17679"/>
    <cellStyle name="QTitle 2 12" xfId="17680"/>
    <cellStyle name="QTitle 2 13" xfId="17681"/>
    <cellStyle name="QTitle 2 14" xfId="17682"/>
    <cellStyle name="QTitle 2 2" xfId="17683"/>
    <cellStyle name="QTitle 2 2 10" xfId="17684"/>
    <cellStyle name="QTitle 2 2 11" xfId="17685"/>
    <cellStyle name="QTitle 2 2 12" xfId="17686"/>
    <cellStyle name="QTitle 2 2 2" xfId="17687"/>
    <cellStyle name="QTitle 2 2 2 2" xfId="17688"/>
    <cellStyle name="QTitle 2 2 2 3" xfId="17689"/>
    <cellStyle name="QTitle 2 2 2 4" xfId="17690"/>
    <cellStyle name="QTitle 2 2 2 5" xfId="17691"/>
    <cellStyle name="QTitle 2 2 2 6" xfId="17692"/>
    <cellStyle name="QTitle 2 2 2 7" xfId="17693"/>
    <cellStyle name="QTitle 2 2 2 8" xfId="17694"/>
    <cellStyle name="QTitle 2 2 3" xfId="17695"/>
    <cellStyle name="QTitle 2 2 3 2" xfId="17696"/>
    <cellStyle name="QTitle 2 2 3 3" xfId="17697"/>
    <cellStyle name="QTitle 2 2 3 4" xfId="17698"/>
    <cellStyle name="QTitle 2 2 3 5" xfId="17699"/>
    <cellStyle name="QTitle 2 2 3 6" xfId="17700"/>
    <cellStyle name="QTitle 2 2 3 7" xfId="17701"/>
    <cellStyle name="QTitle 2 2 3 8" xfId="17702"/>
    <cellStyle name="QTitle 2 2 4" xfId="17703"/>
    <cellStyle name="QTitle 2 2 4 2" xfId="17704"/>
    <cellStyle name="QTitle 2 2 4 3" xfId="17705"/>
    <cellStyle name="QTitle 2 2 4 4" xfId="17706"/>
    <cellStyle name="QTitle 2 2 4 5" xfId="17707"/>
    <cellStyle name="QTitle 2 2 4 6" xfId="17708"/>
    <cellStyle name="QTitle 2 2 4 7" xfId="17709"/>
    <cellStyle name="QTitle 2 2 4 8" xfId="17710"/>
    <cellStyle name="QTitle 2 2 5" xfId="17711"/>
    <cellStyle name="QTitle 2 2 6" xfId="17712"/>
    <cellStyle name="QTitle 2 2 7" xfId="17713"/>
    <cellStyle name="QTitle 2 2 8" xfId="17714"/>
    <cellStyle name="QTitle 2 2 9" xfId="17715"/>
    <cellStyle name="QTitle 2 3" xfId="17716"/>
    <cellStyle name="QTitle 2 3 10" xfId="17717"/>
    <cellStyle name="QTitle 2 3 11" xfId="17718"/>
    <cellStyle name="QTitle 2 3 12" xfId="17719"/>
    <cellStyle name="QTitle 2 3 2" xfId="17720"/>
    <cellStyle name="QTitle 2 3 2 2" xfId="17721"/>
    <cellStyle name="QTitle 2 3 2 3" xfId="17722"/>
    <cellStyle name="QTitle 2 3 2 4" xfId="17723"/>
    <cellStyle name="QTitle 2 3 2 5" xfId="17724"/>
    <cellStyle name="QTitle 2 3 2 6" xfId="17725"/>
    <cellStyle name="QTitle 2 3 2 7" xfId="17726"/>
    <cellStyle name="QTitle 2 3 2 8" xfId="17727"/>
    <cellStyle name="QTitle 2 3 3" xfId="17728"/>
    <cellStyle name="QTitle 2 3 3 2" xfId="17729"/>
    <cellStyle name="QTitle 2 3 3 3" xfId="17730"/>
    <cellStyle name="QTitle 2 3 3 4" xfId="17731"/>
    <cellStyle name="QTitle 2 3 3 5" xfId="17732"/>
    <cellStyle name="QTitle 2 3 3 6" xfId="17733"/>
    <cellStyle name="QTitle 2 3 3 7" xfId="17734"/>
    <cellStyle name="QTitle 2 3 3 8" xfId="17735"/>
    <cellStyle name="QTitle 2 3 4" xfId="17736"/>
    <cellStyle name="QTitle 2 3 4 2" xfId="17737"/>
    <cellStyle name="QTitle 2 3 4 3" xfId="17738"/>
    <cellStyle name="QTitle 2 3 4 4" xfId="17739"/>
    <cellStyle name="QTitle 2 3 4 5" xfId="17740"/>
    <cellStyle name="QTitle 2 3 4 6" xfId="17741"/>
    <cellStyle name="QTitle 2 3 4 7" xfId="17742"/>
    <cellStyle name="QTitle 2 3 4 8" xfId="17743"/>
    <cellStyle name="QTitle 2 3 5" xfId="17744"/>
    <cellStyle name="QTitle 2 3 6" xfId="17745"/>
    <cellStyle name="QTitle 2 3 7" xfId="17746"/>
    <cellStyle name="QTitle 2 3 8" xfId="17747"/>
    <cellStyle name="QTitle 2 3 9" xfId="17748"/>
    <cellStyle name="QTitle 2 4" xfId="17749"/>
    <cellStyle name="QTitle 2 4 2" xfId="17750"/>
    <cellStyle name="QTitle 2 4 3" xfId="17751"/>
    <cellStyle name="QTitle 2 4 4" xfId="17752"/>
    <cellStyle name="QTitle 2 4 5" xfId="17753"/>
    <cellStyle name="QTitle 2 4 6" xfId="17754"/>
    <cellStyle name="QTitle 2 4 7" xfId="17755"/>
    <cellStyle name="QTitle 2 4 8" xfId="17756"/>
    <cellStyle name="QTitle 2 5" xfId="17757"/>
    <cellStyle name="QTitle 2 5 2" xfId="17758"/>
    <cellStyle name="QTitle 2 5 3" xfId="17759"/>
    <cellStyle name="QTitle 2 5 4" xfId="17760"/>
    <cellStyle name="QTitle 2 5 5" xfId="17761"/>
    <cellStyle name="QTitle 2 5 6" xfId="17762"/>
    <cellStyle name="QTitle 2 5 7" xfId="17763"/>
    <cellStyle name="QTitle 2 5 8" xfId="17764"/>
    <cellStyle name="QTitle 2 6" xfId="17765"/>
    <cellStyle name="QTitle 2 6 2" xfId="17766"/>
    <cellStyle name="QTitle 2 6 3" xfId="17767"/>
    <cellStyle name="QTitle 2 6 4" xfId="17768"/>
    <cellStyle name="QTitle 2 6 5" xfId="17769"/>
    <cellStyle name="QTitle 2 6 6" xfId="17770"/>
    <cellStyle name="QTitle 2 6 7" xfId="17771"/>
    <cellStyle name="QTitle 2 6 8" xfId="17772"/>
    <cellStyle name="QTitle 2 7" xfId="17773"/>
    <cellStyle name="QTitle 2 8" xfId="17774"/>
    <cellStyle name="QTitle 2 9" xfId="17775"/>
    <cellStyle name="QTitle 3" xfId="17776"/>
    <cellStyle name="QTitle 3 10" xfId="17777"/>
    <cellStyle name="QTitle 3 11" xfId="17778"/>
    <cellStyle name="QTitle 3 12" xfId="17779"/>
    <cellStyle name="QTitle 3 13" xfId="17780"/>
    <cellStyle name="QTitle 3 14" xfId="17781"/>
    <cellStyle name="QTitle 3 2" xfId="17782"/>
    <cellStyle name="QTitle 3 2 10" xfId="17783"/>
    <cellStyle name="QTitle 3 2 11" xfId="17784"/>
    <cellStyle name="QTitle 3 2 12" xfId="17785"/>
    <cellStyle name="QTitle 3 2 2" xfId="17786"/>
    <cellStyle name="QTitle 3 2 2 2" xfId="17787"/>
    <cellStyle name="QTitle 3 2 2 3" xfId="17788"/>
    <cellStyle name="QTitle 3 2 2 4" xfId="17789"/>
    <cellStyle name="QTitle 3 2 2 5" xfId="17790"/>
    <cellStyle name="QTitle 3 2 2 6" xfId="17791"/>
    <cellStyle name="QTitle 3 2 2 7" xfId="17792"/>
    <cellStyle name="QTitle 3 2 2 8" xfId="17793"/>
    <cellStyle name="QTitle 3 2 3" xfId="17794"/>
    <cellStyle name="QTitle 3 2 3 2" xfId="17795"/>
    <cellStyle name="QTitle 3 2 3 3" xfId="17796"/>
    <cellStyle name="QTitle 3 2 3 4" xfId="17797"/>
    <cellStyle name="QTitle 3 2 3 5" xfId="17798"/>
    <cellStyle name="QTitle 3 2 3 6" xfId="17799"/>
    <cellStyle name="QTitle 3 2 3 7" xfId="17800"/>
    <cellStyle name="QTitle 3 2 3 8" xfId="17801"/>
    <cellStyle name="QTitle 3 2 4" xfId="17802"/>
    <cellStyle name="QTitle 3 2 4 2" xfId="17803"/>
    <cellStyle name="QTitle 3 2 4 3" xfId="17804"/>
    <cellStyle name="QTitle 3 2 4 4" xfId="17805"/>
    <cellStyle name="QTitle 3 2 4 5" xfId="17806"/>
    <cellStyle name="QTitle 3 2 4 6" xfId="17807"/>
    <cellStyle name="QTitle 3 2 4 7" xfId="17808"/>
    <cellStyle name="QTitle 3 2 4 8" xfId="17809"/>
    <cellStyle name="QTitle 3 2 5" xfId="17810"/>
    <cellStyle name="QTitle 3 2 6" xfId="17811"/>
    <cellStyle name="QTitle 3 2 7" xfId="17812"/>
    <cellStyle name="QTitle 3 2 8" xfId="17813"/>
    <cellStyle name="QTitle 3 2 9" xfId="17814"/>
    <cellStyle name="QTitle 3 3" xfId="17815"/>
    <cellStyle name="QTitle 3 3 10" xfId="17816"/>
    <cellStyle name="QTitle 3 3 11" xfId="17817"/>
    <cellStyle name="QTitle 3 3 12" xfId="17818"/>
    <cellStyle name="QTitle 3 3 2" xfId="17819"/>
    <cellStyle name="QTitle 3 3 2 2" xfId="17820"/>
    <cellStyle name="QTitle 3 3 2 3" xfId="17821"/>
    <cellStyle name="QTitle 3 3 2 4" xfId="17822"/>
    <cellStyle name="QTitle 3 3 2 5" xfId="17823"/>
    <cellStyle name="QTitle 3 3 2 6" xfId="17824"/>
    <cellStyle name="QTitle 3 3 2 7" xfId="17825"/>
    <cellStyle name="QTitle 3 3 2 8" xfId="17826"/>
    <cellStyle name="QTitle 3 3 3" xfId="17827"/>
    <cellStyle name="QTitle 3 3 3 2" xfId="17828"/>
    <cellStyle name="QTitle 3 3 3 3" xfId="17829"/>
    <cellStyle name="QTitle 3 3 3 4" xfId="17830"/>
    <cellStyle name="QTitle 3 3 3 5" xfId="17831"/>
    <cellStyle name="QTitle 3 3 3 6" xfId="17832"/>
    <cellStyle name="QTitle 3 3 3 7" xfId="17833"/>
    <cellStyle name="QTitle 3 3 3 8" xfId="17834"/>
    <cellStyle name="QTitle 3 3 4" xfId="17835"/>
    <cellStyle name="QTitle 3 3 4 2" xfId="17836"/>
    <cellStyle name="QTitle 3 3 4 3" xfId="17837"/>
    <cellStyle name="QTitle 3 3 4 4" xfId="17838"/>
    <cellStyle name="QTitle 3 3 4 5" xfId="17839"/>
    <cellStyle name="QTitle 3 3 4 6" xfId="17840"/>
    <cellStyle name="QTitle 3 3 4 7" xfId="17841"/>
    <cellStyle name="QTitle 3 3 4 8" xfId="17842"/>
    <cellStyle name="QTitle 3 3 5" xfId="17843"/>
    <cellStyle name="QTitle 3 3 6" xfId="17844"/>
    <cellStyle name="QTitle 3 3 7" xfId="17845"/>
    <cellStyle name="QTitle 3 3 8" xfId="17846"/>
    <cellStyle name="QTitle 3 3 9" xfId="17847"/>
    <cellStyle name="QTitle 3 4" xfId="17848"/>
    <cellStyle name="QTitle 3 4 2" xfId="17849"/>
    <cellStyle name="QTitle 3 4 3" xfId="17850"/>
    <cellStyle name="QTitle 3 4 4" xfId="17851"/>
    <cellStyle name="QTitle 3 4 5" xfId="17852"/>
    <cellStyle name="QTitle 3 4 6" xfId="17853"/>
    <cellStyle name="QTitle 3 4 7" xfId="17854"/>
    <cellStyle name="QTitle 3 4 8" xfId="17855"/>
    <cellStyle name="QTitle 3 5" xfId="17856"/>
    <cellStyle name="QTitle 3 5 2" xfId="17857"/>
    <cellStyle name="QTitle 3 5 3" xfId="17858"/>
    <cellStyle name="QTitle 3 5 4" xfId="17859"/>
    <cellStyle name="QTitle 3 5 5" xfId="17860"/>
    <cellStyle name="QTitle 3 5 6" xfId="17861"/>
    <cellStyle name="QTitle 3 5 7" xfId="17862"/>
    <cellStyle name="QTitle 3 5 8" xfId="17863"/>
    <cellStyle name="QTitle 3 6" xfId="17864"/>
    <cellStyle name="QTitle 3 6 2" xfId="17865"/>
    <cellStyle name="QTitle 3 6 3" xfId="17866"/>
    <cellStyle name="QTitle 3 6 4" xfId="17867"/>
    <cellStyle name="QTitle 3 6 5" xfId="17868"/>
    <cellStyle name="QTitle 3 6 6" xfId="17869"/>
    <cellStyle name="QTitle 3 6 7" xfId="17870"/>
    <cellStyle name="QTitle 3 6 8" xfId="17871"/>
    <cellStyle name="QTitle 3 7" xfId="17872"/>
    <cellStyle name="QTitle 3 8" xfId="17873"/>
    <cellStyle name="QTitle 3 9" xfId="17874"/>
    <cellStyle name="QTitle 4" xfId="17875"/>
    <cellStyle name="QTitle 4 10" xfId="17876"/>
    <cellStyle name="QTitle 4 11" xfId="17877"/>
    <cellStyle name="QTitle 4 12" xfId="17878"/>
    <cellStyle name="QTitle 4 2" xfId="17879"/>
    <cellStyle name="QTitle 4 2 2" xfId="17880"/>
    <cellStyle name="QTitle 4 2 3" xfId="17881"/>
    <cellStyle name="QTitle 4 2 4" xfId="17882"/>
    <cellStyle name="QTitle 4 2 5" xfId="17883"/>
    <cellStyle name="QTitle 4 2 6" xfId="17884"/>
    <cellStyle name="QTitle 4 2 7" xfId="17885"/>
    <cellStyle name="QTitle 4 2 8" xfId="17886"/>
    <cellStyle name="QTitle 4 3" xfId="17887"/>
    <cellStyle name="QTitle 4 3 2" xfId="17888"/>
    <cellStyle name="QTitle 4 3 3" xfId="17889"/>
    <cellStyle name="QTitle 4 3 4" xfId="17890"/>
    <cellStyle name="QTitle 4 3 5" xfId="17891"/>
    <cellStyle name="QTitle 4 3 6" xfId="17892"/>
    <cellStyle name="QTitle 4 3 7" xfId="17893"/>
    <cellStyle name="QTitle 4 3 8" xfId="17894"/>
    <cellStyle name="QTitle 4 4" xfId="17895"/>
    <cellStyle name="QTitle 4 4 2" xfId="17896"/>
    <cellStyle name="QTitle 4 4 3" xfId="17897"/>
    <cellStyle name="QTitle 4 4 4" xfId="17898"/>
    <cellStyle name="QTitle 4 4 5" xfId="17899"/>
    <cellStyle name="QTitle 4 4 6" xfId="17900"/>
    <cellStyle name="QTitle 4 4 7" xfId="17901"/>
    <cellStyle name="QTitle 4 4 8" xfId="17902"/>
    <cellStyle name="QTitle 4 5" xfId="17903"/>
    <cellStyle name="QTitle 4 6" xfId="17904"/>
    <cellStyle name="QTitle 4 7" xfId="17905"/>
    <cellStyle name="QTitle 4 8" xfId="17906"/>
    <cellStyle name="QTitle 4 9" xfId="17907"/>
    <cellStyle name="QTitle 5" xfId="17908"/>
    <cellStyle name="QTitle 5 10" xfId="17909"/>
    <cellStyle name="QTitle 5 11" xfId="17910"/>
    <cellStyle name="QTitle 5 12" xfId="17911"/>
    <cellStyle name="QTitle 5 2" xfId="17912"/>
    <cellStyle name="QTitle 5 2 2" xfId="17913"/>
    <cellStyle name="QTitle 5 2 3" xfId="17914"/>
    <cellStyle name="QTitle 5 2 4" xfId="17915"/>
    <cellStyle name="QTitle 5 2 5" xfId="17916"/>
    <cellStyle name="QTitle 5 2 6" xfId="17917"/>
    <cellStyle name="QTitle 5 2 7" xfId="17918"/>
    <cellStyle name="QTitle 5 2 8" xfId="17919"/>
    <cellStyle name="QTitle 5 3" xfId="17920"/>
    <cellStyle name="QTitle 5 3 2" xfId="17921"/>
    <cellStyle name="QTitle 5 3 3" xfId="17922"/>
    <cellStyle name="QTitle 5 3 4" xfId="17923"/>
    <cellStyle name="QTitle 5 3 5" xfId="17924"/>
    <cellStyle name="QTitle 5 3 6" xfId="17925"/>
    <cellStyle name="QTitle 5 3 7" xfId="17926"/>
    <cellStyle name="QTitle 5 3 8" xfId="17927"/>
    <cellStyle name="QTitle 5 4" xfId="17928"/>
    <cellStyle name="QTitle 5 4 2" xfId="17929"/>
    <cellStyle name="QTitle 5 4 3" xfId="17930"/>
    <cellStyle name="QTitle 5 4 4" xfId="17931"/>
    <cellStyle name="QTitle 5 4 5" xfId="17932"/>
    <cellStyle name="QTitle 5 4 6" xfId="17933"/>
    <cellStyle name="QTitle 5 4 7" xfId="17934"/>
    <cellStyle name="QTitle 5 4 8" xfId="17935"/>
    <cellStyle name="QTitle 5 5" xfId="17936"/>
    <cellStyle name="QTitle 5 6" xfId="17937"/>
    <cellStyle name="QTitle 5 7" xfId="17938"/>
    <cellStyle name="QTitle 5 8" xfId="17939"/>
    <cellStyle name="QTitle 5 9" xfId="17940"/>
    <cellStyle name="QTitle 6" xfId="17941"/>
    <cellStyle name="QTitle 6 2" xfId="17942"/>
    <cellStyle name="QTitle 6 3" xfId="17943"/>
    <cellStyle name="QTitle 6 4" xfId="17944"/>
    <cellStyle name="QTitle 6 5" xfId="17945"/>
    <cellStyle name="QTitle 6 6" xfId="17946"/>
    <cellStyle name="QTitle 6 7" xfId="17947"/>
    <cellStyle name="QTitle 6 8" xfId="17948"/>
    <cellStyle name="QTitle 7" xfId="17949"/>
    <cellStyle name="QTitle 7 2" xfId="17950"/>
    <cellStyle name="QTitle 7 3" xfId="17951"/>
    <cellStyle name="QTitle 7 4" xfId="17952"/>
    <cellStyle name="QTitle 7 5" xfId="17953"/>
    <cellStyle name="QTitle 7 6" xfId="17954"/>
    <cellStyle name="QTitle 7 7" xfId="17955"/>
    <cellStyle name="QTitle 7 8" xfId="17956"/>
    <cellStyle name="QTitle 8" xfId="17957"/>
    <cellStyle name="QTitle 8 2" xfId="17958"/>
    <cellStyle name="QTitle 8 3" xfId="17959"/>
    <cellStyle name="QTitle 8 4" xfId="17960"/>
    <cellStyle name="QTitle 8 5" xfId="17961"/>
    <cellStyle name="QTitle 8 6" xfId="17962"/>
    <cellStyle name="QTitle 8 7" xfId="17963"/>
    <cellStyle name="QTitle 8 8" xfId="17964"/>
    <cellStyle name="QTitle 9" xfId="17965"/>
    <cellStyle name="range" xfId="17966"/>
    <cellStyle name="RebateValue" xfId="17967"/>
    <cellStyle name="Red" xfId="17968"/>
    <cellStyle name="ResellerType" xfId="17969"/>
    <cellStyle name="Result" xfId="17970"/>
    <cellStyle name="Result2" xfId="17971"/>
    <cellStyle name="S0" xfId="17972"/>
    <cellStyle name="S0 2" xfId="17973"/>
    <cellStyle name="S1" xfId="17974"/>
    <cellStyle name="S10" xfId="17975"/>
    <cellStyle name="S11" xfId="17976"/>
    <cellStyle name="S12" xfId="17977"/>
    <cellStyle name="S13" xfId="17978"/>
    <cellStyle name="S14" xfId="17979"/>
    <cellStyle name="S14 2" xfId="17980"/>
    <cellStyle name="S14 2 2" xfId="17981"/>
    <cellStyle name="S14 3" xfId="17982"/>
    <cellStyle name="S15" xfId="17983"/>
    <cellStyle name="S15 2" xfId="17984"/>
    <cellStyle name="S15 2 2" xfId="17985"/>
    <cellStyle name="S15 3" xfId="17986"/>
    <cellStyle name="S16" xfId="17987"/>
    <cellStyle name="S16 2" xfId="17988"/>
    <cellStyle name="S16 2 2" xfId="17989"/>
    <cellStyle name="S16 3" xfId="17990"/>
    <cellStyle name="S17" xfId="17991"/>
    <cellStyle name="S17 2" xfId="17992"/>
    <cellStyle name="S17 2 2" xfId="17993"/>
    <cellStyle name="S17 3" xfId="17994"/>
    <cellStyle name="S18" xfId="17995"/>
    <cellStyle name="S18 2" xfId="17996"/>
    <cellStyle name="S18 2 2" xfId="17997"/>
    <cellStyle name="S18 2 2 2" xfId="17998"/>
    <cellStyle name="S18 2 3" xfId="17999"/>
    <cellStyle name="S18 3" xfId="18000"/>
    <cellStyle name="S18 3 2" xfId="18001"/>
    <cellStyle name="S18 4" xfId="18002"/>
    <cellStyle name="S19" xfId="18003"/>
    <cellStyle name="S19 2" xfId="18004"/>
    <cellStyle name="S19 2 2" xfId="18005"/>
    <cellStyle name="S19 3" xfId="18006"/>
    <cellStyle name="S2" xfId="18007"/>
    <cellStyle name="S20" xfId="18008"/>
    <cellStyle name="S20 2" xfId="18009"/>
    <cellStyle name="S20 2 2" xfId="18010"/>
    <cellStyle name="S20 3" xfId="18011"/>
    <cellStyle name="S21" xfId="18012"/>
    <cellStyle name="S21 2" xfId="18013"/>
    <cellStyle name="S21 2 2" xfId="18014"/>
    <cellStyle name="S21 3" xfId="18015"/>
    <cellStyle name="S22" xfId="18016"/>
    <cellStyle name="S22 2" xfId="18017"/>
    <cellStyle name="S22 2 2" xfId="18018"/>
    <cellStyle name="S22 3" xfId="18019"/>
    <cellStyle name="S23" xfId="18020"/>
    <cellStyle name="S23 2" xfId="18021"/>
    <cellStyle name="S23 2 2" xfId="18022"/>
    <cellStyle name="S23 2 2 2" xfId="18023"/>
    <cellStyle name="S23 2 3" xfId="18024"/>
    <cellStyle name="S23 3" xfId="18025"/>
    <cellStyle name="S23 3 2" xfId="18026"/>
    <cellStyle name="S23 4" xfId="18027"/>
    <cellStyle name="S24" xfId="18028"/>
    <cellStyle name="S24 2" xfId="18029"/>
    <cellStyle name="S24 2 2" xfId="18030"/>
    <cellStyle name="S24 3" xfId="18031"/>
    <cellStyle name="S25" xfId="18032"/>
    <cellStyle name="S26" xfId="18033"/>
    <cellStyle name="S27" xfId="18034"/>
    <cellStyle name="S28" xfId="18035"/>
    <cellStyle name="S29" xfId="18036"/>
    <cellStyle name="S3" xfId="18037"/>
    <cellStyle name="S30" xfId="18038"/>
    <cellStyle name="S31" xfId="18039"/>
    <cellStyle name="S32" xfId="18040"/>
    <cellStyle name="S33" xfId="18041"/>
    <cellStyle name="S34" xfId="18042"/>
    <cellStyle name="S34 2" xfId="18043"/>
    <cellStyle name="S35" xfId="18044"/>
    <cellStyle name="S36" xfId="18045"/>
    <cellStyle name="S37" xfId="18046"/>
    <cellStyle name="S38" xfId="18047"/>
    <cellStyle name="S39" xfId="18048"/>
    <cellStyle name="S4" xfId="18049"/>
    <cellStyle name="S40" xfId="18050"/>
    <cellStyle name="S41" xfId="18051"/>
    <cellStyle name="S42" xfId="18052"/>
    <cellStyle name="S43" xfId="18053"/>
    <cellStyle name="S44" xfId="18054"/>
    <cellStyle name="S45" xfId="18055"/>
    <cellStyle name="S46" xfId="18056"/>
    <cellStyle name="S47" xfId="18057"/>
    <cellStyle name="S48" xfId="18058"/>
    <cellStyle name="S49" xfId="18059"/>
    <cellStyle name="S5" xfId="18060"/>
    <cellStyle name="S50" xfId="18061"/>
    <cellStyle name="S6" xfId="18062"/>
    <cellStyle name="S7" xfId="18063"/>
    <cellStyle name="S8" xfId="18064"/>
    <cellStyle name="S9" xfId="18065"/>
    <cellStyle name="Salomon Logo" xfId="18066"/>
    <cellStyle name="Salomon Logo 2" xfId="18067"/>
    <cellStyle name="Salomon Logo 3" xfId="18068"/>
    <cellStyle name="Sample" xfId="18069"/>
    <cellStyle name="SAPBEXaggData" xfId="18070"/>
    <cellStyle name="SAPBEXaggData 10" xfId="18071"/>
    <cellStyle name="SAPBEXaggData 10 2" xfId="18072"/>
    <cellStyle name="SAPBEXaggData 10 3" xfId="18073"/>
    <cellStyle name="SAPBEXaggData 11" xfId="18074"/>
    <cellStyle name="SAPBEXaggData 12" xfId="18075"/>
    <cellStyle name="SAPBEXaggData 13" xfId="18076"/>
    <cellStyle name="SAPBEXaggData 14" xfId="18077"/>
    <cellStyle name="SAPBEXaggData 15" xfId="18078"/>
    <cellStyle name="SAPBEXaggData 16" xfId="18079"/>
    <cellStyle name="SAPBEXaggData 17" xfId="18080"/>
    <cellStyle name="SAPBEXaggData 18" xfId="18081"/>
    <cellStyle name="SAPBEXaggData 2" xfId="18082"/>
    <cellStyle name="SAPBEXaggData 2 10" xfId="18083"/>
    <cellStyle name="SAPBEXaggData 2 11" xfId="18084"/>
    <cellStyle name="SAPBEXaggData 2 12" xfId="18085"/>
    <cellStyle name="SAPBEXaggData 2 13" xfId="18086"/>
    <cellStyle name="SAPBEXaggData 2 14" xfId="18087"/>
    <cellStyle name="SAPBEXaggData 2 15" xfId="18088"/>
    <cellStyle name="SAPBEXaggData 2 16" xfId="18089"/>
    <cellStyle name="SAPBEXaggData 2 2" xfId="18090"/>
    <cellStyle name="SAPBEXaggData 2 2 10" xfId="18091"/>
    <cellStyle name="SAPBEXaggData 2 2 11" xfId="18092"/>
    <cellStyle name="SAPBEXaggData 2 2 12" xfId="18093"/>
    <cellStyle name="SAPBEXaggData 2 2 13" xfId="18094"/>
    <cellStyle name="SAPBEXaggData 2 2 14" xfId="18095"/>
    <cellStyle name="SAPBEXaggData 2 2 15" xfId="18096"/>
    <cellStyle name="SAPBEXaggData 2 2 16" xfId="18097"/>
    <cellStyle name="SAPBEXaggData 2 2 2" xfId="18098"/>
    <cellStyle name="SAPBEXaggData 2 2 2 10" xfId="18099"/>
    <cellStyle name="SAPBEXaggData 2 2 2 11" xfId="18100"/>
    <cellStyle name="SAPBEXaggData 2 2 2 12" xfId="18101"/>
    <cellStyle name="SAPBEXaggData 2 2 2 13" xfId="18102"/>
    <cellStyle name="SAPBEXaggData 2 2 2 14" xfId="18103"/>
    <cellStyle name="SAPBEXaggData 2 2 2 2" xfId="18104"/>
    <cellStyle name="SAPBEXaggData 2 2 2 2 2" xfId="18105"/>
    <cellStyle name="SAPBEXaggData 2 2 2 2 3" xfId="18106"/>
    <cellStyle name="SAPBEXaggData 2 2 2 2 4" xfId="18107"/>
    <cellStyle name="SAPBEXaggData 2 2 2 2 5" xfId="18108"/>
    <cellStyle name="SAPBEXaggData 2 2 2 2 6" xfId="18109"/>
    <cellStyle name="SAPBEXaggData 2 2 2 2 7" xfId="18110"/>
    <cellStyle name="SAPBEXaggData 2 2 2 2 8" xfId="18111"/>
    <cellStyle name="SAPBEXaggData 2 2 2 3" xfId="18112"/>
    <cellStyle name="SAPBEXaggData 2 2 2 3 2" xfId="18113"/>
    <cellStyle name="SAPBEXaggData 2 2 2 3 3" xfId="18114"/>
    <cellStyle name="SAPBEXaggData 2 2 2 3 4" xfId="18115"/>
    <cellStyle name="SAPBEXaggData 2 2 2 3 5" xfId="18116"/>
    <cellStyle name="SAPBEXaggData 2 2 2 3 6" xfId="18117"/>
    <cellStyle name="SAPBEXaggData 2 2 2 3 7" xfId="18118"/>
    <cellStyle name="SAPBEXaggData 2 2 2 3 8" xfId="18119"/>
    <cellStyle name="SAPBEXaggData 2 2 2 4" xfId="18120"/>
    <cellStyle name="SAPBEXaggData 2 2 2 4 2" xfId="18121"/>
    <cellStyle name="SAPBEXaggData 2 2 2 4 3" xfId="18122"/>
    <cellStyle name="SAPBEXaggData 2 2 2 4 4" xfId="18123"/>
    <cellStyle name="SAPBEXaggData 2 2 2 4 5" xfId="18124"/>
    <cellStyle name="SAPBEXaggData 2 2 2 4 6" xfId="18125"/>
    <cellStyle name="SAPBEXaggData 2 2 2 4 7" xfId="18126"/>
    <cellStyle name="SAPBEXaggData 2 2 2 4 8" xfId="18127"/>
    <cellStyle name="SAPBEXaggData 2 2 2 5" xfId="18128"/>
    <cellStyle name="SAPBEXaggData 2 2 2 6" xfId="18129"/>
    <cellStyle name="SAPBEXaggData 2 2 2 7" xfId="18130"/>
    <cellStyle name="SAPBEXaggData 2 2 2 8" xfId="18131"/>
    <cellStyle name="SAPBEXaggData 2 2 2 9" xfId="18132"/>
    <cellStyle name="SAPBEXaggData 2 2 3" xfId="18133"/>
    <cellStyle name="SAPBEXaggData 2 2 3 2" xfId="18134"/>
    <cellStyle name="SAPBEXaggData 2 2 3 3" xfId="18135"/>
    <cellStyle name="SAPBEXaggData 2 2 3 4" xfId="18136"/>
    <cellStyle name="SAPBEXaggData 2 2 3 5" xfId="18137"/>
    <cellStyle name="SAPBEXaggData 2 2 3 6" xfId="18138"/>
    <cellStyle name="SAPBEXaggData 2 2 3 7" xfId="18139"/>
    <cellStyle name="SAPBEXaggData 2 2 3 8" xfId="18140"/>
    <cellStyle name="SAPBEXaggData 2 2 4" xfId="18141"/>
    <cellStyle name="SAPBEXaggData 2 2 4 2" xfId="18142"/>
    <cellStyle name="SAPBEXaggData 2 2 4 3" xfId="18143"/>
    <cellStyle name="SAPBEXaggData 2 2 4 4" xfId="18144"/>
    <cellStyle name="SAPBEXaggData 2 2 4 5" xfId="18145"/>
    <cellStyle name="SAPBEXaggData 2 2 4 6" xfId="18146"/>
    <cellStyle name="SAPBEXaggData 2 2 4 7" xfId="18147"/>
    <cellStyle name="SAPBEXaggData 2 2 4 8" xfId="18148"/>
    <cellStyle name="SAPBEXaggData 2 2 5" xfId="18149"/>
    <cellStyle name="SAPBEXaggData 2 2 5 2" xfId="18150"/>
    <cellStyle name="SAPBEXaggData 2 2 5 3" xfId="18151"/>
    <cellStyle name="SAPBEXaggData 2 2 5 4" xfId="18152"/>
    <cellStyle name="SAPBEXaggData 2 2 5 5" xfId="18153"/>
    <cellStyle name="SAPBEXaggData 2 2 5 6" xfId="18154"/>
    <cellStyle name="SAPBEXaggData 2 2 5 7" xfId="18155"/>
    <cellStyle name="SAPBEXaggData 2 2 5 8" xfId="18156"/>
    <cellStyle name="SAPBEXaggData 2 2 6" xfId="18157"/>
    <cellStyle name="SAPBEXaggData 2 2 7" xfId="18158"/>
    <cellStyle name="SAPBEXaggData 2 2 8" xfId="18159"/>
    <cellStyle name="SAPBEXaggData 2 2 9" xfId="18160"/>
    <cellStyle name="SAPBEXaggData 2 3" xfId="18161"/>
    <cellStyle name="SAPBEXaggData 2 3 10" xfId="18162"/>
    <cellStyle name="SAPBEXaggData 2 3 11" xfId="18163"/>
    <cellStyle name="SAPBEXaggData 2 3 12" xfId="18164"/>
    <cellStyle name="SAPBEXaggData 2 3 13" xfId="18165"/>
    <cellStyle name="SAPBEXaggData 2 3 14" xfId="18166"/>
    <cellStyle name="SAPBEXaggData 2 3 2" xfId="18167"/>
    <cellStyle name="SAPBEXaggData 2 3 2 2" xfId="18168"/>
    <cellStyle name="SAPBEXaggData 2 3 2 3" xfId="18169"/>
    <cellStyle name="SAPBEXaggData 2 3 2 4" xfId="18170"/>
    <cellStyle name="SAPBEXaggData 2 3 2 5" xfId="18171"/>
    <cellStyle name="SAPBEXaggData 2 3 2 6" xfId="18172"/>
    <cellStyle name="SAPBEXaggData 2 3 2 7" xfId="18173"/>
    <cellStyle name="SAPBEXaggData 2 3 2 8" xfId="18174"/>
    <cellStyle name="SAPBEXaggData 2 3 3" xfId="18175"/>
    <cellStyle name="SAPBEXaggData 2 3 3 2" xfId="18176"/>
    <cellStyle name="SAPBEXaggData 2 3 3 3" xfId="18177"/>
    <cellStyle name="SAPBEXaggData 2 3 3 4" xfId="18178"/>
    <cellStyle name="SAPBEXaggData 2 3 3 5" xfId="18179"/>
    <cellStyle name="SAPBEXaggData 2 3 3 6" xfId="18180"/>
    <cellStyle name="SAPBEXaggData 2 3 3 7" xfId="18181"/>
    <cellStyle name="SAPBEXaggData 2 3 3 8" xfId="18182"/>
    <cellStyle name="SAPBEXaggData 2 3 4" xfId="18183"/>
    <cellStyle name="SAPBEXaggData 2 3 4 2" xfId="18184"/>
    <cellStyle name="SAPBEXaggData 2 3 4 3" xfId="18185"/>
    <cellStyle name="SAPBEXaggData 2 3 4 4" xfId="18186"/>
    <cellStyle name="SAPBEXaggData 2 3 4 5" xfId="18187"/>
    <cellStyle name="SAPBEXaggData 2 3 4 6" xfId="18188"/>
    <cellStyle name="SAPBEXaggData 2 3 4 7" xfId="18189"/>
    <cellStyle name="SAPBEXaggData 2 3 4 8" xfId="18190"/>
    <cellStyle name="SAPBEXaggData 2 3 5" xfId="18191"/>
    <cellStyle name="SAPBEXaggData 2 3 6" xfId="18192"/>
    <cellStyle name="SAPBEXaggData 2 3 7" xfId="18193"/>
    <cellStyle name="SAPBEXaggData 2 3 8" xfId="18194"/>
    <cellStyle name="SAPBEXaggData 2 3 9" xfId="18195"/>
    <cellStyle name="SAPBEXaggData 2 4" xfId="18196"/>
    <cellStyle name="SAPBEXaggData 2 4 10" xfId="18197"/>
    <cellStyle name="SAPBEXaggData 2 4 2" xfId="18198"/>
    <cellStyle name="SAPBEXaggData 2 4 3" xfId="18199"/>
    <cellStyle name="SAPBEXaggData 2 4 4" xfId="18200"/>
    <cellStyle name="SAPBEXaggData 2 4 5" xfId="18201"/>
    <cellStyle name="SAPBEXaggData 2 4 6" xfId="18202"/>
    <cellStyle name="SAPBEXaggData 2 4 7" xfId="18203"/>
    <cellStyle name="SAPBEXaggData 2 4 8" xfId="18204"/>
    <cellStyle name="SAPBEXaggData 2 4 9" xfId="18205"/>
    <cellStyle name="SAPBEXaggData 2 5" xfId="18206"/>
    <cellStyle name="SAPBEXaggData 2 5 2" xfId="18207"/>
    <cellStyle name="SAPBEXaggData 2 5 3" xfId="18208"/>
    <cellStyle name="SAPBEXaggData 2 5 4" xfId="18209"/>
    <cellStyle name="SAPBEXaggData 2 5 5" xfId="18210"/>
    <cellStyle name="SAPBEXaggData 2 5 6" xfId="18211"/>
    <cellStyle name="SAPBEXaggData 2 5 7" xfId="18212"/>
    <cellStyle name="SAPBEXaggData 2 5 8" xfId="18213"/>
    <cellStyle name="SAPBEXaggData 2 6" xfId="18214"/>
    <cellStyle name="SAPBEXaggData 2 6 2" xfId="18215"/>
    <cellStyle name="SAPBEXaggData 2 6 3" xfId="18216"/>
    <cellStyle name="SAPBEXaggData 2 6 4" xfId="18217"/>
    <cellStyle name="SAPBEXaggData 2 6 5" xfId="18218"/>
    <cellStyle name="SAPBEXaggData 2 6 6" xfId="18219"/>
    <cellStyle name="SAPBEXaggData 2 6 7" xfId="18220"/>
    <cellStyle name="SAPBEXaggData 2 6 8" xfId="18221"/>
    <cellStyle name="SAPBEXaggData 2 7" xfId="18222"/>
    <cellStyle name="SAPBEXaggData 2 8" xfId="18223"/>
    <cellStyle name="SAPBEXaggData 2 9" xfId="18224"/>
    <cellStyle name="SAPBEXaggData 3" xfId="18225"/>
    <cellStyle name="SAPBEXaggData 3 10" xfId="18226"/>
    <cellStyle name="SAPBEXaggData 3 11" xfId="18227"/>
    <cellStyle name="SAPBEXaggData 3 12" xfId="18228"/>
    <cellStyle name="SAPBEXaggData 3 13" xfId="18229"/>
    <cellStyle name="SAPBEXaggData 3 14" xfId="18230"/>
    <cellStyle name="SAPBEXaggData 3 15" xfId="18231"/>
    <cellStyle name="SAPBEXaggData 3 16" xfId="18232"/>
    <cellStyle name="SAPBEXaggData 3 2" xfId="18233"/>
    <cellStyle name="SAPBEXaggData 3 2 10" xfId="18234"/>
    <cellStyle name="SAPBEXaggData 3 2 11" xfId="18235"/>
    <cellStyle name="SAPBEXaggData 3 2 12" xfId="18236"/>
    <cellStyle name="SAPBEXaggData 3 2 13" xfId="18237"/>
    <cellStyle name="SAPBEXaggData 3 2 14" xfId="18238"/>
    <cellStyle name="SAPBEXaggData 3 2 15" xfId="18239"/>
    <cellStyle name="SAPBEXaggData 3 2 16" xfId="18240"/>
    <cellStyle name="SAPBEXaggData 3 2 2" xfId="18241"/>
    <cellStyle name="SAPBEXaggData 3 2 2 10" xfId="18242"/>
    <cellStyle name="SAPBEXaggData 3 2 2 11" xfId="18243"/>
    <cellStyle name="SAPBEXaggData 3 2 2 12" xfId="18244"/>
    <cellStyle name="SAPBEXaggData 3 2 2 2" xfId="18245"/>
    <cellStyle name="SAPBEXaggData 3 2 2 2 2" xfId="18246"/>
    <cellStyle name="SAPBEXaggData 3 2 2 2 3" xfId="18247"/>
    <cellStyle name="SAPBEXaggData 3 2 2 2 4" xfId="18248"/>
    <cellStyle name="SAPBEXaggData 3 2 2 2 5" xfId="18249"/>
    <cellStyle name="SAPBEXaggData 3 2 2 2 6" xfId="18250"/>
    <cellStyle name="SAPBEXaggData 3 2 2 2 7" xfId="18251"/>
    <cellStyle name="SAPBEXaggData 3 2 2 2 8" xfId="18252"/>
    <cellStyle name="SAPBEXaggData 3 2 2 3" xfId="18253"/>
    <cellStyle name="SAPBEXaggData 3 2 2 3 2" xfId="18254"/>
    <cellStyle name="SAPBEXaggData 3 2 2 3 3" xfId="18255"/>
    <cellStyle name="SAPBEXaggData 3 2 2 3 4" xfId="18256"/>
    <cellStyle name="SAPBEXaggData 3 2 2 3 5" xfId="18257"/>
    <cellStyle name="SAPBEXaggData 3 2 2 3 6" xfId="18258"/>
    <cellStyle name="SAPBEXaggData 3 2 2 3 7" xfId="18259"/>
    <cellStyle name="SAPBEXaggData 3 2 2 3 8" xfId="18260"/>
    <cellStyle name="SAPBEXaggData 3 2 2 4" xfId="18261"/>
    <cellStyle name="SAPBEXaggData 3 2 2 4 2" xfId="18262"/>
    <cellStyle name="SAPBEXaggData 3 2 2 4 3" xfId="18263"/>
    <cellStyle name="SAPBEXaggData 3 2 2 4 4" xfId="18264"/>
    <cellStyle name="SAPBEXaggData 3 2 2 4 5" xfId="18265"/>
    <cellStyle name="SAPBEXaggData 3 2 2 4 6" xfId="18266"/>
    <cellStyle name="SAPBEXaggData 3 2 2 4 7" xfId="18267"/>
    <cellStyle name="SAPBEXaggData 3 2 2 4 8" xfId="18268"/>
    <cellStyle name="SAPBEXaggData 3 2 2 5" xfId="18269"/>
    <cellStyle name="SAPBEXaggData 3 2 2 6" xfId="18270"/>
    <cellStyle name="SAPBEXaggData 3 2 2 7" xfId="18271"/>
    <cellStyle name="SAPBEXaggData 3 2 2 8" xfId="18272"/>
    <cellStyle name="SAPBEXaggData 3 2 2 9" xfId="18273"/>
    <cellStyle name="SAPBEXaggData 3 2 3" xfId="18274"/>
    <cellStyle name="SAPBEXaggData 3 2 3 2" xfId="18275"/>
    <cellStyle name="SAPBEXaggData 3 2 3 3" xfId="18276"/>
    <cellStyle name="SAPBEXaggData 3 2 3 4" xfId="18277"/>
    <cellStyle name="SAPBEXaggData 3 2 3 5" xfId="18278"/>
    <cellStyle name="SAPBEXaggData 3 2 3 6" xfId="18279"/>
    <cellStyle name="SAPBEXaggData 3 2 3 7" xfId="18280"/>
    <cellStyle name="SAPBEXaggData 3 2 3 8" xfId="18281"/>
    <cellStyle name="SAPBEXaggData 3 2 4" xfId="18282"/>
    <cellStyle name="SAPBEXaggData 3 2 4 2" xfId="18283"/>
    <cellStyle name="SAPBEXaggData 3 2 4 3" xfId="18284"/>
    <cellStyle name="SAPBEXaggData 3 2 4 4" xfId="18285"/>
    <cellStyle name="SAPBEXaggData 3 2 4 5" xfId="18286"/>
    <cellStyle name="SAPBEXaggData 3 2 4 6" xfId="18287"/>
    <cellStyle name="SAPBEXaggData 3 2 4 7" xfId="18288"/>
    <cellStyle name="SAPBEXaggData 3 2 4 8" xfId="18289"/>
    <cellStyle name="SAPBEXaggData 3 2 5" xfId="18290"/>
    <cellStyle name="SAPBEXaggData 3 2 5 2" xfId="18291"/>
    <cellStyle name="SAPBEXaggData 3 2 5 3" xfId="18292"/>
    <cellStyle name="SAPBEXaggData 3 2 5 4" xfId="18293"/>
    <cellStyle name="SAPBEXaggData 3 2 5 5" xfId="18294"/>
    <cellStyle name="SAPBEXaggData 3 2 5 6" xfId="18295"/>
    <cellStyle name="SAPBEXaggData 3 2 5 7" xfId="18296"/>
    <cellStyle name="SAPBEXaggData 3 2 5 8" xfId="18297"/>
    <cellStyle name="SAPBEXaggData 3 2 6" xfId="18298"/>
    <cellStyle name="SAPBEXaggData 3 2 7" xfId="18299"/>
    <cellStyle name="SAPBEXaggData 3 2 8" xfId="18300"/>
    <cellStyle name="SAPBEXaggData 3 2 9" xfId="18301"/>
    <cellStyle name="SAPBEXaggData 3 3" xfId="18302"/>
    <cellStyle name="SAPBEXaggData 3 3 10" xfId="18303"/>
    <cellStyle name="SAPBEXaggData 3 3 11" xfId="18304"/>
    <cellStyle name="SAPBEXaggData 3 3 12" xfId="18305"/>
    <cellStyle name="SAPBEXaggData 3 3 2" xfId="18306"/>
    <cellStyle name="SAPBEXaggData 3 3 2 2" xfId="18307"/>
    <cellStyle name="SAPBEXaggData 3 3 2 3" xfId="18308"/>
    <cellStyle name="SAPBEXaggData 3 3 2 4" xfId="18309"/>
    <cellStyle name="SAPBEXaggData 3 3 2 5" xfId="18310"/>
    <cellStyle name="SAPBEXaggData 3 3 2 6" xfId="18311"/>
    <cellStyle name="SAPBEXaggData 3 3 2 7" xfId="18312"/>
    <cellStyle name="SAPBEXaggData 3 3 2 8" xfId="18313"/>
    <cellStyle name="SAPBEXaggData 3 3 3" xfId="18314"/>
    <cellStyle name="SAPBEXaggData 3 3 3 2" xfId="18315"/>
    <cellStyle name="SAPBEXaggData 3 3 3 3" xfId="18316"/>
    <cellStyle name="SAPBEXaggData 3 3 3 4" xfId="18317"/>
    <cellStyle name="SAPBEXaggData 3 3 3 5" xfId="18318"/>
    <cellStyle name="SAPBEXaggData 3 3 3 6" xfId="18319"/>
    <cellStyle name="SAPBEXaggData 3 3 3 7" xfId="18320"/>
    <cellStyle name="SAPBEXaggData 3 3 3 8" xfId="18321"/>
    <cellStyle name="SAPBEXaggData 3 3 4" xfId="18322"/>
    <cellStyle name="SAPBEXaggData 3 3 4 2" xfId="18323"/>
    <cellStyle name="SAPBEXaggData 3 3 4 3" xfId="18324"/>
    <cellStyle name="SAPBEXaggData 3 3 4 4" xfId="18325"/>
    <cellStyle name="SAPBEXaggData 3 3 4 5" xfId="18326"/>
    <cellStyle name="SAPBEXaggData 3 3 4 6" xfId="18327"/>
    <cellStyle name="SAPBEXaggData 3 3 4 7" xfId="18328"/>
    <cellStyle name="SAPBEXaggData 3 3 4 8" xfId="18329"/>
    <cellStyle name="SAPBEXaggData 3 3 5" xfId="18330"/>
    <cellStyle name="SAPBEXaggData 3 3 6" xfId="18331"/>
    <cellStyle name="SAPBEXaggData 3 3 7" xfId="18332"/>
    <cellStyle name="SAPBEXaggData 3 3 8" xfId="18333"/>
    <cellStyle name="SAPBEXaggData 3 3 9" xfId="18334"/>
    <cellStyle name="SAPBEXaggData 3 4" xfId="18335"/>
    <cellStyle name="SAPBEXaggData 3 4 2" xfId="18336"/>
    <cellStyle name="SAPBEXaggData 3 4 3" xfId="18337"/>
    <cellStyle name="SAPBEXaggData 3 4 4" xfId="18338"/>
    <cellStyle name="SAPBEXaggData 3 4 5" xfId="18339"/>
    <cellStyle name="SAPBEXaggData 3 4 6" xfId="18340"/>
    <cellStyle name="SAPBEXaggData 3 4 7" xfId="18341"/>
    <cellStyle name="SAPBEXaggData 3 4 8" xfId="18342"/>
    <cellStyle name="SAPBEXaggData 3 5" xfId="18343"/>
    <cellStyle name="SAPBEXaggData 3 5 2" xfId="18344"/>
    <cellStyle name="SAPBEXaggData 3 5 3" xfId="18345"/>
    <cellStyle name="SAPBEXaggData 3 5 4" xfId="18346"/>
    <cellStyle name="SAPBEXaggData 3 5 5" xfId="18347"/>
    <cellStyle name="SAPBEXaggData 3 5 6" xfId="18348"/>
    <cellStyle name="SAPBEXaggData 3 5 7" xfId="18349"/>
    <cellStyle name="SAPBEXaggData 3 5 8" xfId="18350"/>
    <cellStyle name="SAPBEXaggData 3 6" xfId="18351"/>
    <cellStyle name="SAPBEXaggData 3 6 2" xfId="18352"/>
    <cellStyle name="SAPBEXaggData 3 6 3" xfId="18353"/>
    <cellStyle name="SAPBEXaggData 3 6 4" xfId="18354"/>
    <cellStyle name="SAPBEXaggData 3 6 5" xfId="18355"/>
    <cellStyle name="SAPBEXaggData 3 6 6" xfId="18356"/>
    <cellStyle name="SAPBEXaggData 3 6 7" xfId="18357"/>
    <cellStyle name="SAPBEXaggData 3 6 8" xfId="18358"/>
    <cellStyle name="SAPBEXaggData 3 7" xfId="18359"/>
    <cellStyle name="SAPBEXaggData 3 8" xfId="18360"/>
    <cellStyle name="SAPBEXaggData 3 9" xfId="18361"/>
    <cellStyle name="SAPBEXaggData 4" xfId="18362"/>
    <cellStyle name="SAPBEXaggData 4 10" xfId="18363"/>
    <cellStyle name="SAPBEXaggData 4 11" xfId="18364"/>
    <cellStyle name="SAPBEXaggData 4 12" xfId="18365"/>
    <cellStyle name="SAPBEXaggData 4 13" xfId="18366"/>
    <cellStyle name="SAPBEXaggData 4 14" xfId="18367"/>
    <cellStyle name="SAPBEXaggData 4 15" xfId="18368"/>
    <cellStyle name="SAPBEXaggData 4 16" xfId="18369"/>
    <cellStyle name="SAPBEXaggData 4 2" xfId="18370"/>
    <cellStyle name="SAPBEXaggData 4 2 10" xfId="18371"/>
    <cellStyle name="SAPBEXaggData 4 2 11" xfId="18372"/>
    <cellStyle name="SAPBEXaggData 4 2 12" xfId="18373"/>
    <cellStyle name="SAPBEXaggData 4 2 13" xfId="18374"/>
    <cellStyle name="SAPBEXaggData 4 2 14" xfId="18375"/>
    <cellStyle name="SAPBEXaggData 4 2 2" xfId="18376"/>
    <cellStyle name="SAPBEXaggData 4 2 2 10" xfId="18377"/>
    <cellStyle name="SAPBEXaggData 4 2 2 2" xfId="18378"/>
    <cellStyle name="SAPBEXaggData 4 2 2 3" xfId="18379"/>
    <cellStyle name="SAPBEXaggData 4 2 2 4" xfId="18380"/>
    <cellStyle name="SAPBEXaggData 4 2 2 5" xfId="18381"/>
    <cellStyle name="SAPBEXaggData 4 2 2 6" xfId="18382"/>
    <cellStyle name="SAPBEXaggData 4 2 2 7" xfId="18383"/>
    <cellStyle name="SAPBEXaggData 4 2 2 8" xfId="18384"/>
    <cellStyle name="SAPBEXaggData 4 2 2 9" xfId="18385"/>
    <cellStyle name="SAPBEXaggData 4 2 3" xfId="18386"/>
    <cellStyle name="SAPBEXaggData 4 2 3 2" xfId="18387"/>
    <cellStyle name="SAPBEXaggData 4 2 3 3" xfId="18388"/>
    <cellStyle name="SAPBEXaggData 4 2 3 4" xfId="18389"/>
    <cellStyle name="SAPBEXaggData 4 2 3 5" xfId="18390"/>
    <cellStyle name="SAPBEXaggData 4 2 3 6" xfId="18391"/>
    <cellStyle name="SAPBEXaggData 4 2 3 7" xfId="18392"/>
    <cellStyle name="SAPBEXaggData 4 2 3 8" xfId="18393"/>
    <cellStyle name="SAPBEXaggData 4 2 4" xfId="18394"/>
    <cellStyle name="SAPBEXaggData 4 2 4 2" xfId="18395"/>
    <cellStyle name="SAPBEXaggData 4 2 4 3" xfId="18396"/>
    <cellStyle name="SAPBEXaggData 4 2 4 4" xfId="18397"/>
    <cellStyle name="SAPBEXaggData 4 2 4 5" xfId="18398"/>
    <cellStyle name="SAPBEXaggData 4 2 4 6" xfId="18399"/>
    <cellStyle name="SAPBEXaggData 4 2 4 7" xfId="18400"/>
    <cellStyle name="SAPBEXaggData 4 2 4 8" xfId="18401"/>
    <cellStyle name="SAPBEXaggData 4 2 5" xfId="18402"/>
    <cellStyle name="SAPBEXaggData 4 2 6" xfId="18403"/>
    <cellStyle name="SAPBEXaggData 4 2 7" xfId="18404"/>
    <cellStyle name="SAPBEXaggData 4 2 8" xfId="18405"/>
    <cellStyle name="SAPBEXaggData 4 2 9" xfId="18406"/>
    <cellStyle name="SAPBEXaggData 4 3" xfId="18407"/>
    <cellStyle name="SAPBEXaggData 4 3 10" xfId="18408"/>
    <cellStyle name="SAPBEXaggData 4 3 2" xfId="18409"/>
    <cellStyle name="SAPBEXaggData 4 3 3" xfId="18410"/>
    <cellStyle name="SAPBEXaggData 4 3 4" xfId="18411"/>
    <cellStyle name="SAPBEXaggData 4 3 5" xfId="18412"/>
    <cellStyle name="SAPBEXaggData 4 3 6" xfId="18413"/>
    <cellStyle name="SAPBEXaggData 4 3 7" xfId="18414"/>
    <cellStyle name="SAPBEXaggData 4 3 8" xfId="18415"/>
    <cellStyle name="SAPBEXaggData 4 3 9" xfId="18416"/>
    <cellStyle name="SAPBEXaggData 4 4" xfId="18417"/>
    <cellStyle name="SAPBEXaggData 4 4 2" xfId="18418"/>
    <cellStyle name="SAPBEXaggData 4 4 3" xfId="18419"/>
    <cellStyle name="SAPBEXaggData 4 4 4" xfId="18420"/>
    <cellStyle name="SAPBEXaggData 4 4 5" xfId="18421"/>
    <cellStyle name="SAPBEXaggData 4 4 6" xfId="18422"/>
    <cellStyle name="SAPBEXaggData 4 4 7" xfId="18423"/>
    <cellStyle name="SAPBEXaggData 4 4 8" xfId="18424"/>
    <cellStyle name="SAPBEXaggData 4 5" xfId="18425"/>
    <cellStyle name="SAPBEXaggData 4 5 2" xfId="18426"/>
    <cellStyle name="SAPBEXaggData 4 5 3" xfId="18427"/>
    <cellStyle name="SAPBEXaggData 4 5 4" xfId="18428"/>
    <cellStyle name="SAPBEXaggData 4 5 5" xfId="18429"/>
    <cellStyle name="SAPBEXaggData 4 5 6" xfId="18430"/>
    <cellStyle name="SAPBEXaggData 4 5 7" xfId="18431"/>
    <cellStyle name="SAPBEXaggData 4 5 8" xfId="18432"/>
    <cellStyle name="SAPBEXaggData 4 6" xfId="18433"/>
    <cellStyle name="SAPBEXaggData 4 7" xfId="18434"/>
    <cellStyle name="SAPBEXaggData 4 8" xfId="18435"/>
    <cellStyle name="SAPBEXaggData 4 9" xfId="18436"/>
    <cellStyle name="SAPBEXaggData 5" xfId="18437"/>
    <cellStyle name="SAPBEXaggData 5 10" xfId="18438"/>
    <cellStyle name="SAPBEXaggData 5 11" xfId="18439"/>
    <cellStyle name="SAPBEXaggData 5 12" xfId="18440"/>
    <cellStyle name="SAPBEXaggData 5 13" xfId="18441"/>
    <cellStyle name="SAPBEXaggData 5 14" xfId="18442"/>
    <cellStyle name="SAPBEXaggData 5 2" xfId="18443"/>
    <cellStyle name="SAPBEXaggData 5 2 10" xfId="18444"/>
    <cellStyle name="SAPBEXaggData 5 2 2" xfId="18445"/>
    <cellStyle name="SAPBEXaggData 5 2 3" xfId="18446"/>
    <cellStyle name="SAPBEXaggData 5 2 4" xfId="18447"/>
    <cellStyle name="SAPBEXaggData 5 2 5" xfId="18448"/>
    <cellStyle name="SAPBEXaggData 5 2 6" xfId="18449"/>
    <cellStyle name="SAPBEXaggData 5 2 7" xfId="18450"/>
    <cellStyle name="SAPBEXaggData 5 2 8" xfId="18451"/>
    <cellStyle name="SAPBEXaggData 5 2 9" xfId="18452"/>
    <cellStyle name="SAPBEXaggData 5 3" xfId="18453"/>
    <cellStyle name="SAPBEXaggData 5 3 2" xfId="18454"/>
    <cellStyle name="SAPBEXaggData 5 3 3" xfId="18455"/>
    <cellStyle name="SAPBEXaggData 5 3 4" xfId="18456"/>
    <cellStyle name="SAPBEXaggData 5 3 5" xfId="18457"/>
    <cellStyle name="SAPBEXaggData 5 3 6" xfId="18458"/>
    <cellStyle name="SAPBEXaggData 5 3 7" xfId="18459"/>
    <cellStyle name="SAPBEXaggData 5 3 8" xfId="18460"/>
    <cellStyle name="SAPBEXaggData 5 4" xfId="18461"/>
    <cellStyle name="SAPBEXaggData 5 4 2" xfId="18462"/>
    <cellStyle name="SAPBEXaggData 5 4 3" xfId="18463"/>
    <cellStyle name="SAPBEXaggData 5 4 4" xfId="18464"/>
    <cellStyle name="SAPBEXaggData 5 4 5" xfId="18465"/>
    <cellStyle name="SAPBEXaggData 5 4 6" xfId="18466"/>
    <cellStyle name="SAPBEXaggData 5 4 7" xfId="18467"/>
    <cellStyle name="SAPBEXaggData 5 4 8" xfId="18468"/>
    <cellStyle name="SAPBEXaggData 5 5" xfId="18469"/>
    <cellStyle name="SAPBEXaggData 5 6" xfId="18470"/>
    <cellStyle name="SAPBEXaggData 5 7" xfId="18471"/>
    <cellStyle name="SAPBEXaggData 5 8" xfId="18472"/>
    <cellStyle name="SAPBEXaggData 5 9" xfId="18473"/>
    <cellStyle name="SAPBEXaggData 6" xfId="18474"/>
    <cellStyle name="SAPBEXaggData 6 10" xfId="18475"/>
    <cellStyle name="SAPBEXaggData 6 2" xfId="18476"/>
    <cellStyle name="SAPBEXaggData 6 2 2" xfId="18477"/>
    <cellStyle name="SAPBEXaggData 6 2 3" xfId="18478"/>
    <cellStyle name="SAPBEXaggData 6 3" xfId="18479"/>
    <cellStyle name="SAPBEXaggData 6 4" xfId="18480"/>
    <cellStyle name="SAPBEXaggData 6 5" xfId="18481"/>
    <cellStyle name="SAPBEXaggData 6 6" xfId="18482"/>
    <cellStyle name="SAPBEXaggData 6 7" xfId="18483"/>
    <cellStyle name="SAPBEXaggData 6 8" xfId="18484"/>
    <cellStyle name="SAPBEXaggData 6 9" xfId="18485"/>
    <cellStyle name="SAPBEXaggData 7" xfId="18486"/>
    <cellStyle name="SAPBEXaggData 7 10" xfId="18487"/>
    <cellStyle name="SAPBEXaggData 7 2" xfId="18488"/>
    <cellStyle name="SAPBEXaggData 7 2 2" xfId="18489"/>
    <cellStyle name="SAPBEXaggData 7 2 3" xfId="18490"/>
    <cellStyle name="SAPBEXaggData 7 3" xfId="18491"/>
    <cellStyle name="SAPBEXaggData 7 4" xfId="18492"/>
    <cellStyle name="SAPBEXaggData 7 5" xfId="18493"/>
    <cellStyle name="SAPBEXaggData 7 6" xfId="18494"/>
    <cellStyle name="SAPBEXaggData 7 7" xfId="18495"/>
    <cellStyle name="SAPBEXaggData 7 8" xfId="18496"/>
    <cellStyle name="SAPBEXaggData 7 9" xfId="18497"/>
    <cellStyle name="SAPBEXaggData 8" xfId="18498"/>
    <cellStyle name="SAPBEXaggData 8 10" xfId="18499"/>
    <cellStyle name="SAPBEXaggData 8 2" xfId="18500"/>
    <cellStyle name="SAPBEXaggData 8 2 2" xfId="18501"/>
    <cellStyle name="SAPBEXaggData 8 2 3" xfId="18502"/>
    <cellStyle name="SAPBEXaggData 8 3" xfId="18503"/>
    <cellStyle name="SAPBEXaggData 8 4" xfId="18504"/>
    <cellStyle name="SAPBEXaggData 8 5" xfId="18505"/>
    <cellStyle name="SAPBEXaggData 8 6" xfId="18506"/>
    <cellStyle name="SAPBEXaggData 8 7" xfId="18507"/>
    <cellStyle name="SAPBEXaggData 8 8" xfId="18508"/>
    <cellStyle name="SAPBEXaggData 8 9" xfId="18509"/>
    <cellStyle name="SAPBEXaggData 9" xfId="18510"/>
    <cellStyle name="SAPBEXaggData 9 2" xfId="18511"/>
    <cellStyle name="SAPBEXaggData 9 2 2" xfId="18512"/>
    <cellStyle name="SAPBEXaggData 9 3" xfId="18513"/>
    <cellStyle name="SAPBEXaggData 9 4" xfId="18514"/>
    <cellStyle name="SAPBEXaggData_реестр объектов ЕНЭС" xfId="18515"/>
    <cellStyle name="SAPBEXaggDataEmph" xfId="18516"/>
    <cellStyle name="SAPBEXaggDataEmph 10" xfId="18517"/>
    <cellStyle name="SAPBEXaggDataEmph 10 2" xfId="18518"/>
    <cellStyle name="SAPBEXaggDataEmph 10 3" xfId="18519"/>
    <cellStyle name="SAPBEXaggDataEmph 11" xfId="18520"/>
    <cellStyle name="SAPBEXaggDataEmph 12" xfId="18521"/>
    <cellStyle name="SAPBEXaggDataEmph 13" xfId="18522"/>
    <cellStyle name="SAPBEXaggDataEmph 14" xfId="18523"/>
    <cellStyle name="SAPBEXaggDataEmph 15" xfId="18524"/>
    <cellStyle name="SAPBEXaggDataEmph 16" xfId="18525"/>
    <cellStyle name="SAPBEXaggDataEmph 17" xfId="18526"/>
    <cellStyle name="SAPBEXaggDataEmph 18" xfId="18527"/>
    <cellStyle name="SAPBEXaggDataEmph 2" xfId="18528"/>
    <cellStyle name="SAPBEXaggDataEmph 2 10" xfId="18529"/>
    <cellStyle name="SAPBEXaggDataEmph 2 11" xfId="18530"/>
    <cellStyle name="SAPBEXaggDataEmph 2 12" xfId="18531"/>
    <cellStyle name="SAPBEXaggDataEmph 2 13" xfId="18532"/>
    <cellStyle name="SAPBEXaggDataEmph 2 14" xfId="18533"/>
    <cellStyle name="SAPBEXaggDataEmph 2 15" xfId="18534"/>
    <cellStyle name="SAPBEXaggDataEmph 2 16" xfId="18535"/>
    <cellStyle name="SAPBEXaggDataEmph 2 2" xfId="18536"/>
    <cellStyle name="SAPBEXaggDataEmph 2 2 10" xfId="18537"/>
    <cellStyle name="SAPBEXaggDataEmph 2 2 11" xfId="18538"/>
    <cellStyle name="SAPBEXaggDataEmph 2 2 12" xfId="18539"/>
    <cellStyle name="SAPBEXaggDataEmph 2 2 13" xfId="18540"/>
    <cellStyle name="SAPBEXaggDataEmph 2 2 14" xfId="18541"/>
    <cellStyle name="SAPBEXaggDataEmph 2 2 15" xfId="18542"/>
    <cellStyle name="SAPBEXaggDataEmph 2 2 16" xfId="18543"/>
    <cellStyle name="SAPBEXaggDataEmph 2 2 2" xfId="18544"/>
    <cellStyle name="SAPBEXaggDataEmph 2 2 2 10" xfId="18545"/>
    <cellStyle name="SAPBEXaggDataEmph 2 2 2 11" xfId="18546"/>
    <cellStyle name="SAPBEXaggDataEmph 2 2 2 12" xfId="18547"/>
    <cellStyle name="SAPBEXaggDataEmph 2 2 2 13" xfId="18548"/>
    <cellStyle name="SAPBEXaggDataEmph 2 2 2 14" xfId="18549"/>
    <cellStyle name="SAPBEXaggDataEmph 2 2 2 2" xfId="18550"/>
    <cellStyle name="SAPBEXaggDataEmph 2 2 2 2 2" xfId="18551"/>
    <cellStyle name="SAPBEXaggDataEmph 2 2 2 2 3" xfId="18552"/>
    <cellStyle name="SAPBEXaggDataEmph 2 2 2 2 4" xfId="18553"/>
    <cellStyle name="SAPBEXaggDataEmph 2 2 2 2 5" xfId="18554"/>
    <cellStyle name="SAPBEXaggDataEmph 2 2 2 2 6" xfId="18555"/>
    <cellStyle name="SAPBEXaggDataEmph 2 2 2 2 7" xfId="18556"/>
    <cellStyle name="SAPBEXaggDataEmph 2 2 2 2 8" xfId="18557"/>
    <cellStyle name="SAPBEXaggDataEmph 2 2 2 3" xfId="18558"/>
    <cellStyle name="SAPBEXaggDataEmph 2 2 2 3 2" xfId="18559"/>
    <cellStyle name="SAPBEXaggDataEmph 2 2 2 3 3" xfId="18560"/>
    <cellStyle name="SAPBEXaggDataEmph 2 2 2 3 4" xfId="18561"/>
    <cellStyle name="SAPBEXaggDataEmph 2 2 2 3 5" xfId="18562"/>
    <cellStyle name="SAPBEXaggDataEmph 2 2 2 3 6" xfId="18563"/>
    <cellStyle name="SAPBEXaggDataEmph 2 2 2 3 7" xfId="18564"/>
    <cellStyle name="SAPBEXaggDataEmph 2 2 2 3 8" xfId="18565"/>
    <cellStyle name="SAPBEXaggDataEmph 2 2 2 4" xfId="18566"/>
    <cellStyle name="SAPBEXaggDataEmph 2 2 2 4 2" xfId="18567"/>
    <cellStyle name="SAPBEXaggDataEmph 2 2 2 4 3" xfId="18568"/>
    <cellStyle name="SAPBEXaggDataEmph 2 2 2 4 4" xfId="18569"/>
    <cellStyle name="SAPBEXaggDataEmph 2 2 2 4 5" xfId="18570"/>
    <cellStyle name="SAPBEXaggDataEmph 2 2 2 4 6" xfId="18571"/>
    <cellStyle name="SAPBEXaggDataEmph 2 2 2 4 7" xfId="18572"/>
    <cellStyle name="SAPBEXaggDataEmph 2 2 2 4 8" xfId="18573"/>
    <cellStyle name="SAPBEXaggDataEmph 2 2 2 5" xfId="18574"/>
    <cellStyle name="SAPBEXaggDataEmph 2 2 2 6" xfId="18575"/>
    <cellStyle name="SAPBEXaggDataEmph 2 2 2 7" xfId="18576"/>
    <cellStyle name="SAPBEXaggDataEmph 2 2 2 8" xfId="18577"/>
    <cellStyle name="SAPBEXaggDataEmph 2 2 2 9" xfId="18578"/>
    <cellStyle name="SAPBEXaggDataEmph 2 2 3" xfId="18579"/>
    <cellStyle name="SAPBEXaggDataEmph 2 2 3 2" xfId="18580"/>
    <cellStyle name="SAPBEXaggDataEmph 2 2 3 3" xfId="18581"/>
    <cellStyle name="SAPBEXaggDataEmph 2 2 3 4" xfId="18582"/>
    <cellStyle name="SAPBEXaggDataEmph 2 2 3 5" xfId="18583"/>
    <cellStyle name="SAPBEXaggDataEmph 2 2 3 6" xfId="18584"/>
    <cellStyle name="SAPBEXaggDataEmph 2 2 3 7" xfId="18585"/>
    <cellStyle name="SAPBEXaggDataEmph 2 2 3 8" xfId="18586"/>
    <cellStyle name="SAPBEXaggDataEmph 2 2 4" xfId="18587"/>
    <cellStyle name="SAPBEXaggDataEmph 2 2 4 2" xfId="18588"/>
    <cellStyle name="SAPBEXaggDataEmph 2 2 4 3" xfId="18589"/>
    <cellStyle name="SAPBEXaggDataEmph 2 2 4 4" xfId="18590"/>
    <cellStyle name="SAPBEXaggDataEmph 2 2 4 5" xfId="18591"/>
    <cellStyle name="SAPBEXaggDataEmph 2 2 4 6" xfId="18592"/>
    <cellStyle name="SAPBEXaggDataEmph 2 2 4 7" xfId="18593"/>
    <cellStyle name="SAPBEXaggDataEmph 2 2 4 8" xfId="18594"/>
    <cellStyle name="SAPBEXaggDataEmph 2 2 5" xfId="18595"/>
    <cellStyle name="SAPBEXaggDataEmph 2 2 5 2" xfId="18596"/>
    <cellStyle name="SAPBEXaggDataEmph 2 2 5 3" xfId="18597"/>
    <cellStyle name="SAPBEXaggDataEmph 2 2 5 4" xfId="18598"/>
    <cellStyle name="SAPBEXaggDataEmph 2 2 5 5" xfId="18599"/>
    <cellStyle name="SAPBEXaggDataEmph 2 2 5 6" xfId="18600"/>
    <cellStyle name="SAPBEXaggDataEmph 2 2 5 7" xfId="18601"/>
    <cellStyle name="SAPBEXaggDataEmph 2 2 5 8" xfId="18602"/>
    <cellStyle name="SAPBEXaggDataEmph 2 2 6" xfId="18603"/>
    <cellStyle name="SAPBEXaggDataEmph 2 2 7" xfId="18604"/>
    <cellStyle name="SAPBEXaggDataEmph 2 2 8" xfId="18605"/>
    <cellStyle name="SAPBEXaggDataEmph 2 2 9" xfId="18606"/>
    <cellStyle name="SAPBEXaggDataEmph 2 3" xfId="18607"/>
    <cellStyle name="SAPBEXaggDataEmph 2 3 10" xfId="18608"/>
    <cellStyle name="SAPBEXaggDataEmph 2 3 11" xfId="18609"/>
    <cellStyle name="SAPBEXaggDataEmph 2 3 12" xfId="18610"/>
    <cellStyle name="SAPBEXaggDataEmph 2 3 13" xfId="18611"/>
    <cellStyle name="SAPBEXaggDataEmph 2 3 14" xfId="18612"/>
    <cellStyle name="SAPBEXaggDataEmph 2 3 2" xfId="18613"/>
    <cellStyle name="SAPBEXaggDataEmph 2 3 2 2" xfId="18614"/>
    <cellStyle name="SAPBEXaggDataEmph 2 3 2 3" xfId="18615"/>
    <cellStyle name="SAPBEXaggDataEmph 2 3 2 4" xfId="18616"/>
    <cellStyle name="SAPBEXaggDataEmph 2 3 2 5" xfId="18617"/>
    <cellStyle name="SAPBEXaggDataEmph 2 3 2 6" xfId="18618"/>
    <cellStyle name="SAPBEXaggDataEmph 2 3 2 7" xfId="18619"/>
    <cellStyle name="SAPBEXaggDataEmph 2 3 2 8" xfId="18620"/>
    <cellStyle name="SAPBEXaggDataEmph 2 3 3" xfId="18621"/>
    <cellStyle name="SAPBEXaggDataEmph 2 3 3 2" xfId="18622"/>
    <cellStyle name="SAPBEXaggDataEmph 2 3 3 3" xfId="18623"/>
    <cellStyle name="SAPBEXaggDataEmph 2 3 3 4" xfId="18624"/>
    <cellStyle name="SAPBEXaggDataEmph 2 3 3 5" xfId="18625"/>
    <cellStyle name="SAPBEXaggDataEmph 2 3 3 6" xfId="18626"/>
    <cellStyle name="SAPBEXaggDataEmph 2 3 3 7" xfId="18627"/>
    <cellStyle name="SAPBEXaggDataEmph 2 3 3 8" xfId="18628"/>
    <cellStyle name="SAPBEXaggDataEmph 2 3 4" xfId="18629"/>
    <cellStyle name="SAPBEXaggDataEmph 2 3 4 2" xfId="18630"/>
    <cellStyle name="SAPBEXaggDataEmph 2 3 4 3" xfId="18631"/>
    <cellStyle name="SAPBEXaggDataEmph 2 3 4 4" xfId="18632"/>
    <cellStyle name="SAPBEXaggDataEmph 2 3 4 5" xfId="18633"/>
    <cellStyle name="SAPBEXaggDataEmph 2 3 4 6" xfId="18634"/>
    <cellStyle name="SAPBEXaggDataEmph 2 3 4 7" xfId="18635"/>
    <cellStyle name="SAPBEXaggDataEmph 2 3 4 8" xfId="18636"/>
    <cellStyle name="SAPBEXaggDataEmph 2 3 5" xfId="18637"/>
    <cellStyle name="SAPBEXaggDataEmph 2 3 6" xfId="18638"/>
    <cellStyle name="SAPBEXaggDataEmph 2 3 7" xfId="18639"/>
    <cellStyle name="SAPBEXaggDataEmph 2 3 8" xfId="18640"/>
    <cellStyle name="SAPBEXaggDataEmph 2 3 9" xfId="18641"/>
    <cellStyle name="SAPBEXaggDataEmph 2 4" xfId="18642"/>
    <cellStyle name="SAPBEXaggDataEmph 2 4 10" xfId="18643"/>
    <cellStyle name="SAPBEXaggDataEmph 2 4 2" xfId="18644"/>
    <cellStyle name="SAPBEXaggDataEmph 2 4 3" xfId="18645"/>
    <cellStyle name="SAPBEXaggDataEmph 2 4 4" xfId="18646"/>
    <cellStyle name="SAPBEXaggDataEmph 2 4 5" xfId="18647"/>
    <cellStyle name="SAPBEXaggDataEmph 2 4 6" xfId="18648"/>
    <cellStyle name="SAPBEXaggDataEmph 2 4 7" xfId="18649"/>
    <cellStyle name="SAPBEXaggDataEmph 2 4 8" xfId="18650"/>
    <cellStyle name="SAPBEXaggDataEmph 2 4 9" xfId="18651"/>
    <cellStyle name="SAPBEXaggDataEmph 2 5" xfId="18652"/>
    <cellStyle name="SAPBEXaggDataEmph 2 5 2" xfId="18653"/>
    <cellStyle name="SAPBEXaggDataEmph 2 5 3" xfId="18654"/>
    <cellStyle name="SAPBEXaggDataEmph 2 5 4" xfId="18655"/>
    <cellStyle name="SAPBEXaggDataEmph 2 5 5" xfId="18656"/>
    <cellStyle name="SAPBEXaggDataEmph 2 5 6" xfId="18657"/>
    <cellStyle name="SAPBEXaggDataEmph 2 5 7" xfId="18658"/>
    <cellStyle name="SAPBEXaggDataEmph 2 5 8" xfId="18659"/>
    <cellStyle name="SAPBEXaggDataEmph 2 6" xfId="18660"/>
    <cellStyle name="SAPBEXaggDataEmph 2 6 2" xfId="18661"/>
    <cellStyle name="SAPBEXaggDataEmph 2 6 3" xfId="18662"/>
    <cellStyle name="SAPBEXaggDataEmph 2 6 4" xfId="18663"/>
    <cellStyle name="SAPBEXaggDataEmph 2 6 5" xfId="18664"/>
    <cellStyle name="SAPBEXaggDataEmph 2 6 6" xfId="18665"/>
    <cellStyle name="SAPBEXaggDataEmph 2 6 7" xfId="18666"/>
    <cellStyle name="SAPBEXaggDataEmph 2 6 8" xfId="18667"/>
    <cellStyle name="SAPBEXaggDataEmph 2 7" xfId="18668"/>
    <cellStyle name="SAPBEXaggDataEmph 2 8" xfId="18669"/>
    <cellStyle name="SAPBEXaggDataEmph 2 9" xfId="18670"/>
    <cellStyle name="SAPBEXaggDataEmph 3" xfId="18671"/>
    <cellStyle name="SAPBEXaggDataEmph 3 10" xfId="18672"/>
    <cellStyle name="SAPBEXaggDataEmph 3 11" xfId="18673"/>
    <cellStyle name="SAPBEXaggDataEmph 3 12" xfId="18674"/>
    <cellStyle name="SAPBEXaggDataEmph 3 13" xfId="18675"/>
    <cellStyle name="SAPBEXaggDataEmph 3 14" xfId="18676"/>
    <cellStyle name="SAPBEXaggDataEmph 3 15" xfId="18677"/>
    <cellStyle name="SAPBEXaggDataEmph 3 16" xfId="18678"/>
    <cellStyle name="SAPBEXaggDataEmph 3 2" xfId="18679"/>
    <cellStyle name="SAPBEXaggDataEmph 3 2 10" xfId="18680"/>
    <cellStyle name="SAPBEXaggDataEmph 3 2 11" xfId="18681"/>
    <cellStyle name="SAPBEXaggDataEmph 3 2 12" xfId="18682"/>
    <cellStyle name="SAPBEXaggDataEmph 3 2 13" xfId="18683"/>
    <cellStyle name="SAPBEXaggDataEmph 3 2 14" xfId="18684"/>
    <cellStyle name="SAPBEXaggDataEmph 3 2 15" xfId="18685"/>
    <cellStyle name="SAPBEXaggDataEmph 3 2 16" xfId="18686"/>
    <cellStyle name="SAPBEXaggDataEmph 3 2 2" xfId="18687"/>
    <cellStyle name="SAPBEXaggDataEmph 3 2 2 10" xfId="18688"/>
    <cellStyle name="SAPBEXaggDataEmph 3 2 2 11" xfId="18689"/>
    <cellStyle name="SAPBEXaggDataEmph 3 2 2 12" xfId="18690"/>
    <cellStyle name="SAPBEXaggDataEmph 3 2 2 2" xfId="18691"/>
    <cellStyle name="SAPBEXaggDataEmph 3 2 2 2 2" xfId="18692"/>
    <cellStyle name="SAPBEXaggDataEmph 3 2 2 2 3" xfId="18693"/>
    <cellStyle name="SAPBEXaggDataEmph 3 2 2 2 4" xfId="18694"/>
    <cellStyle name="SAPBEXaggDataEmph 3 2 2 2 5" xfId="18695"/>
    <cellStyle name="SAPBEXaggDataEmph 3 2 2 2 6" xfId="18696"/>
    <cellStyle name="SAPBEXaggDataEmph 3 2 2 2 7" xfId="18697"/>
    <cellStyle name="SAPBEXaggDataEmph 3 2 2 2 8" xfId="18698"/>
    <cellStyle name="SAPBEXaggDataEmph 3 2 2 3" xfId="18699"/>
    <cellStyle name="SAPBEXaggDataEmph 3 2 2 3 2" xfId="18700"/>
    <cellStyle name="SAPBEXaggDataEmph 3 2 2 3 3" xfId="18701"/>
    <cellStyle name="SAPBEXaggDataEmph 3 2 2 3 4" xfId="18702"/>
    <cellStyle name="SAPBEXaggDataEmph 3 2 2 3 5" xfId="18703"/>
    <cellStyle name="SAPBEXaggDataEmph 3 2 2 3 6" xfId="18704"/>
    <cellStyle name="SAPBEXaggDataEmph 3 2 2 3 7" xfId="18705"/>
    <cellStyle name="SAPBEXaggDataEmph 3 2 2 3 8" xfId="18706"/>
    <cellStyle name="SAPBEXaggDataEmph 3 2 2 4" xfId="18707"/>
    <cellStyle name="SAPBEXaggDataEmph 3 2 2 4 2" xfId="18708"/>
    <cellStyle name="SAPBEXaggDataEmph 3 2 2 4 3" xfId="18709"/>
    <cellStyle name="SAPBEXaggDataEmph 3 2 2 4 4" xfId="18710"/>
    <cellStyle name="SAPBEXaggDataEmph 3 2 2 4 5" xfId="18711"/>
    <cellStyle name="SAPBEXaggDataEmph 3 2 2 4 6" xfId="18712"/>
    <cellStyle name="SAPBEXaggDataEmph 3 2 2 4 7" xfId="18713"/>
    <cellStyle name="SAPBEXaggDataEmph 3 2 2 4 8" xfId="18714"/>
    <cellStyle name="SAPBEXaggDataEmph 3 2 2 5" xfId="18715"/>
    <cellStyle name="SAPBEXaggDataEmph 3 2 2 6" xfId="18716"/>
    <cellStyle name="SAPBEXaggDataEmph 3 2 2 7" xfId="18717"/>
    <cellStyle name="SAPBEXaggDataEmph 3 2 2 8" xfId="18718"/>
    <cellStyle name="SAPBEXaggDataEmph 3 2 2 9" xfId="18719"/>
    <cellStyle name="SAPBEXaggDataEmph 3 2 3" xfId="18720"/>
    <cellStyle name="SAPBEXaggDataEmph 3 2 3 2" xfId="18721"/>
    <cellStyle name="SAPBEXaggDataEmph 3 2 3 3" xfId="18722"/>
    <cellStyle name="SAPBEXaggDataEmph 3 2 3 4" xfId="18723"/>
    <cellStyle name="SAPBEXaggDataEmph 3 2 3 5" xfId="18724"/>
    <cellStyle name="SAPBEXaggDataEmph 3 2 3 6" xfId="18725"/>
    <cellStyle name="SAPBEXaggDataEmph 3 2 3 7" xfId="18726"/>
    <cellStyle name="SAPBEXaggDataEmph 3 2 3 8" xfId="18727"/>
    <cellStyle name="SAPBEXaggDataEmph 3 2 4" xfId="18728"/>
    <cellStyle name="SAPBEXaggDataEmph 3 2 4 2" xfId="18729"/>
    <cellStyle name="SAPBEXaggDataEmph 3 2 4 3" xfId="18730"/>
    <cellStyle name="SAPBEXaggDataEmph 3 2 4 4" xfId="18731"/>
    <cellStyle name="SAPBEXaggDataEmph 3 2 4 5" xfId="18732"/>
    <cellStyle name="SAPBEXaggDataEmph 3 2 4 6" xfId="18733"/>
    <cellStyle name="SAPBEXaggDataEmph 3 2 4 7" xfId="18734"/>
    <cellStyle name="SAPBEXaggDataEmph 3 2 4 8" xfId="18735"/>
    <cellStyle name="SAPBEXaggDataEmph 3 2 5" xfId="18736"/>
    <cellStyle name="SAPBEXaggDataEmph 3 2 5 2" xfId="18737"/>
    <cellStyle name="SAPBEXaggDataEmph 3 2 5 3" xfId="18738"/>
    <cellStyle name="SAPBEXaggDataEmph 3 2 5 4" xfId="18739"/>
    <cellStyle name="SAPBEXaggDataEmph 3 2 5 5" xfId="18740"/>
    <cellStyle name="SAPBEXaggDataEmph 3 2 5 6" xfId="18741"/>
    <cellStyle name="SAPBEXaggDataEmph 3 2 5 7" xfId="18742"/>
    <cellStyle name="SAPBEXaggDataEmph 3 2 5 8" xfId="18743"/>
    <cellStyle name="SAPBEXaggDataEmph 3 2 6" xfId="18744"/>
    <cellStyle name="SAPBEXaggDataEmph 3 2 7" xfId="18745"/>
    <cellStyle name="SAPBEXaggDataEmph 3 2 8" xfId="18746"/>
    <cellStyle name="SAPBEXaggDataEmph 3 2 9" xfId="18747"/>
    <cellStyle name="SAPBEXaggDataEmph 3 3" xfId="18748"/>
    <cellStyle name="SAPBEXaggDataEmph 3 3 10" xfId="18749"/>
    <cellStyle name="SAPBEXaggDataEmph 3 3 11" xfId="18750"/>
    <cellStyle name="SAPBEXaggDataEmph 3 3 12" xfId="18751"/>
    <cellStyle name="SAPBEXaggDataEmph 3 3 2" xfId="18752"/>
    <cellStyle name="SAPBEXaggDataEmph 3 3 2 2" xfId="18753"/>
    <cellStyle name="SAPBEXaggDataEmph 3 3 2 3" xfId="18754"/>
    <cellStyle name="SAPBEXaggDataEmph 3 3 2 4" xfId="18755"/>
    <cellStyle name="SAPBEXaggDataEmph 3 3 2 5" xfId="18756"/>
    <cellStyle name="SAPBEXaggDataEmph 3 3 2 6" xfId="18757"/>
    <cellStyle name="SAPBEXaggDataEmph 3 3 2 7" xfId="18758"/>
    <cellStyle name="SAPBEXaggDataEmph 3 3 2 8" xfId="18759"/>
    <cellStyle name="SAPBEXaggDataEmph 3 3 3" xfId="18760"/>
    <cellStyle name="SAPBEXaggDataEmph 3 3 3 2" xfId="18761"/>
    <cellStyle name="SAPBEXaggDataEmph 3 3 3 3" xfId="18762"/>
    <cellStyle name="SAPBEXaggDataEmph 3 3 3 4" xfId="18763"/>
    <cellStyle name="SAPBEXaggDataEmph 3 3 3 5" xfId="18764"/>
    <cellStyle name="SAPBEXaggDataEmph 3 3 3 6" xfId="18765"/>
    <cellStyle name="SAPBEXaggDataEmph 3 3 3 7" xfId="18766"/>
    <cellStyle name="SAPBEXaggDataEmph 3 3 3 8" xfId="18767"/>
    <cellStyle name="SAPBEXaggDataEmph 3 3 4" xfId="18768"/>
    <cellStyle name="SAPBEXaggDataEmph 3 3 4 2" xfId="18769"/>
    <cellStyle name="SAPBEXaggDataEmph 3 3 4 3" xfId="18770"/>
    <cellStyle name="SAPBEXaggDataEmph 3 3 4 4" xfId="18771"/>
    <cellStyle name="SAPBEXaggDataEmph 3 3 4 5" xfId="18772"/>
    <cellStyle name="SAPBEXaggDataEmph 3 3 4 6" xfId="18773"/>
    <cellStyle name="SAPBEXaggDataEmph 3 3 4 7" xfId="18774"/>
    <cellStyle name="SAPBEXaggDataEmph 3 3 4 8" xfId="18775"/>
    <cellStyle name="SAPBEXaggDataEmph 3 3 5" xfId="18776"/>
    <cellStyle name="SAPBEXaggDataEmph 3 3 6" xfId="18777"/>
    <cellStyle name="SAPBEXaggDataEmph 3 3 7" xfId="18778"/>
    <cellStyle name="SAPBEXaggDataEmph 3 3 8" xfId="18779"/>
    <cellStyle name="SAPBEXaggDataEmph 3 3 9" xfId="18780"/>
    <cellStyle name="SAPBEXaggDataEmph 3 4" xfId="18781"/>
    <cellStyle name="SAPBEXaggDataEmph 3 4 2" xfId="18782"/>
    <cellStyle name="SAPBEXaggDataEmph 3 4 3" xfId="18783"/>
    <cellStyle name="SAPBEXaggDataEmph 3 4 4" xfId="18784"/>
    <cellStyle name="SAPBEXaggDataEmph 3 4 5" xfId="18785"/>
    <cellStyle name="SAPBEXaggDataEmph 3 4 6" xfId="18786"/>
    <cellStyle name="SAPBEXaggDataEmph 3 4 7" xfId="18787"/>
    <cellStyle name="SAPBEXaggDataEmph 3 4 8" xfId="18788"/>
    <cellStyle name="SAPBEXaggDataEmph 3 5" xfId="18789"/>
    <cellStyle name="SAPBEXaggDataEmph 3 5 2" xfId="18790"/>
    <cellStyle name="SAPBEXaggDataEmph 3 5 3" xfId="18791"/>
    <cellStyle name="SAPBEXaggDataEmph 3 5 4" xfId="18792"/>
    <cellStyle name="SAPBEXaggDataEmph 3 5 5" xfId="18793"/>
    <cellStyle name="SAPBEXaggDataEmph 3 5 6" xfId="18794"/>
    <cellStyle name="SAPBEXaggDataEmph 3 5 7" xfId="18795"/>
    <cellStyle name="SAPBEXaggDataEmph 3 5 8" xfId="18796"/>
    <cellStyle name="SAPBEXaggDataEmph 3 6" xfId="18797"/>
    <cellStyle name="SAPBEXaggDataEmph 3 6 2" xfId="18798"/>
    <cellStyle name="SAPBEXaggDataEmph 3 6 3" xfId="18799"/>
    <cellStyle name="SAPBEXaggDataEmph 3 6 4" xfId="18800"/>
    <cellStyle name="SAPBEXaggDataEmph 3 6 5" xfId="18801"/>
    <cellStyle name="SAPBEXaggDataEmph 3 6 6" xfId="18802"/>
    <cellStyle name="SAPBEXaggDataEmph 3 6 7" xfId="18803"/>
    <cellStyle name="SAPBEXaggDataEmph 3 6 8" xfId="18804"/>
    <cellStyle name="SAPBEXaggDataEmph 3 7" xfId="18805"/>
    <cellStyle name="SAPBEXaggDataEmph 3 8" xfId="18806"/>
    <cellStyle name="SAPBEXaggDataEmph 3 9" xfId="18807"/>
    <cellStyle name="SAPBEXaggDataEmph 4" xfId="18808"/>
    <cellStyle name="SAPBEXaggDataEmph 4 10" xfId="18809"/>
    <cellStyle name="SAPBEXaggDataEmph 4 11" xfId="18810"/>
    <cellStyle name="SAPBEXaggDataEmph 4 12" xfId="18811"/>
    <cellStyle name="SAPBEXaggDataEmph 4 13" xfId="18812"/>
    <cellStyle name="SAPBEXaggDataEmph 4 14" xfId="18813"/>
    <cellStyle name="SAPBEXaggDataEmph 4 15" xfId="18814"/>
    <cellStyle name="SAPBEXaggDataEmph 4 16" xfId="18815"/>
    <cellStyle name="SAPBEXaggDataEmph 4 2" xfId="18816"/>
    <cellStyle name="SAPBEXaggDataEmph 4 2 10" xfId="18817"/>
    <cellStyle name="SAPBEXaggDataEmph 4 2 11" xfId="18818"/>
    <cellStyle name="SAPBEXaggDataEmph 4 2 12" xfId="18819"/>
    <cellStyle name="SAPBEXaggDataEmph 4 2 13" xfId="18820"/>
    <cellStyle name="SAPBEXaggDataEmph 4 2 14" xfId="18821"/>
    <cellStyle name="SAPBEXaggDataEmph 4 2 2" xfId="18822"/>
    <cellStyle name="SAPBEXaggDataEmph 4 2 2 10" xfId="18823"/>
    <cellStyle name="SAPBEXaggDataEmph 4 2 2 2" xfId="18824"/>
    <cellStyle name="SAPBEXaggDataEmph 4 2 2 3" xfId="18825"/>
    <cellStyle name="SAPBEXaggDataEmph 4 2 2 4" xfId="18826"/>
    <cellStyle name="SAPBEXaggDataEmph 4 2 2 5" xfId="18827"/>
    <cellStyle name="SAPBEXaggDataEmph 4 2 2 6" xfId="18828"/>
    <cellStyle name="SAPBEXaggDataEmph 4 2 2 7" xfId="18829"/>
    <cellStyle name="SAPBEXaggDataEmph 4 2 2 8" xfId="18830"/>
    <cellStyle name="SAPBEXaggDataEmph 4 2 2 9" xfId="18831"/>
    <cellStyle name="SAPBEXaggDataEmph 4 2 3" xfId="18832"/>
    <cellStyle name="SAPBEXaggDataEmph 4 2 3 2" xfId="18833"/>
    <cellStyle name="SAPBEXaggDataEmph 4 2 3 3" xfId="18834"/>
    <cellStyle name="SAPBEXaggDataEmph 4 2 3 4" xfId="18835"/>
    <cellStyle name="SAPBEXaggDataEmph 4 2 3 5" xfId="18836"/>
    <cellStyle name="SAPBEXaggDataEmph 4 2 3 6" xfId="18837"/>
    <cellStyle name="SAPBEXaggDataEmph 4 2 3 7" xfId="18838"/>
    <cellStyle name="SAPBEXaggDataEmph 4 2 3 8" xfId="18839"/>
    <cellStyle name="SAPBEXaggDataEmph 4 2 4" xfId="18840"/>
    <cellStyle name="SAPBEXaggDataEmph 4 2 4 2" xfId="18841"/>
    <cellStyle name="SAPBEXaggDataEmph 4 2 4 3" xfId="18842"/>
    <cellStyle name="SAPBEXaggDataEmph 4 2 4 4" xfId="18843"/>
    <cellStyle name="SAPBEXaggDataEmph 4 2 4 5" xfId="18844"/>
    <cellStyle name="SAPBEXaggDataEmph 4 2 4 6" xfId="18845"/>
    <cellStyle name="SAPBEXaggDataEmph 4 2 4 7" xfId="18846"/>
    <cellStyle name="SAPBEXaggDataEmph 4 2 4 8" xfId="18847"/>
    <cellStyle name="SAPBEXaggDataEmph 4 2 5" xfId="18848"/>
    <cellStyle name="SAPBEXaggDataEmph 4 2 6" xfId="18849"/>
    <cellStyle name="SAPBEXaggDataEmph 4 2 7" xfId="18850"/>
    <cellStyle name="SAPBEXaggDataEmph 4 2 8" xfId="18851"/>
    <cellStyle name="SAPBEXaggDataEmph 4 2 9" xfId="18852"/>
    <cellStyle name="SAPBEXaggDataEmph 4 3" xfId="18853"/>
    <cellStyle name="SAPBEXaggDataEmph 4 3 10" xfId="18854"/>
    <cellStyle name="SAPBEXaggDataEmph 4 3 2" xfId="18855"/>
    <cellStyle name="SAPBEXaggDataEmph 4 3 3" xfId="18856"/>
    <cellStyle name="SAPBEXaggDataEmph 4 3 4" xfId="18857"/>
    <cellStyle name="SAPBEXaggDataEmph 4 3 5" xfId="18858"/>
    <cellStyle name="SAPBEXaggDataEmph 4 3 6" xfId="18859"/>
    <cellStyle name="SAPBEXaggDataEmph 4 3 7" xfId="18860"/>
    <cellStyle name="SAPBEXaggDataEmph 4 3 8" xfId="18861"/>
    <cellStyle name="SAPBEXaggDataEmph 4 3 9" xfId="18862"/>
    <cellStyle name="SAPBEXaggDataEmph 4 4" xfId="18863"/>
    <cellStyle name="SAPBEXaggDataEmph 4 4 2" xfId="18864"/>
    <cellStyle name="SAPBEXaggDataEmph 4 4 3" xfId="18865"/>
    <cellStyle name="SAPBEXaggDataEmph 4 4 4" xfId="18866"/>
    <cellStyle name="SAPBEXaggDataEmph 4 4 5" xfId="18867"/>
    <cellStyle name="SAPBEXaggDataEmph 4 4 6" xfId="18868"/>
    <cellStyle name="SAPBEXaggDataEmph 4 4 7" xfId="18869"/>
    <cellStyle name="SAPBEXaggDataEmph 4 4 8" xfId="18870"/>
    <cellStyle name="SAPBEXaggDataEmph 4 5" xfId="18871"/>
    <cellStyle name="SAPBEXaggDataEmph 4 5 2" xfId="18872"/>
    <cellStyle name="SAPBEXaggDataEmph 4 5 3" xfId="18873"/>
    <cellStyle name="SAPBEXaggDataEmph 4 5 4" xfId="18874"/>
    <cellStyle name="SAPBEXaggDataEmph 4 5 5" xfId="18875"/>
    <cellStyle name="SAPBEXaggDataEmph 4 5 6" xfId="18876"/>
    <cellStyle name="SAPBEXaggDataEmph 4 5 7" xfId="18877"/>
    <cellStyle name="SAPBEXaggDataEmph 4 5 8" xfId="18878"/>
    <cellStyle name="SAPBEXaggDataEmph 4 6" xfId="18879"/>
    <cellStyle name="SAPBEXaggDataEmph 4 7" xfId="18880"/>
    <cellStyle name="SAPBEXaggDataEmph 4 8" xfId="18881"/>
    <cellStyle name="SAPBEXaggDataEmph 4 9" xfId="18882"/>
    <cellStyle name="SAPBEXaggDataEmph 5" xfId="18883"/>
    <cellStyle name="SAPBEXaggDataEmph 5 10" xfId="18884"/>
    <cellStyle name="SAPBEXaggDataEmph 5 11" xfId="18885"/>
    <cellStyle name="SAPBEXaggDataEmph 5 12" xfId="18886"/>
    <cellStyle name="SAPBEXaggDataEmph 5 13" xfId="18887"/>
    <cellStyle name="SAPBEXaggDataEmph 5 14" xfId="18888"/>
    <cellStyle name="SAPBEXaggDataEmph 5 2" xfId="18889"/>
    <cellStyle name="SAPBEXaggDataEmph 5 2 10" xfId="18890"/>
    <cellStyle name="SAPBEXaggDataEmph 5 2 2" xfId="18891"/>
    <cellStyle name="SAPBEXaggDataEmph 5 2 3" xfId="18892"/>
    <cellStyle name="SAPBEXaggDataEmph 5 2 4" xfId="18893"/>
    <cellStyle name="SAPBEXaggDataEmph 5 2 5" xfId="18894"/>
    <cellStyle name="SAPBEXaggDataEmph 5 2 6" xfId="18895"/>
    <cellStyle name="SAPBEXaggDataEmph 5 2 7" xfId="18896"/>
    <cellStyle name="SAPBEXaggDataEmph 5 2 8" xfId="18897"/>
    <cellStyle name="SAPBEXaggDataEmph 5 2 9" xfId="18898"/>
    <cellStyle name="SAPBEXaggDataEmph 5 3" xfId="18899"/>
    <cellStyle name="SAPBEXaggDataEmph 5 3 2" xfId="18900"/>
    <cellStyle name="SAPBEXaggDataEmph 5 3 3" xfId="18901"/>
    <cellStyle name="SAPBEXaggDataEmph 5 3 4" xfId="18902"/>
    <cellStyle name="SAPBEXaggDataEmph 5 3 5" xfId="18903"/>
    <cellStyle name="SAPBEXaggDataEmph 5 3 6" xfId="18904"/>
    <cellStyle name="SAPBEXaggDataEmph 5 3 7" xfId="18905"/>
    <cellStyle name="SAPBEXaggDataEmph 5 3 8" xfId="18906"/>
    <cellStyle name="SAPBEXaggDataEmph 5 4" xfId="18907"/>
    <cellStyle name="SAPBEXaggDataEmph 5 4 2" xfId="18908"/>
    <cellStyle name="SAPBEXaggDataEmph 5 4 3" xfId="18909"/>
    <cellStyle name="SAPBEXaggDataEmph 5 4 4" xfId="18910"/>
    <cellStyle name="SAPBEXaggDataEmph 5 4 5" xfId="18911"/>
    <cellStyle name="SAPBEXaggDataEmph 5 4 6" xfId="18912"/>
    <cellStyle name="SAPBEXaggDataEmph 5 4 7" xfId="18913"/>
    <cellStyle name="SAPBEXaggDataEmph 5 4 8" xfId="18914"/>
    <cellStyle name="SAPBEXaggDataEmph 5 5" xfId="18915"/>
    <cellStyle name="SAPBEXaggDataEmph 5 6" xfId="18916"/>
    <cellStyle name="SAPBEXaggDataEmph 5 7" xfId="18917"/>
    <cellStyle name="SAPBEXaggDataEmph 5 8" xfId="18918"/>
    <cellStyle name="SAPBEXaggDataEmph 5 9" xfId="18919"/>
    <cellStyle name="SAPBEXaggDataEmph 6" xfId="18920"/>
    <cellStyle name="SAPBEXaggDataEmph 6 10" xfId="18921"/>
    <cellStyle name="SAPBEXaggDataEmph 6 2" xfId="18922"/>
    <cellStyle name="SAPBEXaggDataEmph 6 2 2" xfId="18923"/>
    <cellStyle name="SAPBEXaggDataEmph 6 2 3" xfId="18924"/>
    <cellStyle name="SAPBEXaggDataEmph 6 3" xfId="18925"/>
    <cellStyle name="SAPBEXaggDataEmph 6 4" xfId="18926"/>
    <cellStyle name="SAPBEXaggDataEmph 6 5" xfId="18927"/>
    <cellStyle name="SAPBEXaggDataEmph 6 6" xfId="18928"/>
    <cellStyle name="SAPBEXaggDataEmph 6 7" xfId="18929"/>
    <cellStyle name="SAPBEXaggDataEmph 6 8" xfId="18930"/>
    <cellStyle name="SAPBEXaggDataEmph 6 9" xfId="18931"/>
    <cellStyle name="SAPBEXaggDataEmph 7" xfId="18932"/>
    <cellStyle name="SAPBEXaggDataEmph 7 10" xfId="18933"/>
    <cellStyle name="SAPBEXaggDataEmph 7 2" xfId="18934"/>
    <cellStyle name="SAPBEXaggDataEmph 7 2 2" xfId="18935"/>
    <cellStyle name="SAPBEXaggDataEmph 7 2 3" xfId="18936"/>
    <cellStyle name="SAPBEXaggDataEmph 7 3" xfId="18937"/>
    <cellStyle name="SAPBEXaggDataEmph 7 4" xfId="18938"/>
    <cellStyle name="SAPBEXaggDataEmph 7 5" xfId="18939"/>
    <cellStyle name="SAPBEXaggDataEmph 7 6" xfId="18940"/>
    <cellStyle name="SAPBEXaggDataEmph 7 7" xfId="18941"/>
    <cellStyle name="SAPBEXaggDataEmph 7 8" xfId="18942"/>
    <cellStyle name="SAPBEXaggDataEmph 7 9" xfId="18943"/>
    <cellStyle name="SAPBEXaggDataEmph 8" xfId="18944"/>
    <cellStyle name="SAPBEXaggDataEmph 8 10" xfId="18945"/>
    <cellStyle name="SAPBEXaggDataEmph 8 2" xfId="18946"/>
    <cellStyle name="SAPBEXaggDataEmph 8 2 2" xfId="18947"/>
    <cellStyle name="SAPBEXaggDataEmph 8 2 3" xfId="18948"/>
    <cellStyle name="SAPBEXaggDataEmph 8 3" xfId="18949"/>
    <cellStyle name="SAPBEXaggDataEmph 8 4" xfId="18950"/>
    <cellStyle name="SAPBEXaggDataEmph 8 5" xfId="18951"/>
    <cellStyle name="SAPBEXaggDataEmph 8 6" xfId="18952"/>
    <cellStyle name="SAPBEXaggDataEmph 8 7" xfId="18953"/>
    <cellStyle name="SAPBEXaggDataEmph 8 8" xfId="18954"/>
    <cellStyle name="SAPBEXaggDataEmph 8 9" xfId="18955"/>
    <cellStyle name="SAPBEXaggDataEmph 9" xfId="18956"/>
    <cellStyle name="SAPBEXaggDataEmph 9 2" xfId="18957"/>
    <cellStyle name="SAPBEXaggDataEmph 9 2 2" xfId="18958"/>
    <cellStyle name="SAPBEXaggDataEmph 9 3" xfId="18959"/>
    <cellStyle name="SAPBEXaggDataEmph 9 4" xfId="18960"/>
    <cellStyle name="SAPBEXaggDataEmph_реестр объектов ЕНЭС" xfId="18961"/>
    <cellStyle name="SAPBEXaggItem" xfId="18962"/>
    <cellStyle name="SAPBEXaggItem 10" xfId="18963"/>
    <cellStyle name="SAPBEXaggItem 10 2" xfId="18964"/>
    <cellStyle name="SAPBEXaggItem 10 3" xfId="18965"/>
    <cellStyle name="SAPBEXaggItem 11" xfId="18966"/>
    <cellStyle name="SAPBEXaggItem 12" xfId="18967"/>
    <cellStyle name="SAPBEXaggItem 13" xfId="18968"/>
    <cellStyle name="SAPBEXaggItem 14" xfId="18969"/>
    <cellStyle name="SAPBEXaggItem 15" xfId="18970"/>
    <cellStyle name="SAPBEXaggItem 16" xfId="18971"/>
    <cellStyle name="SAPBEXaggItem 17" xfId="18972"/>
    <cellStyle name="SAPBEXaggItem 18" xfId="18973"/>
    <cellStyle name="SAPBEXaggItem 2" xfId="18974"/>
    <cellStyle name="SAPBEXaggItem 2 10" xfId="18975"/>
    <cellStyle name="SAPBEXaggItem 2 11" xfId="18976"/>
    <cellStyle name="SAPBEXaggItem 2 12" xfId="18977"/>
    <cellStyle name="SAPBEXaggItem 2 13" xfId="18978"/>
    <cellStyle name="SAPBEXaggItem 2 14" xfId="18979"/>
    <cellStyle name="SAPBEXaggItem 2 15" xfId="18980"/>
    <cellStyle name="SAPBEXaggItem 2 16" xfId="18981"/>
    <cellStyle name="SAPBEXaggItem 2 2" xfId="18982"/>
    <cellStyle name="SAPBEXaggItem 2 2 10" xfId="18983"/>
    <cellStyle name="SAPBEXaggItem 2 2 11" xfId="18984"/>
    <cellStyle name="SAPBEXaggItem 2 2 12" xfId="18985"/>
    <cellStyle name="SAPBEXaggItem 2 2 13" xfId="18986"/>
    <cellStyle name="SAPBEXaggItem 2 2 14" xfId="18987"/>
    <cellStyle name="SAPBEXaggItem 2 2 15" xfId="18988"/>
    <cellStyle name="SAPBEXaggItem 2 2 16" xfId="18989"/>
    <cellStyle name="SAPBEXaggItem 2 2 2" xfId="18990"/>
    <cellStyle name="SAPBEXaggItem 2 2 2 10" xfId="18991"/>
    <cellStyle name="SAPBEXaggItem 2 2 2 11" xfId="18992"/>
    <cellStyle name="SAPBEXaggItem 2 2 2 12" xfId="18993"/>
    <cellStyle name="SAPBEXaggItem 2 2 2 13" xfId="18994"/>
    <cellStyle name="SAPBEXaggItem 2 2 2 14" xfId="18995"/>
    <cellStyle name="SAPBEXaggItem 2 2 2 2" xfId="18996"/>
    <cellStyle name="SAPBEXaggItem 2 2 2 2 2" xfId="18997"/>
    <cellStyle name="SAPBEXaggItem 2 2 2 2 3" xfId="18998"/>
    <cellStyle name="SAPBEXaggItem 2 2 2 2 4" xfId="18999"/>
    <cellStyle name="SAPBEXaggItem 2 2 2 2 5" xfId="19000"/>
    <cellStyle name="SAPBEXaggItem 2 2 2 2 6" xfId="19001"/>
    <cellStyle name="SAPBEXaggItem 2 2 2 2 7" xfId="19002"/>
    <cellStyle name="SAPBEXaggItem 2 2 2 2 8" xfId="19003"/>
    <cellStyle name="SAPBEXaggItem 2 2 2 3" xfId="19004"/>
    <cellStyle name="SAPBEXaggItem 2 2 2 3 2" xfId="19005"/>
    <cellStyle name="SAPBEXaggItem 2 2 2 3 3" xfId="19006"/>
    <cellStyle name="SAPBEXaggItem 2 2 2 3 4" xfId="19007"/>
    <cellStyle name="SAPBEXaggItem 2 2 2 3 5" xfId="19008"/>
    <cellStyle name="SAPBEXaggItem 2 2 2 3 6" xfId="19009"/>
    <cellStyle name="SAPBEXaggItem 2 2 2 3 7" xfId="19010"/>
    <cellStyle name="SAPBEXaggItem 2 2 2 3 8" xfId="19011"/>
    <cellStyle name="SAPBEXaggItem 2 2 2 4" xfId="19012"/>
    <cellStyle name="SAPBEXaggItem 2 2 2 4 2" xfId="19013"/>
    <cellStyle name="SAPBEXaggItem 2 2 2 4 3" xfId="19014"/>
    <cellStyle name="SAPBEXaggItem 2 2 2 4 4" xfId="19015"/>
    <cellStyle name="SAPBEXaggItem 2 2 2 4 5" xfId="19016"/>
    <cellStyle name="SAPBEXaggItem 2 2 2 4 6" xfId="19017"/>
    <cellStyle name="SAPBEXaggItem 2 2 2 4 7" xfId="19018"/>
    <cellStyle name="SAPBEXaggItem 2 2 2 4 8" xfId="19019"/>
    <cellStyle name="SAPBEXaggItem 2 2 2 5" xfId="19020"/>
    <cellStyle name="SAPBEXaggItem 2 2 2 6" xfId="19021"/>
    <cellStyle name="SAPBEXaggItem 2 2 2 7" xfId="19022"/>
    <cellStyle name="SAPBEXaggItem 2 2 2 8" xfId="19023"/>
    <cellStyle name="SAPBEXaggItem 2 2 2 9" xfId="19024"/>
    <cellStyle name="SAPBEXaggItem 2 2 3" xfId="19025"/>
    <cellStyle name="SAPBEXaggItem 2 2 3 2" xfId="19026"/>
    <cellStyle name="SAPBEXaggItem 2 2 3 3" xfId="19027"/>
    <cellStyle name="SAPBEXaggItem 2 2 3 4" xfId="19028"/>
    <cellStyle name="SAPBEXaggItem 2 2 3 5" xfId="19029"/>
    <cellStyle name="SAPBEXaggItem 2 2 3 6" xfId="19030"/>
    <cellStyle name="SAPBEXaggItem 2 2 3 7" xfId="19031"/>
    <cellStyle name="SAPBEXaggItem 2 2 3 8" xfId="19032"/>
    <cellStyle name="SAPBEXaggItem 2 2 4" xfId="19033"/>
    <cellStyle name="SAPBEXaggItem 2 2 4 2" xfId="19034"/>
    <cellStyle name="SAPBEXaggItem 2 2 4 3" xfId="19035"/>
    <cellStyle name="SAPBEXaggItem 2 2 4 4" xfId="19036"/>
    <cellStyle name="SAPBEXaggItem 2 2 4 5" xfId="19037"/>
    <cellStyle name="SAPBEXaggItem 2 2 4 6" xfId="19038"/>
    <cellStyle name="SAPBEXaggItem 2 2 4 7" xfId="19039"/>
    <cellStyle name="SAPBEXaggItem 2 2 4 8" xfId="19040"/>
    <cellStyle name="SAPBEXaggItem 2 2 5" xfId="19041"/>
    <cellStyle name="SAPBEXaggItem 2 2 5 2" xfId="19042"/>
    <cellStyle name="SAPBEXaggItem 2 2 5 3" xfId="19043"/>
    <cellStyle name="SAPBEXaggItem 2 2 5 4" xfId="19044"/>
    <cellStyle name="SAPBEXaggItem 2 2 5 5" xfId="19045"/>
    <cellStyle name="SAPBEXaggItem 2 2 5 6" xfId="19046"/>
    <cellStyle name="SAPBEXaggItem 2 2 5 7" xfId="19047"/>
    <cellStyle name="SAPBEXaggItem 2 2 5 8" xfId="19048"/>
    <cellStyle name="SAPBEXaggItem 2 2 6" xfId="19049"/>
    <cellStyle name="SAPBEXaggItem 2 2 7" xfId="19050"/>
    <cellStyle name="SAPBEXaggItem 2 2 8" xfId="19051"/>
    <cellStyle name="SAPBEXaggItem 2 2 9" xfId="19052"/>
    <cellStyle name="SAPBEXaggItem 2 3" xfId="19053"/>
    <cellStyle name="SAPBEXaggItem 2 3 10" xfId="19054"/>
    <cellStyle name="SAPBEXaggItem 2 3 11" xfId="19055"/>
    <cellStyle name="SAPBEXaggItem 2 3 12" xfId="19056"/>
    <cellStyle name="SAPBEXaggItem 2 3 13" xfId="19057"/>
    <cellStyle name="SAPBEXaggItem 2 3 14" xfId="19058"/>
    <cellStyle name="SAPBEXaggItem 2 3 2" xfId="19059"/>
    <cellStyle name="SAPBEXaggItem 2 3 2 2" xfId="19060"/>
    <cellStyle name="SAPBEXaggItem 2 3 2 3" xfId="19061"/>
    <cellStyle name="SAPBEXaggItem 2 3 2 4" xfId="19062"/>
    <cellStyle name="SAPBEXaggItem 2 3 2 5" xfId="19063"/>
    <cellStyle name="SAPBEXaggItem 2 3 2 6" xfId="19064"/>
    <cellStyle name="SAPBEXaggItem 2 3 2 7" xfId="19065"/>
    <cellStyle name="SAPBEXaggItem 2 3 2 8" xfId="19066"/>
    <cellStyle name="SAPBEXaggItem 2 3 3" xfId="19067"/>
    <cellStyle name="SAPBEXaggItem 2 3 3 2" xfId="19068"/>
    <cellStyle name="SAPBEXaggItem 2 3 3 3" xfId="19069"/>
    <cellStyle name="SAPBEXaggItem 2 3 3 4" xfId="19070"/>
    <cellStyle name="SAPBEXaggItem 2 3 3 5" xfId="19071"/>
    <cellStyle name="SAPBEXaggItem 2 3 3 6" xfId="19072"/>
    <cellStyle name="SAPBEXaggItem 2 3 3 7" xfId="19073"/>
    <cellStyle name="SAPBEXaggItem 2 3 3 8" xfId="19074"/>
    <cellStyle name="SAPBEXaggItem 2 3 4" xfId="19075"/>
    <cellStyle name="SAPBEXaggItem 2 3 4 2" xfId="19076"/>
    <cellStyle name="SAPBEXaggItem 2 3 4 3" xfId="19077"/>
    <cellStyle name="SAPBEXaggItem 2 3 4 4" xfId="19078"/>
    <cellStyle name="SAPBEXaggItem 2 3 4 5" xfId="19079"/>
    <cellStyle name="SAPBEXaggItem 2 3 4 6" xfId="19080"/>
    <cellStyle name="SAPBEXaggItem 2 3 4 7" xfId="19081"/>
    <cellStyle name="SAPBEXaggItem 2 3 4 8" xfId="19082"/>
    <cellStyle name="SAPBEXaggItem 2 3 5" xfId="19083"/>
    <cellStyle name="SAPBEXaggItem 2 3 6" xfId="19084"/>
    <cellStyle name="SAPBEXaggItem 2 3 7" xfId="19085"/>
    <cellStyle name="SAPBEXaggItem 2 3 8" xfId="19086"/>
    <cellStyle name="SAPBEXaggItem 2 3 9" xfId="19087"/>
    <cellStyle name="SAPBEXaggItem 2 4" xfId="19088"/>
    <cellStyle name="SAPBEXaggItem 2 4 10" xfId="19089"/>
    <cellStyle name="SAPBEXaggItem 2 4 2" xfId="19090"/>
    <cellStyle name="SAPBEXaggItem 2 4 3" xfId="19091"/>
    <cellStyle name="SAPBEXaggItem 2 4 4" xfId="19092"/>
    <cellStyle name="SAPBEXaggItem 2 4 5" xfId="19093"/>
    <cellStyle name="SAPBEXaggItem 2 4 6" xfId="19094"/>
    <cellStyle name="SAPBEXaggItem 2 4 7" xfId="19095"/>
    <cellStyle name="SAPBEXaggItem 2 4 8" xfId="19096"/>
    <cellStyle name="SAPBEXaggItem 2 4 9" xfId="19097"/>
    <cellStyle name="SAPBEXaggItem 2 5" xfId="19098"/>
    <cellStyle name="SAPBEXaggItem 2 5 2" xfId="19099"/>
    <cellStyle name="SAPBEXaggItem 2 5 3" xfId="19100"/>
    <cellStyle name="SAPBEXaggItem 2 5 4" xfId="19101"/>
    <cellStyle name="SAPBEXaggItem 2 5 5" xfId="19102"/>
    <cellStyle name="SAPBEXaggItem 2 5 6" xfId="19103"/>
    <cellStyle name="SAPBEXaggItem 2 5 7" xfId="19104"/>
    <cellStyle name="SAPBEXaggItem 2 5 8" xfId="19105"/>
    <cellStyle name="SAPBEXaggItem 2 6" xfId="19106"/>
    <cellStyle name="SAPBEXaggItem 2 6 2" xfId="19107"/>
    <cellStyle name="SAPBEXaggItem 2 6 3" xfId="19108"/>
    <cellStyle name="SAPBEXaggItem 2 6 4" xfId="19109"/>
    <cellStyle name="SAPBEXaggItem 2 6 5" xfId="19110"/>
    <cellStyle name="SAPBEXaggItem 2 6 6" xfId="19111"/>
    <cellStyle name="SAPBEXaggItem 2 6 7" xfId="19112"/>
    <cellStyle name="SAPBEXaggItem 2 6 8" xfId="19113"/>
    <cellStyle name="SAPBEXaggItem 2 7" xfId="19114"/>
    <cellStyle name="SAPBEXaggItem 2 8" xfId="19115"/>
    <cellStyle name="SAPBEXaggItem 2 9" xfId="19116"/>
    <cellStyle name="SAPBEXaggItem 3" xfId="19117"/>
    <cellStyle name="SAPBEXaggItem 3 10" xfId="19118"/>
    <cellStyle name="SAPBEXaggItem 3 11" xfId="19119"/>
    <cellStyle name="SAPBEXaggItem 3 12" xfId="19120"/>
    <cellStyle name="SAPBEXaggItem 3 13" xfId="19121"/>
    <cellStyle name="SAPBEXaggItem 3 14" xfId="19122"/>
    <cellStyle name="SAPBEXaggItem 3 15" xfId="19123"/>
    <cellStyle name="SAPBEXaggItem 3 16" xfId="19124"/>
    <cellStyle name="SAPBEXaggItem 3 2" xfId="19125"/>
    <cellStyle name="SAPBEXaggItem 3 2 10" xfId="19126"/>
    <cellStyle name="SAPBEXaggItem 3 2 11" xfId="19127"/>
    <cellStyle name="SAPBEXaggItem 3 2 12" xfId="19128"/>
    <cellStyle name="SAPBEXaggItem 3 2 13" xfId="19129"/>
    <cellStyle name="SAPBEXaggItem 3 2 14" xfId="19130"/>
    <cellStyle name="SAPBEXaggItem 3 2 15" xfId="19131"/>
    <cellStyle name="SAPBEXaggItem 3 2 16" xfId="19132"/>
    <cellStyle name="SAPBEXaggItem 3 2 2" xfId="19133"/>
    <cellStyle name="SAPBEXaggItem 3 2 2 10" xfId="19134"/>
    <cellStyle name="SAPBEXaggItem 3 2 2 11" xfId="19135"/>
    <cellStyle name="SAPBEXaggItem 3 2 2 12" xfId="19136"/>
    <cellStyle name="SAPBEXaggItem 3 2 2 2" xfId="19137"/>
    <cellStyle name="SAPBEXaggItem 3 2 2 2 2" xfId="19138"/>
    <cellStyle name="SAPBEXaggItem 3 2 2 2 3" xfId="19139"/>
    <cellStyle name="SAPBEXaggItem 3 2 2 2 4" xfId="19140"/>
    <cellStyle name="SAPBEXaggItem 3 2 2 2 5" xfId="19141"/>
    <cellStyle name="SAPBEXaggItem 3 2 2 2 6" xfId="19142"/>
    <cellStyle name="SAPBEXaggItem 3 2 2 2 7" xfId="19143"/>
    <cellStyle name="SAPBEXaggItem 3 2 2 2 8" xfId="19144"/>
    <cellStyle name="SAPBEXaggItem 3 2 2 3" xfId="19145"/>
    <cellStyle name="SAPBEXaggItem 3 2 2 3 2" xfId="19146"/>
    <cellStyle name="SAPBEXaggItem 3 2 2 3 3" xfId="19147"/>
    <cellStyle name="SAPBEXaggItem 3 2 2 3 4" xfId="19148"/>
    <cellStyle name="SAPBEXaggItem 3 2 2 3 5" xfId="19149"/>
    <cellStyle name="SAPBEXaggItem 3 2 2 3 6" xfId="19150"/>
    <cellStyle name="SAPBEXaggItem 3 2 2 3 7" xfId="19151"/>
    <cellStyle name="SAPBEXaggItem 3 2 2 3 8" xfId="19152"/>
    <cellStyle name="SAPBEXaggItem 3 2 2 4" xfId="19153"/>
    <cellStyle name="SAPBEXaggItem 3 2 2 4 2" xfId="19154"/>
    <cellStyle name="SAPBEXaggItem 3 2 2 4 3" xfId="19155"/>
    <cellStyle name="SAPBEXaggItem 3 2 2 4 4" xfId="19156"/>
    <cellStyle name="SAPBEXaggItem 3 2 2 4 5" xfId="19157"/>
    <cellStyle name="SAPBEXaggItem 3 2 2 4 6" xfId="19158"/>
    <cellStyle name="SAPBEXaggItem 3 2 2 4 7" xfId="19159"/>
    <cellStyle name="SAPBEXaggItem 3 2 2 4 8" xfId="19160"/>
    <cellStyle name="SAPBEXaggItem 3 2 2 5" xfId="19161"/>
    <cellStyle name="SAPBEXaggItem 3 2 2 6" xfId="19162"/>
    <cellStyle name="SAPBEXaggItem 3 2 2 7" xfId="19163"/>
    <cellStyle name="SAPBEXaggItem 3 2 2 8" xfId="19164"/>
    <cellStyle name="SAPBEXaggItem 3 2 2 9" xfId="19165"/>
    <cellStyle name="SAPBEXaggItem 3 2 3" xfId="19166"/>
    <cellStyle name="SAPBEXaggItem 3 2 3 2" xfId="19167"/>
    <cellStyle name="SAPBEXaggItem 3 2 3 3" xfId="19168"/>
    <cellStyle name="SAPBEXaggItem 3 2 3 4" xfId="19169"/>
    <cellStyle name="SAPBEXaggItem 3 2 3 5" xfId="19170"/>
    <cellStyle name="SAPBEXaggItem 3 2 3 6" xfId="19171"/>
    <cellStyle name="SAPBEXaggItem 3 2 3 7" xfId="19172"/>
    <cellStyle name="SAPBEXaggItem 3 2 3 8" xfId="19173"/>
    <cellStyle name="SAPBEXaggItem 3 2 4" xfId="19174"/>
    <cellStyle name="SAPBEXaggItem 3 2 4 2" xfId="19175"/>
    <cellStyle name="SAPBEXaggItem 3 2 4 3" xfId="19176"/>
    <cellStyle name="SAPBEXaggItem 3 2 4 4" xfId="19177"/>
    <cellStyle name="SAPBEXaggItem 3 2 4 5" xfId="19178"/>
    <cellStyle name="SAPBEXaggItem 3 2 4 6" xfId="19179"/>
    <cellStyle name="SAPBEXaggItem 3 2 4 7" xfId="19180"/>
    <cellStyle name="SAPBEXaggItem 3 2 4 8" xfId="19181"/>
    <cellStyle name="SAPBEXaggItem 3 2 5" xfId="19182"/>
    <cellStyle name="SAPBEXaggItem 3 2 5 2" xfId="19183"/>
    <cellStyle name="SAPBEXaggItem 3 2 5 3" xfId="19184"/>
    <cellStyle name="SAPBEXaggItem 3 2 5 4" xfId="19185"/>
    <cellStyle name="SAPBEXaggItem 3 2 5 5" xfId="19186"/>
    <cellStyle name="SAPBEXaggItem 3 2 5 6" xfId="19187"/>
    <cellStyle name="SAPBEXaggItem 3 2 5 7" xfId="19188"/>
    <cellStyle name="SAPBEXaggItem 3 2 5 8" xfId="19189"/>
    <cellStyle name="SAPBEXaggItem 3 2 6" xfId="19190"/>
    <cellStyle name="SAPBEXaggItem 3 2 7" xfId="19191"/>
    <cellStyle name="SAPBEXaggItem 3 2 8" xfId="19192"/>
    <cellStyle name="SAPBEXaggItem 3 2 9" xfId="19193"/>
    <cellStyle name="SAPBEXaggItem 3 3" xfId="19194"/>
    <cellStyle name="SAPBEXaggItem 3 3 10" xfId="19195"/>
    <cellStyle name="SAPBEXaggItem 3 3 11" xfId="19196"/>
    <cellStyle name="SAPBEXaggItem 3 3 12" xfId="19197"/>
    <cellStyle name="SAPBEXaggItem 3 3 2" xfId="19198"/>
    <cellStyle name="SAPBEXaggItem 3 3 2 2" xfId="19199"/>
    <cellStyle name="SAPBEXaggItem 3 3 2 3" xfId="19200"/>
    <cellStyle name="SAPBEXaggItem 3 3 2 4" xfId="19201"/>
    <cellStyle name="SAPBEXaggItem 3 3 2 5" xfId="19202"/>
    <cellStyle name="SAPBEXaggItem 3 3 2 6" xfId="19203"/>
    <cellStyle name="SAPBEXaggItem 3 3 2 7" xfId="19204"/>
    <cellStyle name="SAPBEXaggItem 3 3 2 8" xfId="19205"/>
    <cellStyle name="SAPBEXaggItem 3 3 3" xfId="19206"/>
    <cellStyle name="SAPBEXaggItem 3 3 3 2" xfId="19207"/>
    <cellStyle name="SAPBEXaggItem 3 3 3 3" xfId="19208"/>
    <cellStyle name="SAPBEXaggItem 3 3 3 4" xfId="19209"/>
    <cellStyle name="SAPBEXaggItem 3 3 3 5" xfId="19210"/>
    <cellStyle name="SAPBEXaggItem 3 3 3 6" xfId="19211"/>
    <cellStyle name="SAPBEXaggItem 3 3 3 7" xfId="19212"/>
    <cellStyle name="SAPBEXaggItem 3 3 3 8" xfId="19213"/>
    <cellStyle name="SAPBEXaggItem 3 3 4" xfId="19214"/>
    <cellStyle name="SAPBEXaggItem 3 3 4 2" xfId="19215"/>
    <cellStyle name="SAPBEXaggItem 3 3 4 3" xfId="19216"/>
    <cellStyle name="SAPBEXaggItem 3 3 4 4" xfId="19217"/>
    <cellStyle name="SAPBEXaggItem 3 3 4 5" xfId="19218"/>
    <cellStyle name="SAPBEXaggItem 3 3 4 6" xfId="19219"/>
    <cellStyle name="SAPBEXaggItem 3 3 4 7" xfId="19220"/>
    <cellStyle name="SAPBEXaggItem 3 3 4 8" xfId="19221"/>
    <cellStyle name="SAPBEXaggItem 3 3 5" xfId="19222"/>
    <cellStyle name="SAPBEXaggItem 3 3 6" xfId="19223"/>
    <cellStyle name="SAPBEXaggItem 3 3 7" xfId="19224"/>
    <cellStyle name="SAPBEXaggItem 3 3 8" xfId="19225"/>
    <cellStyle name="SAPBEXaggItem 3 3 9" xfId="19226"/>
    <cellStyle name="SAPBEXaggItem 3 4" xfId="19227"/>
    <cellStyle name="SAPBEXaggItem 3 4 2" xfId="19228"/>
    <cellStyle name="SAPBEXaggItem 3 4 3" xfId="19229"/>
    <cellStyle name="SAPBEXaggItem 3 4 4" xfId="19230"/>
    <cellStyle name="SAPBEXaggItem 3 4 5" xfId="19231"/>
    <cellStyle name="SAPBEXaggItem 3 4 6" xfId="19232"/>
    <cellStyle name="SAPBEXaggItem 3 4 7" xfId="19233"/>
    <cellStyle name="SAPBEXaggItem 3 4 8" xfId="19234"/>
    <cellStyle name="SAPBEXaggItem 3 5" xfId="19235"/>
    <cellStyle name="SAPBEXaggItem 3 5 2" xfId="19236"/>
    <cellStyle name="SAPBEXaggItem 3 5 3" xfId="19237"/>
    <cellStyle name="SAPBEXaggItem 3 5 4" xfId="19238"/>
    <cellStyle name="SAPBEXaggItem 3 5 5" xfId="19239"/>
    <cellStyle name="SAPBEXaggItem 3 5 6" xfId="19240"/>
    <cellStyle name="SAPBEXaggItem 3 5 7" xfId="19241"/>
    <cellStyle name="SAPBEXaggItem 3 5 8" xfId="19242"/>
    <cellStyle name="SAPBEXaggItem 3 6" xfId="19243"/>
    <cellStyle name="SAPBEXaggItem 3 6 2" xfId="19244"/>
    <cellStyle name="SAPBEXaggItem 3 6 3" xfId="19245"/>
    <cellStyle name="SAPBEXaggItem 3 6 4" xfId="19246"/>
    <cellStyle name="SAPBEXaggItem 3 6 5" xfId="19247"/>
    <cellStyle name="SAPBEXaggItem 3 6 6" xfId="19248"/>
    <cellStyle name="SAPBEXaggItem 3 6 7" xfId="19249"/>
    <cellStyle name="SAPBEXaggItem 3 6 8" xfId="19250"/>
    <cellStyle name="SAPBEXaggItem 3 7" xfId="19251"/>
    <cellStyle name="SAPBEXaggItem 3 8" xfId="19252"/>
    <cellStyle name="SAPBEXaggItem 3 9" xfId="19253"/>
    <cellStyle name="SAPBEXaggItem 4" xfId="19254"/>
    <cellStyle name="SAPBEXaggItem 4 10" xfId="19255"/>
    <cellStyle name="SAPBEXaggItem 4 11" xfId="19256"/>
    <cellStyle name="SAPBEXaggItem 4 12" xfId="19257"/>
    <cellStyle name="SAPBEXaggItem 4 13" xfId="19258"/>
    <cellStyle name="SAPBEXaggItem 4 14" xfId="19259"/>
    <cellStyle name="SAPBEXaggItem 4 15" xfId="19260"/>
    <cellStyle name="SAPBEXaggItem 4 16" xfId="19261"/>
    <cellStyle name="SAPBEXaggItem 4 2" xfId="19262"/>
    <cellStyle name="SAPBEXaggItem 4 2 10" xfId="19263"/>
    <cellStyle name="SAPBEXaggItem 4 2 11" xfId="19264"/>
    <cellStyle name="SAPBEXaggItem 4 2 12" xfId="19265"/>
    <cellStyle name="SAPBEXaggItem 4 2 13" xfId="19266"/>
    <cellStyle name="SAPBEXaggItem 4 2 14" xfId="19267"/>
    <cellStyle name="SAPBEXaggItem 4 2 2" xfId="19268"/>
    <cellStyle name="SAPBEXaggItem 4 2 2 10" xfId="19269"/>
    <cellStyle name="SAPBEXaggItem 4 2 2 2" xfId="19270"/>
    <cellStyle name="SAPBEXaggItem 4 2 2 3" xfId="19271"/>
    <cellStyle name="SAPBEXaggItem 4 2 2 4" xfId="19272"/>
    <cellStyle name="SAPBEXaggItem 4 2 2 5" xfId="19273"/>
    <cellStyle name="SAPBEXaggItem 4 2 2 6" xfId="19274"/>
    <cellStyle name="SAPBEXaggItem 4 2 2 7" xfId="19275"/>
    <cellStyle name="SAPBEXaggItem 4 2 2 8" xfId="19276"/>
    <cellStyle name="SAPBEXaggItem 4 2 2 9" xfId="19277"/>
    <cellStyle name="SAPBEXaggItem 4 2 3" xfId="19278"/>
    <cellStyle name="SAPBEXaggItem 4 2 3 2" xfId="19279"/>
    <cellStyle name="SAPBEXaggItem 4 2 3 3" xfId="19280"/>
    <cellStyle name="SAPBEXaggItem 4 2 3 4" xfId="19281"/>
    <cellStyle name="SAPBEXaggItem 4 2 3 5" xfId="19282"/>
    <cellStyle name="SAPBEXaggItem 4 2 3 6" xfId="19283"/>
    <cellStyle name="SAPBEXaggItem 4 2 3 7" xfId="19284"/>
    <cellStyle name="SAPBEXaggItem 4 2 3 8" xfId="19285"/>
    <cellStyle name="SAPBEXaggItem 4 2 4" xfId="19286"/>
    <cellStyle name="SAPBEXaggItem 4 2 4 2" xfId="19287"/>
    <cellStyle name="SAPBEXaggItem 4 2 4 3" xfId="19288"/>
    <cellStyle name="SAPBEXaggItem 4 2 4 4" xfId="19289"/>
    <cellStyle name="SAPBEXaggItem 4 2 4 5" xfId="19290"/>
    <cellStyle name="SAPBEXaggItem 4 2 4 6" xfId="19291"/>
    <cellStyle name="SAPBEXaggItem 4 2 4 7" xfId="19292"/>
    <cellStyle name="SAPBEXaggItem 4 2 4 8" xfId="19293"/>
    <cellStyle name="SAPBEXaggItem 4 2 5" xfId="19294"/>
    <cellStyle name="SAPBEXaggItem 4 2 6" xfId="19295"/>
    <cellStyle name="SAPBEXaggItem 4 2 7" xfId="19296"/>
    <cellStyle name="SAPBEXaggItem 4 2 8" xfId="19297"/>
    <cellStyle name="SAPBEXaggItem 4 2 9" xfId="19298"/>
    <cellStyle name="SAPBEXaggItem 4 3" xfId="19299"/>
    <cellStyle name="SAPBEXaggItem 4 3 10" xfId="19300"/>
    <cellStyle name="SAPBEXaggItem 4 3 2" xfId="19301"/>
    <cellStyle name="SAPBEXaggItem 4 3 3" xfId="19302"/>
    <cellStyle name="SAPBEXaggItem 4 3 4" xfId="19303"/>
    <cellStyle name="SAPBEXaggItem 4 3 5" xfId="19304"/>
    <cellStyle name="SAPBEXaggItem 4 3 6" xfId="19305"/>
    <cellStyle name="SAPBEXaggItem 4 3 7" xfId="19306"/>
    <cellStyle name="SAPBEXaggItem 4 3 8" xfId="19307"/>
    <cellStyle name="SAPBEXaggItem 4 3 9" xfId="19308"/>
    <cellStyle name="SAPBEXaggItem 4 4" xfId="19309"/>
    <cellStyle name="SAPBEXaggItem 4 4 2" xfId="19310"/>
    <cellStyle name="SAPBEXaggItem 4 4 3" xfId="19311"/>
    <cellStyle name="SAPBEXaggItem 4 4 4" xfId="19312"/>
    <cellStyle name="SAPBEXaggItem 4 4 5" xfId="19313"/>
    <cellStyle name="SAPBEXaggItem 4 4 6" xfId="19314"/>
    <cellStyle name="SAPBEXaggItem 4 4 7" xfId="19315"/>
    <cellStyle name="SAPBEXaggItem 4 4 8" xfId="19316"/>
    <cellStyle name="SAPBEXaggItem 4 5" xfId="19317"/>
    <cellStyle name="SAPBEXaggItem 4 5 2" xfId="19318"/>
    <cellStyle name="SAPBEXaggItem 4 5 3" xfId="19319"/>
    <cellStyle name="SAPBEXaggItem 4 5 4" xfId="19320"/>
    <cellStyle name="SAPBEXaggItem 4 5 5" xfId="19321"/>
    <cellStyle name="SAPBEXaggItem 4 5 6" xfId="19322"/>
    <cellStyle name="SAPBEXaggItem 4 5 7" xfId="19323"/>
    <cellStyle name="SAPBEXaggItem 4 5 8" xfId="19324"/>
    <cellStyle name="SAPBEXaggItem 4 6" xfId="19325"/>
    <cellStyle name="SAPBEXaggItem 4 7" xfId="19326"/>
    <cellStyle name="SAPBEXaggItem 4 8" xfId="19327"/>
    <cellStyle name="SAPBEXaggItem 4 9" xfId="19328"/>
    <cellStyle name="SAPBEXaggItem 5" xfId="19329"/>
    <cellStyle name="SAPBEXaggItem 5 10" xfId="19330"/>
    <cellStyle name="SAPBEXaggItem 5 11" xfId="19331"/>
    <cellStyle name="SAPBEXaggItem 5 12" xfId="19332"/>
    <cellStyle name="SAPBEXaggItem 5 13" xfId="19333"/>
    <cellStyle name="SAPBEXaggItem 5 14" xfId="19334"/>
    <cellStyle name="SAPBEXaggItem 5 2" xfId="19335"/>
    <cellStyle name="SAPBEXaggItem 5 2 10" xfId="19336"/>
    <cellStyle name="SAPBEXaggItem 5 2 2" xfId="19337"/>
    <cellStyle name="SAPBEXaggItem 5 2 3" xfId="19338"/>
    <cellStyle name="SAPBEXaggItem 5 2 4" xfId="19339"/>
    <cellStyle name="SAPBEXaggItem 5 2 5" xfId="19340"/>
    <cellStyle name="SAPBEXaggItem 5 2 6" xfId="19341"/>
    <cellStyle name="SAPBEXaggItem 5 2 7" xfId="19342"/>
    <cellStyle name="SAPBEXaggItem 5 2 8" xfId="19343"/>
    <cellStyle name="SAPBEXaggItem 5 2 9" xfId="19344"/>
    <cellStyle name="SAPBEXaggItem 5 3" xfId="19345"/>
    <cellStyle name="SAPBEXaggItem 5 3 2" xfId="19346"/>
    <cellStyle name="SAPBEXaggItem 5 3 3" xfId="19347"/>
    <cellStyle name="SAPBEXaggItem 5 3 4" xfId="19348"/>
    <cellStyle name="SAPBEXaggItem 5 3 5" xfId="19349"/>
    <cellStyle name="SAPBEXaggItem 5 3 6" xfId="19350"/>
    <cellStyle name="SAPBEXaggItem 5 3 7" xfId="19351"/>
    <cellStyle name="SAPBEXaggItem 5 3 8" xfId="19352"/>
    <cellStyle name="SAPBEXaggItem 5 4" xfId="19353"/>
    <cellStyle name="SAPBEXaggItem 5 4 2" xfId="19354"/>
    <cellStyle name="SAPBEXaggItem 5 4 3" xfId="19355"/>
    <cellStyle name="SAPBEXaggItem 5 4 4" xfId="19356"/>
    <cellStyle name="SAPBEXaggItem 5 4 5" xfId="19357"/>
    <cellStyle name="SAPBEXaggItem 5 4 6" xfId="19358"/>
    <cellStyle name="SAPBEXaggItem 5 4 7" xfId="19359"/>
    <cellStyle name="SAPBEXaggItem 5 4 8" xfId="19360"/>
    <cellStyle name="SAPBEXaggItem 5 5" xfId="19361"/>
    <cellStyle name="SAPBEXaggItem 5 6" xfId="19362"/>
    <cellStyle name="SAPBEXaggItem 5 7" xfId="19363"/>
    <cellStyle name="SAPBEXaggItem 5 8" xfId="19364"/>
    <cellStyle name="SAPBEXaggItem 5 9" xfId="19365"/>
    <cellStyle name="SAPBEXaggItem 6" xfId="19366"/>
    <cellStyle name="SAPBEXaggItem 6 10" xfId="19367"/>
    <cellStyle name="SAPBEXaggItem 6 2" xfId="19368"/>
    <cellStyle name="SAPBEXaggItem 6 2 2" xfId="19369"/>
    <cellStyle name="SAPBEXaggItem 6 2 3" xfId="19370"/>
    <cellStyle name="SAPBEXaggItem 6 3" xfId="19371"/>
    <cellStyle name="SAPBEXaggItem 6 4" xfId="19372"/>
    <cellStyle name="SAPBEXaggItem 6 5" xfId="19373"/>
    <cellStyle name="SAPBEXaggItem 6 6" xfId="19374"/>
    <cellStyle name="SAPBEXaggItem 6 7" xfId="19375"/>
    <cellStyle name="SAPBEXaggItem 6 8" xfId="19376"/>
    <cellStyle name="SAPBEXaggItem 6 9" xfId="19377"/>
    <cellStyle name="SAPBEXaggItem 7" xfId="19378"/>
    <cellStyle name="SAPBEXaggItem 7 10" xfId="19379"/>
    <cellStyle name="SAPBEXaggItem 7 2" xfId="19380"/>
    <cellStyle name="SAPBEXaggItem 7 2 2" xfId="19381"/>
    <cellStyle name="SAPBEXaggItem 7 2 3" xfId="19382"/>
    <cellStyle name="SAPBEXaggItem 7 3" xfId="19383"/>
    <cellStyle name="SAPBEXaggItem 7 4" xfId="19384"/>
    <cellStyle name="SAPBEXaggItem 7 5" xfId="19385"/>
    <cellStyle name="SAPBEXaggItem 7 6" xfId="19386"/>
    <cellStyle name="SAPBEXaggItem 7 7" xfId="19387"/>
    <cellStyle name="SAPBEXaggItem 7 8" xfId="19388"/>
    <cellStyle name="SAPBEXaggItem 7 9" xfId="19389"/>
    <cellStyle name="SAPBEXaggItem 8" xfId="19390"/>
    <cellStyle name="SAPBEXaggItem 8 10" xfId="19391"/>
    <cellStyle name="SAPBEXaggItem 8 2" xfId="19392"/>
    <cellStyle name="SAPBEXaggItem 8 2 2" xfId="19393"/>
    <cellStyle name="SAPBEXaggItem 8 2 3" xfId="19394"/>
    <cellStyle name="SAPBEXaggItem 8 3" xfId="19395"/>
    <cellStyle name="SAPBEXaggItem 8 4" xfId="19396"/>
    <cellStyle name="SAPBEXaggItem 8 5" xfId="19397"/>
    <cellStyle name="SAPBEXaggItem 8 6" xfId="19398"/>
    <cellStyle name="SAPBEXaggItem 8 7" xfId="19399"/>
    <cellStyle name="SAPBEXaggItem 8 8" xfId="19400"/>
    <cellStyle name="SAPBEXaggItem 8 9" xfId="19401"/>
    <cellStyle name="SAPBEXaggItem 9" xfId="19402"/>
    <cellStyle name="SAPBEXaggItem 9 2" xfId="19403"/>
    <cellStyle name="SAPBEXaggItem 9 2 2" xfId="19404"/>
    <cellStyle name="SAPBEXaggItem 9 3" xfId="19405"/>
    <cellStyle name="SAPBEXaggItem 9 4" xfId="19406"/>
    <cellStyle name="SAPBEXaggItem_реестр объектов ЕНЭС" xfId="19407"/>
    <cellStyle name="SAPBEXaggItemX" xfId="19408"/>
    <cellStyle name="SAPBEXaggItemX 10" xfId="19409"/>
    <cellStyle name="SAPBEXaggItemX 10 2" xfId="19410"/>
    <cellStyle name="SAPBEXaggItemX 10 3" xfId="19411"/>
    <cellStyle name="SAPBEXaggItemX 11" xfId="19412"/>
    <cellStyle name="SAPBEXaggItemX 12" xfId="19413"/>
    <cellStyle name="SAPBEXaggItemX 13" xfId="19414"/>
    <cellStyle name="SAPBEXaggItemX 14" xfId="19415"/>
    <cellStyle name="SAPBEXaggItemX 15" xfId="19416"/>
    <cellStyle name="SAPBEXaggItemX 16" xfId="19417"/>
    <cellStyle name="SAPBEXaggItemX 17" xfId="19418"/>
    <cellStyle name="SAPBEXaggItemX 18" xfId="19419"/>
    <cellStyle name="SAPBEXaggItemX 2" xfId="19420"/>
    <cellStyle name="SAPBEXaggItemX 2 10" xfId="19421"/>
    <cellStyle name="SAPBEXaggItemX 2 11" xfId="19422"/>
    <cellStyle name="SAPBEXaggItemX 2 12" xfId="19423"/>
    <cellStyle name="SAPBEXaggItemX 2 13" xfId="19424"/>
    <cellStyle name="SAPBEXaggItemX 2 14" xfId="19425"/>
    <cellStyle name="SAPBEXaggItemX 2 15" xfId="19426"/>
    <cellStyle name="SAPBEXaggItemX 2 16" xfId="19427"/>
    <cellStyle name="SAPBEXaggItemX 2 2" xfId="19428"/>
    <cellStyle name="SAPBEXaggItemX 2 2 10" xfId="19429"/>
    <cellStyle name="SAPBEXaggItemX 2 2 11" xfId="19430"/>
    <cellStyle name="SAPBEXaggItemX 2 2 12" xfId="19431"/>
    <cellStyle name="SAPBEXaggItemX 2 2 13" xfId="19432"/>
    <cellStyle name="SAPBEXaggItemX 2 2 14" xfId="19433"/>
    <cellStyle name="SAPBEXaggItemX 2 2 15" xfId="19434"/>
    <cellStyle name="SAPBEXaggItemX 2 2 16" xfId="19435"/>
    <cellStyle name="SAPBEXaggItemX 2 2 2" xfId="19436"/>
    <cellStyle name="SAPBEXaggItemX 2 2 2 10" xfId="19437"/>
    <cellStyle name="SAPBEXaggItemX 2 2 2 11" xfId="19438"/>
    <cellStyle name="SAPBEXaggItemX 2 2 2 12" xfId="19439"/>
    <cellStyle name="SAPBEXaggItemX 2 2 2 13" xfId="19440"/>
    <cellStyle name="SAPBEXaggItemX 2 2 2 14" xfId="19441"/>
    <cellStyle name="SAPBEXaggItemX 2 2 2 2" xfId="19442"/>
    <cellStyle name="SAPBEXaggItemX 2 2 2 2 2" xfId="19443"/>
    <cellStyle name="SAPBEXaggItemX 2 2 2 2 3" xfId="19444"/>
    <cellStyle name="SAPBEXaggItemX 2 2 2 2 4" xfId="19445"/>
    <cellStyle name="SAPBEXaggItemX 2 2 2 2 5" xfId="19446"/>
    <cellStyle name="SAPBEXaggItemX 2 2 2 2 6" xfId="19447"/>
    <cellStyle name="SAPBEXaggItemX 2 2 2 2 7" xfId="19448"/>
    <cellStyle name="SAPBEXaggItemX 2 2 2 2 8" xfId="19449"/>
    <cellStyle name="SAPBEXaggItemX 2 2 2 3" xfId="19450"/>
    <cellStyle name="SAPBEXaggItemX 2 2 2 3 2" xfId="19451"/>
    <cellStyle name="SAPBEXaggItemX 2 2 2 3 3" xfId="19452"/>
    <cellStyle name="SAPBEXaggItemX 2 2 2 3 4" xfId="19453"/>
    <cellStyle name="SAPBEXaggItemX 2 2 2 3 5" xfId="19454"/>
    <cellStyle name="SAPBEXaggItemX 2 2 2 3 6" xfId="19455"/>
    <cellStyle name="SAPBEXaggItemX 2 2 2 3 7" xfId="19456"/>
    <cellStyle name="SAPBEXaggItemX 2 2 2 3 8" xfId="19457"/>
    <cellStyle name="SAPBEXaggItemX 2 2 2 4" xfId="19458"/>
    <cellStyle name="SAPBEXaggItemX 2 2 2 4 2" xfId="19459"/>
    <cellStyle name="SAPBEXaggItemX 2 2 2 4 3" xfId="19460"/>
    <cellStyle name="SAPBEXaggItemX 2 2 2 4 4" xfId="19461"/>
    <cellStyle name="SAPBEXaggItemX 2 2 2 4 5" xfId="19462"/>
    <cellStyle name="SAPBEXaggItemX 2 2 2 4 6" xfId="19463"/>
    <cellStyle name="SAPBEXaggItemX 2 2 2 4 7" xfId="19464"/>
    <cellStyle name="SAPBEXaggItemX 2 2 2 4 8" xfId="19465"/>
    <cellStyle name="SAPBEXaggItemX 2 2 2 5" xfId="19466"/>
    <cellStyle name="SAPBEXaggItemX 2 2 2 6" xfId="19467"/>
    <cellStyle name="SAPBEXaggItemX 2 2 2 7" xfId="19468"/>
    <cellStyle name="SAPBEXaggItemX 2 2 2 8" xfId="19469"/>
    <cellStyle name="SAPBEXaggItemX 2 2 2 9" xfId="19470"/>
    <cellStyle name="SAPBEXaggItemX 2 2 3" xfId="19471"/>
    <cellStyle name="SAPBEXaggItemX 2 2 3 2" xfId="19472"/>
    <cellStyle name="SAPBEXaggItemX 2 2 3 3" xfId="19473"/>
    <cellStyle name="SAPBEXaggItemX 2 2 3 4" xfId="19474"/>
    <cellStyle name="SAPBEXaggItemX 2 2 3 5" xfId="19475"/>
    <cellStyle name="SAPBEXaggItemX 2 2 3 6" xfId="19476"/>
    <cellStyle name="SAPBEXaggItemX 2 2 3 7" xfId="19477"/>
    <cellStyle name="SAPBEXaggItemX 2 2 3 8" xfId="19478"/>
    <cellStyle name="SAPBEXaggItemX 2 2 4" xfId="19479"/>
    <cellStyle name="SAPBEXaggItemX 2 2 4 2" xfId="19480"/>
    <cellStyle name="SAPBEXaggItemX 2 2 4 3" xfId="19481"/>
    <cellStyle name="SAPBEXaggItemX 2 2 4 4" xfId="19482"/>
    <cellStyle name="SAPBEXaggItemX 2 2 4 5" xfId="19483"/>
    <cellStyle name="SAPBEXaggItemX 2 2 4 6" xfId="19484"/>
    <cellStyle name="SAPBEXaggItemX 2 2 4 7" xfId="19485"/>
    <cellStyle name="SAPBEXaggItemX 2 2 4 8" xfId="19486"/>
    <cellStyle name="SAPBEXaggItemX 2 2 5" xfId="19487"/>
    <cellStyle name="SAPBEXaggItemX 2 2 5 2" xfId="19488"/>
    <cellStyle name="SAPBEXaggItemX 2 2 5 3" xfId="19489"/>
    <cellStyle name="SAPBEXaggItemX 2 2 5 4" xfId="19490"/>
    <cellStyle name="SAPBEXaggItemX 2 2 5 5" xfId="19491"/>
    <cellStyle name="SAPBEXaggItemX 2 2 5 6" xfId="19492"/>
    <cellStyle name="SAPBEXaggItemX 2 2 5 7" xfId="19493"/>
    <cellStyle name="SAPBEXaggItemX 2 2 5 8" xfId="19494"/>
    <cellStyle name="SAPBEXaggItemX 2 2 6" xfId="19495"/>
    <cellStyle name="SAPBEXaggItemX 2 2 7" xfId="19496"/>
    <cellStyle name="SAPBEXaggItemX 2 2 8" xfId="19497"/>
    <cellStyle name="SAPBEXaggItemX 2 2 9" xfId="19498"/>
    <cellStyle name="SAPBEXaggItemX 2 3" xfId="19499"/>
    <cellStyle name="SAPBEXaggItemX 2 3 10" xfId="19500"/>
    <cellStyle name="SAPBEXaggItemX 2 3 11" xfId="19501"/>
    <cellStyle name="SAPBEXaggItemX 2 3 12" xfId="19502"/>
    <cellStyle name="SAPBEXaggItemX 2 3 13" xfId="19503"/>
    <cellStyle name="SAPBEXaggItemX 2 3 14" xfId="19504"/>
    <cellStyle name="SAPBEXaggItemX 2 3 2" xfId="19505"/>
    <cellStyle name="SAPBEXaggItemX 2 3 2 2" xfId="19506"/>
    <cellStyle name="SAPBEXaggItemX 2 3 2 3" xfId="19507"/>
    <cellStyle name="SAPBEXaggItemX 2 3 2 4" xfId="19508"/>
    <cellStyle name="SAPBEXaggItemX 2 3 2 5" xfId="19509"/>
    <cellStyle name="SAPBEXaggItemX 2 3 2 6" xfId="19510"/>
    <cellStyle name="SAPBEXaggItemX 2 3 2 7" xfId="19511"/>
    <cellStyle name="SAPBEXaggItemX 2 3 2 8" xfId="19512"/>
    <cellStyle name="SAPBEXaggItemX 2 3 3" xfId="19513"/>
    <cellStyle name="SAPBEXaggItemX 2 3 3 2" xfId="19514"/>
    <cellStyle name="SAPBEXaggItemX 2 3 3 3" xfId="19515"/>
    <cellStyle name="SAPBEXaggItemX 2 3 3 4" xfId="19516"/>
    <cellStyle name="SAPBEXaggItemX 2 3 3 5" xfId="19517"/>
    <cellStyle name="SAPBEXaggItemX 2 3 3 6" xfId="19518"/>
    <cellStyle name="SAPBEXaggItemX 2 3 3 7" xfId="19519"/>
    <cellStyle name="SAPBEXaggItemX 2 3 3 8" xfId="19520"/>
    <cellStyle name="SAPBEXaggItemX 2 3 4" xfId="19521"/>
    <cellStyle name="SAPBEXaggItemX 2 3 4 2" xfId="19522"/>
    <cellStyle name="SAPBEXaggItemX 2 3 4 3" xfId="19523"/>
    <cellStyle name="SAPBEXaggItemX 2 3 4 4" xfId="19524"/>
    <cellStyle name="SAPBEXaggItemX 2 3 4 5" xfId="19525"/>
    <cellStyle name="SAPBEXaggItemX 2 3 4 6" xfId="19526"/>
    <cellStyle name="SAPBEXaggItemX 2 3 4 7" xfId="19527"/>
    <cellStyle name="SAPBEXaggItemX 2 3 4 8" xfId="19528"/>
    <cellStyle name="SAPBEXaggItemX 2 3 5" xfId="19529"/>
    <cellStyle name="SAPBEXaggItemX 2 3 6" xfId="19530"/>
    <cellStyle name="SAPBEXaggItemX 2 3 7" xfId="19531"/>
    <cellStyle name="SAPBEXaggItemX 2 3 8" xfId="19532"/>
    <cellStyle name="SAPBEXaggItemX 2 3 9" xfId="19533"/>
    <cellStyle name="SAPBEXaggItemX 2 4" xfId="19534"/>
    <cellStyle name="SAPBEXaggItemX 2 4 10" xfId="19535"/>
    <cellStyle name="SAPBEXaggItemX 2 4 2" xfId="19536"/>
    <cellStyle name="SAPBEXaggItemX 2 4 3" xfId="19537"/>
    <cellStyle name="SAPBEXaggItemX 2 4 4" xfId="19538"/>
    <cellStyle name="SAPBEXaggItemX 2 4 5" xfId="19539"/>
    <cellStyle name="SAPBEXaggItemX 2 4 6" xfId="19540"/>
    <cellStyle name="SAPBEXaggItemX 2 4 7" xfId="19541"/>
    <cellStyle name="SAPBEXaggItemX 2 4 8" xfId="19542"/>
    <cellStyle name="SAPBEXaggItemX 2 4 9" xfId="19543"/>
    <cellStyle name="SAPBEXaggItemX 2 5" xfId="19544"/>
    <cellStyle name="SAPBEXaggItemX 2 5 2" xfId="19545"/>
    <cellStyle name="SAPBEXaggItemX 2 5 3" xfId="19546"/>
    <cellStyle name="SAPBEXaggItemX 2 5 4" xfId="19547"/>
    <cellStyle name="SAPBEXaggItemX 2 5 5" xfId="19548"/>
    <cellStyle name="SAPBEXaggItemX 2 5 6" xfId="19549"/>
    <cellStyle name="SAPBEXaggItemX 2 5 7" xfId="19550"/>
    <cellStyle name="SAPBEXaggItemX 2 5 8" xfId="19551"/>
    <cellStyle name="SAPBEXaggItemX 2 6" xfId="19552"/>
    <cellStyle name="SAPBEXaggItemX 2 6 2" xfId="19553"/>
    <cellStyle name="SAPBEXaggItemX 2 6 3" xfId="19554"/>
    <cellStyle name="SAPBEXaggItemX 2 6 4" xfId="19555"/>
    <cellStyle name="SAPBEXaggItemX 2 6 5" xfId="19556"/>
    <cellStyle name="SAPBEXaggItemX 2 6 6" xfId="19557"/>
    <cellStyle name="SAPBEXaggItemX 2 6 7" xfId="19558"/>
    <cellStyle name="SAPBEXaggItemX 2 6 8" xfId="19559"/>
    <cellStyle name="SAPBEXaggItemX 2 7" xfId="19560"/>
    <cellStyle name="SAPBEXaggItemX 2 8" xfId="19561"/>
    <cellStyle name="SAPBEXaggItemX 2 9" xfId="19562"/>
    <cellStyle name="SAPBEXaggItemX 3" xfId="19563"/>
    <cellStyle name="SAPBEXaggItemX 3 10" xfId="19564"/>
    <cellStyle name="SAPBEXaggItemX 3 11" xfId="19565"/>
    <cellStyle name="SAPBEXaggItemX 3 12" xfId="19566"/>
    <cellStyle name="SAPBEXaggItemX 3 13" xfId="19567"/>
    <cellStyle name="SAPBEXaggItemX 3 14" xfId="19568"/>
    <cellStyle name="SAPBEXaggItemX 3 15" xfId="19569"/>
    <cellStyle name="SAPBEXaggItemX 3 16" xfId="19570"/>
    <cellStyle name="SAPBEXaggItemX 3 2" xfId="19571"/>
    <cellStyle name="SAPBEXaggItemX 3 2 10" xfId="19572"/>
    <cellStyle name="SAPBEXaggItemX 3 2 11" xfId="19573"/>
    <cellStyle name="SAPBEXaggItemX 3 2 12" xfId="19574"/>
    <cellStyle name="SAPBEXaggItemX 3 2 13" xfId="19575"/>
    <cellStyle name="SAPBEXaggItemX 3 2 14" xfId="19576"/>
    <cellStyle name="SAPBEXaggItemX 3 2 15" xfId="19577"/>
    <cellStyle name="SAPBEXaggItemX 3 2 16" xfId="19578"/>
    <cellStyle name="SAPBEXaggItemX 3 2 2" xfId="19579"/>
    <cellStyle name="SAPBEXaggItemX 3 2 2 10" xfId="19580"/>
    <cellStyle name="SAPBEXaggItemX 3 2 2 11" xfId="19581"/>
    <cellStyle name="SAPBEXaggItemX 3 2 2 12" xfId="19582"/>
    <cellStyle name="SAPBEXaggItemX 3 2 2 2" xfId="19583"/>
    <cellStyle name="SAPBEXaggItemX 3 2 2 2 2" xfId="19584"/>
    <cellStyle name="SAPBEXaggItemX 3 2 2 2 3" xfId="19585"/>
    <cellStyle name="SAPBEXaggItemX 3 2 2 2 4" xfId="19586"/>
    <cellStyle name="SAPBEXaggItemX 3 2 2 2 5" xfId="19587"/>
    <cellStyle name="SAPBEXaggItemX 3 2 2 2 6" xfId="19588"/>
    <cellStyle name="SAPBEXaggItemX 3 2 2 2 7" xfId="19589"/>
    <cellStyle name="SAPBEXaggItemX 3 2 2 2 8" xfId="19590"/>
    <cellStyle name="SAPBEXaggItemX 3 2 2 3" xfId="19591"/>
    <cellStyle name="SAPBEXaggItemX 3 2 2 3 2" xfId="19592"/>
    <cellStyle name="SAPBEXaggItemX 3 2 2 3 3" xfId="19593"/>
    <cellStyle name="SAPBEXaggItemX 3 2 2 3 4" xfId="19594"/>
    <cellStyle name="SAPBEXaggItemX 3 2 2 3 5" xfId="19595"/>
    <cellStyle name="SAPBEXaggItemX 3 2 2 3 6" xfId="19596"/>
    <cellStyle name="SAPBEXaggItemX 3 2 2 3 7" xfId="19597"/>
    <cellStyle name="SAPBEXaggItemX 3 2 2 3 8" xfId="19598"/>
    <cellStyle name="SAPBEXaggItemX 3 2 2 4" xfId="19599"/>
    <cellStyle name="SAPBEXaggItemX 3 2 2 4 2" xfId="19600"/>
    <cellStyle name="SAPBEXaggItemX 3 2 2 4 3" xfId="19601"/>
    <cellStyle name="SAPBEXaggItemX 3 2 2 4 4" xfId="19602"/>
    <cellStyle name="SAPBEXaggItemX 3 2 2 4 5" xfId="19603"/>
    <cellStyle name="SAPBEXaggItemX 3 2 2 4 6" xfId="19604"/>
    <cellStyle name="SAPBEXaggItemX 3 2 2 4 7" xfId="19605"/>
    <cellStyle name="SAPBEXaggItemX 3 2 2 4 8" xfId="19606"/>
    <cellStyle name="SAPBEXaggItemX 3 2 2 5" xfId="19607"/>
    <cellStyle name="SAPBEXaggItemX 3 2 2 6" xfId="19608"/>
    <cellStyle name="SAPBEXaggItemX 3 2 2 7" xfId="19609"/>
    <cellStyle name="SAPBEXaggItemX 3 2 2 8" xfId="19610"/>
    <cellStyle name="SAPBEXaggItemX 3 2 2 9" xfId="19611"/>
    <cellStyle name="SAPBEXaggItemX 3 2 3" xfId="19612"/>
    <cellStyle name="SAPBEXaggItemX 3 2 3 2" xfId="19613"/>
    <cellStyle name="SAPBEXaggItemX 3 2 3 3" xfId="19614"/>
    <cellStyle name="SAPBEXaggItemX 3 2 3 4" xfId="19615"/>
    <cellStyle name="SAPBEXaggItemX 3 2 3 5" xfId="19616"/>
    <cellStyle name="SAPBEXaggItemX 3 2 3 6" xfId="19617"/>
    <cellStyle name="SAPBEXaggItemX 3 2 3 7" xfId="19618"/>
    <cellStyle name="SAPBEXaggItemX 3 2 3 8" xfId="19619"/>
    <cellStyle name="SAPBEXaggItemX 3 2 4" xfId="19620"/>
    <cellStyle name="SAPBEXaggItemX 3 2 4 2" xfId="19621"/>
    <cellStyle name="SAPBEXaggItemX 3 2 4 3" xfId="19622"/>
    <cellStyle name="SAPBEXaggItemX 3 2 4 4" xfId="19623"/>
    <cellStyle name="SAPBEXaggItemX 3 2 4 5" xfId="19624"/>
    <cellStyle name="SAPBEXaggItemX 3 2 4 6" xfId="19625"/>
    <cellStyle name="SAPBEXaggItemX 3 2 4 7" xfId="19626"/>
    <cellStyle name="SAPBEXaggItemX 3 2 4 8" xfId="19627"/>
    <cellStyle name="SAPBEXaggItemX 3 2 5" xfId="19628"/>
    <cellStyle name="SAPBEXaggItemX 3 2 5 2" xfId="19629"/>
    <cellStyle name="SAPBEXaggItemX 3 2 5 3" xfId="19630"/>
    <cellStyle name="SAPBEXaggItemX 3 2 5 4" xfId="19631"/>
    <cellStyle name="SAPBEXaggItemX 3 2 5 5" xfId="19632"/>
    <cellStyle name="SAPBEXaggItemX 3 2 5 6" xfId="19633"/>
    <cellStyle name="SAPBEXaggItemX 3 2 5 7" xfId="19634"/>
    <cellStyle name="SAPBEXaggItemX 3 2 5 8" xfId="19635"/>
    <cellStyle name="SAPBEXaggItemX 3 2 6" xfId="19636"/>
    <cellStyle name="SAPBEXaggItemX 3 2 7" xfId="19637"/>
    <cellStyle name="SAPBEXaggItemX 3 2 8" xfId="19638"/>
    <cellStyle name="SAPBEXaggItemX 3 2 9" xfId="19639"/>
    <cellStyle name="SAPBEXaggItemX 3 3" xfId="19640"/>
    <cellStyle name="SAPBEXaggItemX 3 3 10" xfId="19641"/>
    <cellStyle name="SAPBEXaggItemX 3 3 11" xfId="19642"/>
    <cellStyle name="SAPBEXaggItemX 3 3 12" xfId="19643"/>
    <cellStyle name="SAPBEXaggItemX 3 3 2" xfId="19644"/>
    <cellStyle name="SAPBEXaggItemX 3 3 2 2" xfId="19645"/>
    <cellStyle name="SAPBEXaggItemX 3 3 2 3" xfId="19646"/>
    <cellStyle name="SAPBEXaggItemX 3 3 2 4" xfId="19647"/>
    <cellStyle name="SAPBEXaggItemX 3 3 2 5" xfId="19648"/>
    <cellStyle name="SAPBEXaggItemX 3 3 2 6" xfId="19649"/>
    <cellStyle name="SAPBEXaggItemX 3 3 2 7" xfId="19650"/>
    <cellStyle name="SAPBEXaggItemX 3 3 2 8" xfId="19651"/>
    <cellStyle name="SAPBEXaggItemX 3 3 3" xfId="19652"/>
    <cellStyle name="SAPBEXaggItemX 3 3 3 2" xfId="19653"/>
    <cellStyle name="SAPBEXaggItemX 3 3 3 3" xfId="19654"/>
    <cellStyle name="SAPBEXaggItemX 3 3 3 4" xfId="19655"/>
    <cellStyle name="SAPBEXaggItemX 3 3 3 5" xfId="19656"/>
    <cellStyle name="SAPBEXaggItemX 3 3 3 6" xfId="19657"/>
    <cellStyle name="SAPBEXaggItemX 3 3 3 7" xfId="19658"/>
    <cellStyle name="SAPBEXaggItemX 3 3 3 8" xfId="19659"/>
    <cellStyle name="SAPBEXaggItemX 3 3 4" xfId="19660"/>
    <cellStyle name="SAPBEXaggItemX 3 3 4 2" xfId="19661"/>
    <cellStyle name="SAPBEXaggItemX 3 3 4 3" xfId="19662"/>
    <cellStyle name="SAPBEXaggItemX 3 3 4 4" xfId="19663"/>
    <cellStyle name="SAPBEXaggItemX 3 3 4 5" xfId="19664"/>
    <cellStyle name="SAPBEXaggItemX 3 3 4 6" xfId="19665"/>
    <cellStyle name="SAPBEXaggItemX 3 3 4 7" xfId="19666"/>
    <cellStyle name="SAPBEXaggItemX 3 3 4 8" xfId="19667"/>
    <cellStyle name="SAPBEXaggItemX 3 3 5" xfId="19668"/>
    <cellStyle name="SAPBEXaggItemX 3 3 6" xfId="19669"/>
    <cellStyle name="SAPBEXaggItemX 3 3 7" xfId="19670"/>
    <cellStyle name="SAPBEXaggItemX 3 3 8" xfId="19671"/>
    <cellStyle name="SAPBEXaggItemX 3 3 9" xfId="19672"/>
    <cellStyle name="SAPBEXaggItemX 3 4" xfId="19673"/>
    <cellStyle name="SAPBEXaggItemX 3 4 2" xfId="19674"/>
    <cellStyle name="SAPBEXaggItemX 3 4 3" xfId="19675"/>
    <cellStyle name="SAPBEXaggItemX 3 4 4" xfId="19676"/>
    <cellStyle name="SAPBEXaggItemX 3 4 5" xfId="19677"/>
    <cellStyle name="SAPBEXaggItemX 3 4 6" xfId="19678"/>
    <cellStyle name="SAPBEXaggItemX 3 4 7" xfId="19679"/>
    <cellStyle name="SAPBEXaggItemX 3 4 8" xfId="19680"/>
    <cellStyle name="SAPBEXaggItemX 3 5" xfId="19681"/>
    <cellStyle name="SAPBEXaggItemX 3 5 2" xfId="19682"/>
    <cellStyle name="SAPBEXaggItemX 3 5 3" xfId="19683"/>
    <cellStyle name="SAPBEXaggItemX 3 5 4" xfId="19684"/>
    <cellStyle name="SAPBEXaggItemX 3 5 5" xfId="19685"/>
    <cellStyle name="SAPBEXaggItemX 3 5 6" xfId="19686"/>
    <cellStyle name="SAPBEXaggItemX 3 5 7" xfId="19687"/>
    <cellStyle name="SAPBEXaggItemX 3 5 8" xfId="19688"/>
    <cellStyle name="SAPBEXaggItemX 3 6" xfId="19689"/>
    <cellStyle name="SAPBEXaggItemX 3 6 2" xfId="19690"/>
    <cellStyle name="SAPBEXaggItemX 3 6 3" xfId="19691"/>
    <cellStyle name="SAPBEXaggItemX 3 6 4" xfId="19692"/>
    <cellStyle name="SAPBEXaggItemX 3 6 5" xfId="19693"/>
    <cellStyle name="SAPBEXaggItemX 3 6 6" xfId="19694"/>
    <cellStyle name="SAPBEXaggItemX 3 6 7" xfId="19695"/>
    <cellStyle name="SAPBEXaggItemX 3 6 8" xfId="19696"/>
    <cellStyle name="SAPBEXaggItemX 3 7" xfId="19697"/>
    <cellStyle name="SAPBEXaggItemX 3 8" xfId="19698"/>
    <cellStyle name="SAPBEXaggItemX 3 9" xfId="19699"/>
    <cellStyle name="SAPBEXaggItemX 4" xfId="19700"/>
    <cellStyle name="SAPBEXaggItemX 4 10" xfId="19701"/>
    <cellStyle name="SAPBEXaggItemX 4 11" xfId="19702"/>
    <cellStyle name="SAPBEXaggItemX 4 12" xfId="19703"/>
    <cellStyle name="SAPBEXaggItemX 4 13" xfId="19704"/>
    <cellStyle name="SAPBEXaggItemX 4 14" xfId="19705"/>
    <cellStyle name="SAPBEXaggItemX 4 15" xfId="19706"/>
    <cellStyle name="SAPBEXaggItemX 4 16" xfId="19707"/>
    <cellStyle name="SAPBEXaggItemX 4 2" xfId="19708"/>
    <cellStyle name="SAPBEXaggItemX 4 2 10" xfId="19709"/>
    <cellStyle name="SAPBEXaggItemX 4 2 11" xfId="19710"/>
    <cellStyle name="SAPBEXaggItemX 4 2 12" xfId="19711"/>
    <cellStyle name="SAPBEXaggItemX 4 2 13" xfId="19712"/>
    <cellStyle name="SAPBEXaggItemX 4 2 14" xfId="19713"/>
    <cellStyle name="SAPBEXaggItemX 4 2 2" xfId="19714"/>
    <cellStyle name="SAPBEXaggItemX 4 2 2 10" xfId="19715"/>
    <cellStyle name="SAPBEXaggItemX 4 2 2 2" xfId="19716"/>
    <cellStyle name="SAPBEXaggItemX 4 2 2 3" xfId="19717"/>
    <cellStyle name="SAPBEXaggItemX 4 2 2 4" xfId="19718"/>
    <cellStyle name="SAPBEXaggItemX 4 2 2 5" xfId="19719"/>
    <cellStyle name="SAPBEXaggItemX 4 2 2 6" xfId="19720"/>
    <cellStyle name="SAPBEXaggItemX 4 2 2 7" xfId="19721"/>
    <cellStyle name="SAPBEXaggItemX 4 2 2 8" xfId="19722"/>
    <cellStyle name="SAPBEXaggItemX 4 2 2 9" xfId="19723"/>
    <cellStyle name="SAPBEXaggItemX 4 2 3" xfId="19724"/>
    <cellStyle name="SAPBEXaggItemX 4 2 3 2" xfId="19725"/>
    <cellStyle name="SAPBEXaggItemX 4 2 3 3" xfId="19726"/>
    <cellStyle name="SAPBEXaggItemX 4 2 3 4" xfId="19727"/>
    <cellStyle name="SAPBEXaggItemX 4 2 3 5" xfId="19728"/>
    <cellStyle name="SAPBEXaggItemX 4 2 3 6" xfId="19729"/>
    <cellStyle name="SAPBEXaggItemX 4 2 3 7" xfId="19730"/>
    <cellStyle name="SAPBEXaggItemX 4 2 3 8" xfId="19731"/>
    <cellStyle name="SAPBEXaggItemX 4 2 4" xfId="19732"/>
    <cellStyle name="SAPBEXaggItemX 4 2 4 2" xfId="19733"/>
    <cellStyle name="SAPBEXaggItemX 4 2 4 3" xfId="19734"/>
    <cellStyle name="SAPBEXaggItemX 4 2 4 4" xfId="19735"/>
    <cellStyle name="SAPBEXaggItemX 4 2 4 5" xfId="19736"/>
    <cellStyle name="SAPBEXaggItemX 4 2 4 6" xfId="19737"/>
    <cellStyle name="SAPBEXaggItemX 4 2 4 7" xfId="19738"/>
    <cellStyle name="SAPBEXaggItemX 4 2 4 8" xfId="19739"/>
    <cellStyle name="SAPBEXaggItemX 4 2 5" xfId="19740"/>
    <cellStyle name="SAPBEXaggItemX 4 2 6" xfId="19741"/>
    <cellStyle name="SAPBEXaggItemX 4 2 7" xfId="19742"/>
    <cellStyle name="SAPBEXaggItemX 4 2 8" xfId="19743"/>
    <cellStyle name="SAPBEXaggItemX 4 2 9" xfId="19744"/>
    <cellStyle name="SAPBEXaggItemX 4 3" xfId="19745"/>
    <cellStyle name="SAPBEXaggItemX 4 3 10" xfId="19746"/>
    <cellStyle name="SAPBEXaggItemX 4 3 2" xfId="19747"/>
    <cellStyle name="SAPBEXaggItemX 4 3 3" xfId="19748"/>
    <cellStyle name="SAPBEXaggItemX 4 3 4" xfId="19749"/>
    <cellStyle name="SAPBEXaggItemX 4 3 5" xfId="19750"/>
    <cellStyle name="SAPBEXaggItemX 4 3 6" xfId="19751"/>
    <cellStyle name="SAPBEXaggItemX 4 3 7" xfId="19752"/>
    <cellStyle name="SAPBEXaggItemX 4 3 8" xfId="19753"/>
    <cellStyle name="SAPBEXaggItemX 4 3 9" xfId="19754"/>
    <cellStyle name="SAPBEXaggItemX 4 4" xfId="19755"/>
    <cellStyle name="SAPBEXaggItemX 4 4 2" xfId="19756"/>
    <cellStyle name="SAPBEXaggItemX 4 4 3" xfId="19757"/>
    <cellStyle name="SAPBEXaggItemX 4 4 4" xfId="19758"/>
    <cellStyle name="SAPBEXaggItemX 4 4 5" xfId="19759"/>
    <cellStyle name="SAPBEXaggItemX 4 4 6" xfId="19760"/>
    <cellStyle name="SAPBEXaggItemX 4 4 7" xfId="19761"/>
    <cellStyle name="SAPBEXaggItemX 4 4 8" xfId="19762"/>
    <cellStyle name="SAPBEXaggItemX 4 5" xfId="19763"/>
    <cellStyle name="SAPBEXaggItemX 4 5 2" xfId="19764"/>
    <cellStyle name="SAPBEXaggItemX 4 5 3" xfId="19765"/>
    <cellStyle name="SAPBEXaggItemX 4 5 4" xfId="19766"/>
    <cellStyle name="SAPBEXaggItemX 4 5 5" xfId="19767"/>
    <cellStyle name="SAPBEXaggItemX 4 5 6" xfId="19768"/>
    <cellStyle name="SAPBEXaggItemX 4 5 7" xfId="19769"/>
    <cellStyle name="SAPBEXaggItemX 4 5 8" xfId="19770"/>
    <cellStyle name="SAPBEXaggItemX 4 6" xfId="19771"/>
    <cellStyle name="SAPBEXaggItemX 4 7" xfId="19772"/>
    <cellStyle name="SAPBEXaggItemX 4 8" xfId="19773"/>
    <cellStyle name="SAPBEXaggItemX 4 9" xfId="19774"/>
    <cellStyle name="SAPBEXaggItemX 5" xfId="19775"/>
    <cellStyle name="SAPBEXaggItemX 5 10" xfId="19776"/>
    <cellStyle name="SAPBEXaggItemX 5 11" xfId="19777"/>
    <cellStyle name="SAPBEXaggItemX 5 12" xfId="19778"/>
    <cellStyle name="SAPBEXaggItemX 5 13" xfId="19779"/>
    <cellStyle name="SAPBEXaggItemX 5 14" xfId="19780"/>
    <cellStyle name="SAPBEXaggItemX 5 2" xfId="19781"/>
    <cellStyle name="SAPBEXaggItemX 5 2 10" xfId="19782"/>
    <cellStyle name="SAPBEXaggItemX 5 2 2" xfId="19783"/>
    <cellStyle name="SAPBEXaggItemX 5 2 3" xfId="19784"/>
    <cellStyle name="SAPBEXaggItemX 5 2 4" xfId="19785"/>
    <cellStyle name="SAPBEXaggItemX 5 2 5" xfId="19786"/>
    <cellStyle name="SAPBEXaggItemX 5 2 6" xfId="19787"/>
    <cellStyle name="SAPBEXaggItemX 5 2 7" xfId="19788"/>
    <cellStyle name="SAPBEXaggItemX 5 2 8" xfId="19789"/>
    <cellStyle name="SAPBEXaggItemX 5 2 9" xfId="19790"/>
    <cellStyle name="SAPBEXaggItemX 5 3" xfId="19791"/>
    <cellStyle name="SAPBEXaggItemX 5 3 2" xfId="19792"/>
    <cellStyle name="SAPBEXaggItemX 5 3 3" xfId="19793"/>
    <cellStyle name="SAPBEXaggItemX 5 3 4" xfId="19794"/>
    <cellStyle name="SAPBEXaggItemX 5 3 5" xfId="19795"/>
    <cellStyle name="SAPBEXaggItemX 5 3 6" xfId="19796"/>
    <cellStyle name="SAPBEXaggItemX 5 3 7" xfId="19797"/>
    <cellStyle name="SAPBEXaggItemX 5 3 8" xfId="19798"/>
    <cellStyle name="SAPBEXaggItemX 5 4" xfId="19799"/>
    <cellStyle name="SAPBEXaggItemX 5 4 2" xfId="19800"/>
    <cellStyle name="SAPBEXaggItemX 5 4 3" xfId="19801"/>
    <cellStyle name="SAPBEXaggItemX 5 4 4" xfId="19802"/>
    <cellStyle name="SAPBEXaggItemX 5 4 5" xfId="19803"/>
    <cellStyle name="SAPBEXaggItemX 5 4 6" xfId="19804"/>
    <cellStyle name="SAPBEXaggItemX 5 4 7" xfId="19805"/>
    <cellStyle name="SAPBEXaggItemX 5 4 8" xfId="19806"/>
    <cellStyle name="SAPBEXaggItemX 5 5" xfId="19807"/>
    <cellStyle name="SAPBEXaggItemX 5 6" xfId="19808"/>
    <cellStyle name="SAPBEXaggItemX 5 7" xfId="19809"/>
    <cellStyle name="SAPBEXaggItemX 5 8" xfId="19810"/>
    <cellStyle name="SAPBEXaggItemX 5 9" xfId="19811"/>
    <cellStyle name="SAPBEXaggItemX 6" xfId="19812"/>
    <cellStyle name="SAPBEXaggItemX 6 10" xfId="19813"/>
    <cellStyle name="SAPBEXaggItemX 6 2" xfId="19814"/>
    <cellStyle name="SAPBEXaggItemX 6 2 2" xfId="19815"/>
    <cellStyle name="SAPBEXaggItemX 6 2 3" xfId="19816"/>
    <cellStyle name="SAPBEXaggItemX 6 3" xfId="19817"/>
    <cellStyle name="SAPBEXaggItemX 6 4" xfId="19818"/>
    <cellStyle name="SAPBEXaggItemX 6 5" xfId="19819"/>
    <cellStyle name="SAPBEXaggItemX 6 6" xfId="19820"/>
    <cellStyle name="SAPBEXaggItemX 6 7" xfId="19821"/>
    <cellStyle name="SAPBEXaggItemX 6 8" xfId="19822"/>
    <cellStyle name="SAPBEXaggItemX 6 9" xfId="19823"/>
    <cellStyle name="SAPBEXaggItemX 7" xfId="19824"/>
    <cellStyle name="SAPBEXaggItemX 7 10" xfId="19825"/>
    <cellStyle name="SAPBEXaggItemX 7 2" xfId="19826"/>
    <cellStyle name="SAPBEXaggItemX 7 2 2" xfId="19827"/>
    <cellStyle name="SAPBEXaggItemX 7 2 3" xfId="19828"/>
    <cellStyle name="SAPBEXaggItemX 7 3" xfId="19829"/>
    <cellStyle name="SAPBEXaggItemX 7 4" xfId="19830"/>
    <cellStyle name="SAPBEXaggItemX 7 5" xfId="19831"/>
    <cellStyle name="SAPBEXaggItemX 7 6" xfId="19832"/>
    <cellStyle name="SAPBEXaggItemX 7 7" xfId="19833"/>
    <cellStyle name="SAPBEXaggItemX 7 8" xfId="19834"/>
    <cellStyle name="SAPBEXaggItemX 7 9" xfId="19835"/>
    <cellStyle name="SAPBEXaggItemX 8" xfId="19836"/>
    <cellStyle name="SAPBEXaggItemX 8 10" xfId="19837"/>
    <cellStyle name="SAPBEXaggItemX 8 2" xfId="19838"/>
    <cellStyle name="SAPBEXaggItemX 8 2 2" xfId="19839"/>
    <cellStyle name="SAPBEXaggItemX 8 2 3" xfId="19840"/>
    <cellStyle name="SAPBEXaggItemX 8 3" xfId="19841"/>
    <cellStyle name="SAPBEXaggItemX 8 4" xfId="19842"/>
    <cellStyle name="SAPBEXaggItemX 8 5" xfId="19843"/>
    <cellStyle name="SAPBEXaggItemX 8 6" xfId="19844"/>
    <cellStyle name="SAPBEXaggItemX 8 7" xfId="19845"/>
    <cellStyle name="SAPBEXaggItemX 8 8" xfId="19846"/>
    <cellStyle name="SAPBEXaggItemX 8 9" xfId="19847"/>
    <cellStyle name="SAPBEXaggItemX 9" xfId="19848"/>
    <cellStyle name="SAPBEXaggItemX 9 2" xfId="19849"/>
    <cellStyle name="SAPBEXaggItemX 9 2 2" xfId="19850"/>
    <cellStyle name="SAPBEXaggItemX 9 3" xfId="19851"/>
    <cellStyle name="SAPBEXaggItemX 9 4" xfId="19852"/>
    <cellStyle name="SAPBEXaggItemX_реестр объектов ЕНЭС" xfId="19853"/>
    <cellStyle name="SAPBEXchaText" xfId="19854"/>
    <cellStyle name="SAPBEXchaText 10" xfId="19855"/>
    <cellStyle name="SAPBEXchaText 10 2" xfId="19856"/>
    <cellStyle name="SAPBEXchaText 10 2 2" xfId="19857"/>
    <cellStyle name="SAPBEXchaText 10 3" xfId="19858"/>
    <cellStyle name="SAPBEXchaText 10 4" xfId="19859"/>
    <cellStyle name="SAPBEXchaText 11" xfId="19860"/>
    <cellStyle name="SAPBEXchaText 11 2" xfId="19861"/>
    <cellStyle name="SAPBEXchaText 11 3" xfId="19862"/>
    <cellStyle name="SAPBEXchaText 12" xfId="19863"/>
    <cellStyle name="SAPBEXchaText 13" xfId="19864"/>
    <cellStyle name="SAPBEXchaText 14" xfId="19865"/>
    <cellStyle name="SAPBEXchaText 15" xfId="19866"/>
    <cellStyle name="SAPBEXchaText 16" xfId="19867"/>
    <cellStyle name="SAPBEXchaText 17" xfId="19868"/>
    <cellStyle name="SAPBEXchaText 18" xfId="19869"/>
    <cellStyle name="SAPBEXchaText 19" xfId="19870"/>
    <cellStyle name="SAPBEXchaText 2" xfId="19871"/>
    <cellStyle name="SAPBEXchaText 2 10" xfId="19872"/>
    <cellStyle name="SAPBEXchaText 2 11" xfId="19873"/>
    <cellStyle name="SAPBEXchaText 2 12" xfId="19874"/>
    <cellStyle name="SAPBEXchaText 2 13" xfId="19875"/>
    <cellStyle name="SAPBEXchaText 2 14" xfId="19876"/>
    <cellStyle name="SAPBEXchaText 2 15" xfId="19877"/>
    <cellStyle name="SAPBEXchaText 2 16" xfId="19878"/>
    <cellStyle name="SAPBEXchaText 2 2" xfId="19879"/>
    <cellStyle name="SAPBEXchaText 2 2 10" xfId="19880"/>
    <cellStyle name="SAPBEXchaText 2 2 11" xfId="19881"/>
    <cellStyle name="SAPBEXchaText 2 2 12" xfId="19882"/>
    <cellStyle name="SAPBEXchaText 2 2 13" xfId="19883"/>
    <cellStyle name="SAPBEXchaText 2 2 14" xfId="19884"/>
    <cellStyle name="SAPBEXchaText 2 2 15" xfId="19885"/>
    <cellStyle name="SAPBEXchaText 2 2 16" xfId="19886"/>
    <cellStyle name="SAPBEXchaText 2 2 2" xfId="19887"/>
    <cellStyle name="SAPBEXchaText 2 2 2 10" xfId="19888"/>
    <cellStyle name="SAPBEXchaText 2 2 2 11" xfId="19889"/>
    <cellStyle name="SAPBEXchaText 2 2 2 12" xfId="19890"/>
    <cellStyle name="SAPBEXchaText 2 2 2 2" xfId="19891"/>
    <cellStyle name="SAPBEXchaText 2 2 2 2 2" xfId="19892"/>
    <cellStyle name="SAPBEXchaText 2 2 2 2 3" xfId="19893"/>
    <cellStyle name="SAPBEXchaText 2 2 2 2 4" xfId="19894"/>
    <cellStyle name="SAPBEXchaText 2 2 2 2 5" xfId="19895"/>
    <cellStyle name="SAPBEXchaText 2 2 2 2 6" xfId="19896"/>
    <cellStyle name="SAPBEXchaText 2 2 2 2 7" xfId="19897"/>
    <cellStyle name="SAPBEXchaText 2 2 2 2 8" xfId="19898"/>
    <cellStyle name="SAPBEXchaText 2 2 2 3" xfId="19899"/>
    <cellStyle name="SAPBEXchaText 2 2 2 3 2" xfId="19900"/>
    <cellStyle name="SAPBEXchaText 2 2 2 3 3" xfId="19901"/>
    <cellStyle name="SAPBEXchaText 2 2 2 3 4" xfId="19902"/>
    <cellStyle name="SAPBEXchaText 2 2 2 3 5" xfId="19903"/>
    <cellStyle name="SAPBEXchaText 2 2 2 3 6" xfId="19904"/>
    <cellStyle name="SAPBEXchaText 2 2 2 3 7" xfId="19905"/>
    <cellStyle name="SAPBEXchaText 2 2 2 3 8" xfId="19906"/>
    <cellStyle name="SAPBEXchaText 2 2 2 4" xfId="19907"/>
    <cellStyle name="SAPBEXchaText 2 2 2 4 2" xfId="19908"/>
    <cellStyle name="SAPBEXchaText 2 2 2 4 3" xfId="19909"/>
    <cellStyle name="SAPBEXchaText 2 2 2 4 4" xfId="19910"/>
    <cellStyle name="SAPBEXchaText 2 2 2 4 5" xfId="19911"/>
    <cellStyle name="SAPBEXchaText 2 2 2 4 6" xfId="19912"/>
    <cellStyle name="SAPBEXchaText 2 2 2 4 7" xfId="19913"/>
    <cellStyle name="SAPBEXchaText 2 2 2 4 8" xfId="19914"/>
    <cellStyle name="SAPBEXchaText 2 2 2 5" xfId="19915"/>
    <cellStyle name="SAPBEXchaText 2 2 2 6" xfId="19916"/>
    <cellStyle name="SAPBEXchaText 2 2 2 7" xfId="19917"/>
    <cellStyle name="SAPBEXchaText 2 2 2 8" xfId="19918"/>
    <cellStyle name="SAPBEXchaText 2 2 2 9" xfId="19919"/>
    <cellStyle name="SAPBEXchaText 2 2 3" xfId="19920"/>
    <cellStyle name="SAPBEXchaText 2 2 3 2" xfId="19921"/>
    <cellStyle name="SAPBEXchaText 2 2 3 3" xfId="19922"/>
    <cellStyle name="SAPBEXchaText 2 2 3 4" xfId="19923"/>
    <cellStyle name="SAPBEXchaText 2 2 3 5" xfId="19924"/>
    <cellStyle name="SAPBEXchaText 2 2 3 6" xfId="19925"/>
    <cellStyle name="SAPBEXchaText 2 2 3 7" xfId="19926"/>
    <cellStyle name="SAPBEXchaText 2 2 3 8" xfId="19927"/>
    <cellStyle name="SAPBEXchaText 2 2 4" xfId="19928"/>
    <cellStyle name="SAPBEXchaText 2 2 4 2" xfId="19929"/>
    <cellStyle name="SAPBEXchaText 2 2 4 3" xfId="19930"/>
    <cellStyle name="SAPBEXchaText 2 2 4 4" xfId="19931"/>
    <cellStyle name="SAPBEXchaText 2 2 4 5" xfId="19932"/>
    <cellStyle name="SAPBEXchaText 2 2 4 6" xfId="19933"/>
    <cellStyle name="SAPBEXchaText 2 2 4 7" xfId="19934"/>
    <cellStyle name="SAPBEXchaText 2 2 4 8" xfId="19935"/>
    <cellStyle name="SAPBEXchaText 2 2 5" xfId="19936"/>
    <cellStyle name="SAPBEXchaText 2 2 5 2" xfId="19937"/>
    <cellStyle name="SAPBEXchaText 2 2 5 3" xfId="19938"/>
    <cellStyle name="SAPBEXchaText 2 2 5 4" xfId="19939"/>
    <cellStyle name="SAPBEXchaText 2 2 5 5" xfId="19940"/>
    <cellStyle name="SAPBEXchaText 2 2 5 6" xfId="19941"/>
    <cellStyle name="SAPBEXchaText 2 2 5 7" xfId="19942"/>
    <cellStyle name="SAPBEXchaText 2 2 5 8" xfId="19943"/>
    <cellStyle name="SAPBEXchaText 2 2 6" xfId="19944"/>
    <cellStyle name="SAPBEXchaText 2 2 7" xfId="19945"/>
    <cellStyle name="SAPBEXchaText 2 2 8" xfId="19946"/>
    <cellStyle name="SAPBEXchaText 2 2 9" xfId="19947"/>
    <cellStyle name="SAPBEXchaText 2 3" xfId="19948"/>
    <cellStyle name="SAPBEXchaText 2 3 10" xfId="19949"/>
    <cellStyle name="SAPBEXchaText 2 3 11" xfId="19950"/>
    <cellStyle name="SAPBEXchaText 2 3 12" xfId="19951"/>
    <cellStyle name="SAPBEXchaText 2 3 13" xfId="19952"/>
    <cellStyle name="SAPBEXchaText 2 3 14" xfId="19953"/>
    <cellStyle name="SAPBEXchaText 2 3 2" xfId="19954"/>
    <cellStyle name="SAPBEXchaText 2 3 2 2" xfId="19955"/>
    <cellStyle name="SAPBEXchaText 2 3 2 3" xfId="19956"/>
    <cellStyle name="SAPBEXchaText 2 3 2 4" xfId="19957"/>
    <cellStyle name="SAPBEXchaText 2 3 2 5" xfId="19958"/>
    <cellStyle name="SAPBEXchaText 2 3 2 6" xfId="19959"/>
    <cellStyle name="SAPBEXchaText 2 3 2 7" xfId="19960"/>
    <cellStyle name="SAPBEXchaText 2 3 2 8" xfId="19961"/>
    <cellStyle name="SAPBEXchaText 2 3 3" xfId="19962"/>
    <cellStyle name="SAPBEXchaText 2 3 3 2" xfId="19963"/>
    <cellStyle name="SAPBEXchaText 2 3 3 3" xfId="19964"/>
    <cellStyle name="SAPBEXchaText 2 3 3 4" xfId="19965"/>
    <cellStyle name="SAPBEXchaText 2 3 3 5" xfId="19966"/>
    <cellStyle name="SAPBEXchaText 2 3 3 6" xfId="19967"/>
    <cellStyle name="SAPBEXchaText 2 3 3 7" xfId="19968"/>
    <cellStyle name="SAPBEXchaText 2 3 3 8" xfId="19969"/>
    <cellStyle name="SAPBEXchaText 2 3 4" xfId="19970"/>
    <cellStyle name="SAPBEXchaText 2 3 4 2" xfId="19971"/>
    <cellStyle name="SAPBEXchaText 2 3 4 3" xfId="19972"/>
    <cellStyle name="SAPBEXchaText 2 3 4 4" xfId="19973"/>
    <cellStyle name="SAPBEXchaText 2 3 4 5" xfId="19974"/>
    <cellStyle name="SAPBEXchaText 2 3 4 6" xfId="19975"/>
    <cellStyle name="SAPBEXchaText 2 3 4 7" xfId="19976"/>
    <cellStyle name="SAPBEXchaText 2 3 4 8" xfId="19977"/>
    <cellStyle name="SAPBEXchaText 2 3 5" xfId="19978"/>
    <cellStyle name="SAPBEXchaText 2 3 6" xfId="19979"/>
    <cellStyle name="SAPBEXchaText 2 3 7" xfId="19980"/>
    <cellStyle name="SAPBEXchaText 2 3 8" xfId="19981"/>
    <cellStyle name="SAPBEXchaText 2 3 9" xfId="19982"/>
    <cellStyle name="SAPBEXchaText 2 4" xfId="19983"/>
    <cellStyle name="SAPBEXchaText 2 4 2" xfId="19984"/>
    <cellStyle name="SAPBEXchaText 2 4 3" xfId="19985"/>
    <cellStyle name="SAPBEXchaText 2 4 4" xfId="19986"/>
    <cellStyle name="SAPBEXchaText 2 4 5" xfId="19987"/>
    <cellStyle name="SAPBEXchaText 2 4 6" xfId="19988"/>
    <cellStyle name="SAPBEXchaText 2 4 7" xfId="19989"/>
    <cellStyle name="SAPBEXchaText 2 4 8" xfId="19990"/>
    <cellStyle name="SAPBEXchaText 2 5" xfId="19991"/>
    <cellStyle name="SAPBEXchaText 2 5 2" xfId="19992"/>
    <cellStyle name="SAPBEXchaText 2 5 3" xfId="19993"/>
    <cellStyle name="SAPBEXchaText 2 5 4" xfId="19994"/>
    <cellStyle name="SAPBEXchaText 2 5 5" xfId="19995"/>
    <cellStyle name="SAPBEXchaText 2 5 6" xfId="19996"/>
    <cellStyle name="SAPBEXchaText 2 5 7" xfId="19997"/>
    <cellStyle name="SAPBEXchaText 2 5 8" xfId="19998"/>
    <cellStyle name="SAPBEXchaText 2 6" xfId="19999"/>
    <cellStyle name="SAPBEXchaText 2 6 2" xfId="20000"/>
    <cellStyle name="SAPBEXchaText 2 6 3" xfId="20001"/>
    <cellStyle name="SAPBEXchaText 2 6 4" xfId="20002"/>
    <cellStyle name="SAPBEXchaText 2 6 5" xfId="20003"/>
    <cellStyle name="SAPBEXchaText 2 6 6" xfId="20004"/>
    <cellStyle name="SAPBEXchaText 2 6 7" xfId="20005"/>
    <cellStyle name="SAPBEXchaText 2 6 8" xfId="20006"/>
    <cellStyle name="SAPBEXchaText 2 7" xfId="20007"/>
    <cellStyle name="SAPBEXchaText 2 8" xfId="20008"/>
    <cellStyle name="SAPBEXchaText 2 9" xfId="20009"/>
    <cellStyle name="SAPBEXchaText 3" xfId="20010"/>
    <cellStyle name="SAPBEXchaText 3 10" xfId="20011"/>
    <cellStyle name="SAPBEXchaText 3 11" xfId="20012"/>
    <cellStyle name="SAPBEXchaText 3 12" xfId="20013"/>
    <cellStyle name="SAPBEXchaText 3 13" xfId="20014"/>
    <cellStyle name="SAPBEXchaText 3 14" xfId="20015"/>
    <cellStyle name="SAPBEXchaText 3 15" xfId="20016"/>
    <cellStyle name="SAPBEXchaText 3 16" xfId="20017"/>
    <cellStyle name="SAPBEXchaText 3 2" xfId="20018"/>
    <cellStyle name="SAPBEXchaText 3 2 10" xfId="20019"/>
    <cellStyle name="SAPBEXchaText 3 2 11" xfId="20020"/>
    <cellStyle name="SAPBEXchaText 3 2 12" xfId="20021"/>
    <cellStyle name="SAPBEXchaText 3 2 13" xfId="20022"/>
    <cellStyle name="SAPBEXchaText 3 2 14" xfId="20023"/>
    <cellStyle name="SAPBEXchaText 3 2 15" xfId="20024"/>
    <cellStyle name="SAPBEXchaText 3 2 16" xfId="20025"/>
    <cellStyle name="SAPBEXchaText 3 2 2" xfId="20026"/>
    <cellStyle name="SAPBEXchaText 3 2 2 10" xfId="20027"/>
    <cellStyle name="SAPBEXchaText 3 2 2 11" xfId="20028"/>
    <cellStyle name="SAPBEXchaText 3 2 2 12" xfId="20029"/>
    <cellStyle name="SAPBEXchaText 3 2 2 2" xfId="20030"/>
    <cellStyle name="SAPBEXchaText 3 2 2 2 2" xfId="20031"/>
    <cellStyle name="SAPBEXchaText 3 2 2 2 3" xfId="20032"/>
    <cellStyle name="SAPBEXchaText 3 2 2 2 4" xfId="20033"/>
    <cellStyle name="SAPBEXchaText 3 2 2 2 5" xfId="20034"/>
    <cellStyle name="SAPBEXchaText 3 2 2 2 6" xfId="20035"/>
    <cellStyle name="SAPBEXchaText 3 2 2 2 7" xfId="20036"/>
    <cellStyle name="SAPBEXchaText 3 2 2 2 8" xfId="20037"/>
    <cellStyle name="SAPBEXchaText 3 2 2 3" xfId="20038"/>
    <cellStyle name="SAPBEXchaText 3 2 2 3 2" xfId="20039"/>
    <cellStyle name="SAPBEXchaText 3 2 2 3 3" xfId="20040"/>
    <cellStyle name="SAPBEXchaText 3 2 2 3 4" xfId="20041"/>
    <cellStyle name="SAPBEXchaText 3 2 2 3 5" xfId="20042"/>
    <cellStyle name="SAPBEXchaText 3 2 2 3 6" xfId="20043"/>
    <cellStyle name="SAPBEXchaText 3 2 2 3 7" xfId="20044"/>
    <cellStyle name="SAPBEXchaText 3 2 2 3 8" xfId="20045"/>
    <cellStyle name="SAPBEXchaText 3 2 2 4" xfId="20046"/>
    <cellStyle name="SAPBEXchaText 3 2 2 4 2" xfId="20047"/>
    <cellStyle name="SAPBEXchaText 3 2 2 4 3" xfId="20048"/>
    <cellStyle name="SAPBEXchaText 3 2 2 4 4" xfId="20049"/>
    <cellStyle name="SAPBEXchaText 3 2 2 4 5" xfId="20050"/>
    <cellStyle name="SAPBEXchaText 3 2 2 4 6" xfId="20051"/>
    <cellStyle name="SAPBEXchaText 3 2 2 4 7" xfId="20052"/>
    <cellStyle name="SAPBEXchaText 3 2 2 4 8" xfId="20053"/>
    <cellStyle name="SAPBEXchaText 3 2 2 5" xfId="20054"/>
    <cellStyle name="SAPBEXchaText 3 2 2 6" xfId="20055"/>
    <cellStyle name="SAPBEXchaText 3 2 2 7" xfId="20056"/>
    <cellStyle name="SAPBEXchaText 3 2 2 8" xfId="20057"/>
    <cellStyle name="SAPBEXchaText 3 2 2 9" xfId="20058"/>
    <cellStyle name="SAPBEXchaText 3 2 3" xfId="20059"/>
    <cellStyle name="SAPBEXchaText 3 2 3 2" xfId="20060"/>
    <cellStyle name="SAPBEXchaText 3 2 3 3" xfId="20061"/>
    <cellStyle name="SAPBEXchaText 3 2 3 4" xfId="20062"/>
    <cellStyle name="SAPBEXchaText 3 2 3 5" xfId="20063"/>
    <cellStyle name="SAPBEXchaText 3 2 3 6" xfId="20064"/>
    <cellStyle name="SAPBEXchaText 3 2 3 7" xfId="20065"/>
    <cellStyle name="SAPBEXchaText 3 2 3 8" xfId="20066"/>
    <cellStyle name="SAPBEXchaText 3 2 4" xfId="20067"/>
    <cellStyle name="SAPBEXchaText 3 2 4 2" xfId="20068"/>
    <cellStyle name="SAPBEXchaText 3 2 4 3" xfId="20069"/>
    <cellStyle name="SAPBEXchaText 3 2 4 4" xfId="20070"/>
    <cellStyle name="SAPBEXchaText 3 2 4 5" xfId="20071"/>
    <cellStyle name="SAPBEXchaText 3 2 4 6" xfId="20072"/>
    <cellStyle name="SAPBEXchaText 3 2 4 7" xfId="20073"/>
    <cellStyle name="SAPBEXchaText 3 2 4 8" xfId="20074"/>
    <cellStyle name="SAPBEXchaText 3 2 5" xfId="20075"/>
    <cellStyle name="SAPBEXchaText 3 2 5 2" xfId="20076"/>
    <cellStyle name="SAPBEXchaText 3 2 5 3" xfId="20077"/>
    <cellStyle name="SAPBEXchaText 3 2 5 4" xfId="20078"/>
    <cellStyle name="SAPBEXchaText 3 2 5 5" xfId="20079"/>
    <cellStyle name="SAPBEXchaText 3 2 5 6" xfId="20080"/>
    <cellStyle name="SAPBEXchaText 3 2 5 7" xfId="20081"/>
    <cellStyle name="SAPBEXchaText 3 2 5 8" xfId="20082"/>
    <cellStyle name="SAPBEXchaText 3 2 6" xfId="20083"/>
    <cellStyle name="SAPBEXchaText 3 2 7" xfId="20084"/>
    <cellStyle name="SAPBEXchaText 3 2 8" xfId="20085"/>
    <cellStyle name="SAPBEXchaText 3 2 9" xfId="20086"/>
    <cellStyle name="SAPBEXchaText 3 3" xfId="20087"/>
    <cellStyle name="SAPBEXchaText 3 3 10" xfId="20088"/>
    <cellStyle name="SAPBEXchaText 3 3 11" xfId="20089"/>
    <cellStyle name="SAPBEXchaText 3 3 12" xfId="20090"/>
    <cellStyle name="SAPBEXchaText 3 3 2" xfId="20091"/>
    <cellStyle name="SAPBEXchaText 3 3 2 2" xfId="20092"/>
    <cellStyle name="SAPBEXchaText 3 3 2 3" xfId="20093"/>
    <cellStyle name="SAPBEXchaText 3 3 2 4" xfId="20094"/>
    <cellStyle name="SAPBEXchaText 3 3 2 5" xfId="20095"/>
    <cellStyle name="SAPBEXchaText 3 3 2 6" xfId="20096"/>
    <cellStyle name="SAPBEXchaText 3 3 2 7" xfId="20097"/>
    <cellStyle name="SAPBEXchaText 3 3 2 8" xfId="20098"/>
    <cellStyle name="SAPBEXchaText 3 3 3" xfId="20099"/>
    <cellStyle name="SAPBEXchaText 3 3 3 2" xfId="20100"/>
    <cellStyle name="SAPBEXchaText 3 3 3 3" xfId="20101"/>
    <cellStyle name="SAPBEXchaText 3 3 3 4" xfId="20102"/>
    <cellStyle name="SAPBEXchaText 3 3 3 5" xfId="20103"/>
    <cellStyle name="SAPBEXchaText 3 3 3 6" xfId="20104"/>
    <cellStyle name="SAPBEXchaText 3 3 3 7" xfId="20105"/>
    <cellStyle name="SAPBEXchaText 3 3 3 8" xfId="20106"/>
    <cellStyle name="SAPBEXchaText 3 3 4" xfId="20107"/>
    <cellStyle name="SAPBEXchaText 3 3 4 2" xfId="20108"/>
    <cellStyle name="SAPBEXchaText 3 3 4 3" xfId="20109"/>
    <cellStyle name="SAPBEXchaText 3 3 4 4" xfId="20110"/>
    <cellStyle name="SAPBEXchaText 3 3 4 5" xfId="20111"/>
    <cellStyle name="SAPBEXchaText 3 3 4 6" xfId="20112"/>
    <cellStyle name="SAPBEXchaText 3 3 4 7" xfId="20113"/>
    <cellStyle name="SAPBEXchaText 3 3 4 8" xfId="20114"/>
    <cellStyle name="SAPBEXchaText 3 3 5" xfId="20115"/>
    <cellStyle name="SAPBEXchaText 3 3 6" xfId="20116"/>
    <cellStyle name="SAPBEXchaText 3 3 7" xfId="20117"/>
    <cellStyle name="SAPBEXchaText 3 3 8" xfId="20118"/>
    <cellStyle name="SAPBEXchaText 3 3 9" xfId="20119"/>
    <cellStyle name="SAPBEXchaText 3 4" xfId="20120"/>
    <cellStyle name="SAPBEXchaText 3 4 2" xfId="20121"/>
    <cellStyle name="SAPBEXchaText 3 4 3" xfId="20122"/>
    <cellStyle name="SAPBEXchaText 3 4 4" xfId="20123"/>
    <cellStyle name="SAPBEXchaText 3 4 5" xfId="20124"/>
    <cellStyle name="SAPBEXchaText 3 4 6" xfId="20125"/>
    <cellStyle name="SAPBEXchaText 3 4 7" xfId="20126"/>
    <cellStyle name="SAPBEXchaText 3 4 8" xfId="20127"/>
    <cellStyle name="SAPBEXchaText 3 5" xfId="20128"/>
    <cellStyle name="SAPBEXchaText 3 5 2" xfId="20129"/>
    <cellStyle name="SAPBEXchaText 3 5 3" xfId="20130"/>
    <cellStyle name="SAPBEXchaText 3 5 4" xfId="20131"/>
    <cellStyle name="SAPBEXchaText 3 5 5" xfId="20132"/>
    <cellStyle name="SAPBEXchaText 3 5 6" xfId="20133"/>
    <cellStyle name="SAPBEXchaText 3 5 7" xfId="20134"/>
    <cellStyle name="SAPBEXchaText 3 5 8" xfId="20135"/>
    <cellStyle name="SAPBEXchaText 3 6" xfId="20136"/>
    <cellStyle name="SAPBEXchaText 3 6 2" xfId="20137"/>
    <cellStyle name="SAPBEXchaText 3 6 3" xfId="20138"/>
    <cellStyle name="SAPBEXchaText 3 6 4" xfId="20139"/>
    <cellStyle name="SAPBEXchaText 3 6 5" xfId="20140"/>
    <cellStyle name="SAPBEXchaText 3 6 6" xfId="20141"/>
    <cellStyle name="SAPBEXchaText 3 6 7" xfId="20142"/>
    <cellStyle name="SAPBEXchaText 3 6 8" xfId="20143"/>
    <cellStyle name="SAPBEXchaText 3 7" xfId="20144"/>
    <cellStyle name="SAPBEXchaText 3 8" xfId="20145"/>
    <cellStyle name="SAPBEXchaText 3 9" xfId="20146"/>
    <cellStyle name="SAPBEXchaText 4" xfId="20147"/>
    <cellStyle name="SAPBEXchaText 4 10" xfId="20148"/>
    <cellStyle name="SAPBEXchaText 4 11" xfId="20149"/>
    <cellStyle name="SAPBEXchaText 4 12" xfId="20150"/>
    <cellStyle name="SAPBEXchaText 4 13" xfId="20151"/>
    <cellStyle name="SAPBEXchaText 4 14" xfId="20152"/>
    <cellStyle name="SAPBEXchaText 4 15" xfId="20153"/>
    <cellStyle name="SAPBEXchaText 4 16" xfId="20154"/>
    <cellStyle name="SAPBEXchaText 4 2" xfId="20155"/>
    <cellStyle name="SAPBEXchaText 4 2 10" xfId="20156"/>
    <cellStyle name="SAPBEXchaText 4 2 11" xfId="20157"/>
    <cellStyle name="SAPBEXchaText 4 2 12" xfId="20158"/>
    <cellStyle name="SAPBEXchaText 4 2 13" xfId="20159"/>
    <cellStyle name="SAPBEXchaText 4 2 14" xfId="20160"/>
    <cellStyle name="SAPBEXchaText 4 2 15" xfId="20161"/>
    <cellStyle name="SAPBEXchaText 4 2 16" xfId="20162"/>
    <cellStyle name="SAPBEXchaText 4 2 2" xfId="20163"/>
    <cellStyle name="SAPBEXchaText 4 2 2 10" xfId="20164"/>
    <cellStyle name="SAPBEXchaText 4 2 2 11" xfId="20165"/>
    <cellStyle name="SAPBEXchaText 4 2 2 12" xfId="20166"/>
    <cellStyle name="SAPBEXchaText 4 2 2 13" xfId="20167"/>
    <cellStyle name="SAPBEXchaText 4 2 2 14" xfId="20168"/>
    <cellStyle name="SAPBEXchaText 4 2 2 2" xfId="20169"/>
    <cellStyle name="SAPBEXchaText 4 2 2 2 2" xfId="20170"/>
    <cellStyle name="SAPBEXchaText 4 2 2 2 3" xfId="20171"/>
    <cellStyle name="SAPBEXchaText 4 2 2 2 4" xfId="20172"/>
    <cellStyle name="SAPBEXchaText 4 2 2 2 5" xfId="20173"/>
    <cellStyle name="SAPBEXchaText 4 2 2 2 6" xfId="20174"/>
    <cellStyle name="SAPBEXchaText 4 2 2 2 7" xfId="20175"/>
    <cellStyle name="SAPBEXchaText 4 2 2 2 8" xfId="20176"/>
    <cellStyle name="SAPBEXchaText 4 2 2 3" xfId="20177"/>
    <cellStyle name="SAPBEXchaText 4 2 2 3 2" xfId="20178"/>
    <cellStyle name="SAPBEXchaText 4 2 2 3 3" xfId="20179"/>
    <cellStyle name="SAPBEXchaText 4 2 2 3 4" xfId="20180"/>
    <cellStyle name="SAPBEXchaText 4 2 2 3 5" xfId="20181"/>
    <cellStyle name="SAPBEXchaText 4 2 2 3 6" xfId="20182"/>
    <cellStyle name="SAPBEXchaText 4 2 2 3 7" xfId="20183"/>
    <cellStyle name="SAPBEXchaText 4 2 2 3 8" xfId="20184"/>
    <cellStyle name="SAPBEXchaText 4 2 2 4" xfId="20185"/>
    <cellStyle name="SAPBEXchaText 4 2 2 4 2" xfId="20186"/>
    <cellStyle name="SAPBEXchaText 4 2 2 4 3" xfId="20187"/>
    <cellStyle name="SAPBEXchaText 4 2 2 4 4" xfId="20188"/>
    <cellStyle name="SAPBEXchaText 4 2 2 4 5" xfId="20189"/>
    <cellStyle name="SAPBEXchaText 4 2 2 4 6" xfId="20190"/>
    <cellStyle name="SAPBEXchaText 4 2 2 4 7" xfId="20191"/>
    <cellStyle name="SAPBEXchaText 4 2 2 4 8" xfId="20192"/>
    <cellStyle name="SAPBEXchaText 4 2 2 5" xfId="20193"/>
    <cellStyle name="SAPBEXchaText 4 2 2 6" xfId="20194"/>
    <cellStyle name="SAPBEXchaText 4 2 2 7" xfId="20195"/>
    <cellStyle name="SAPBEXchaText 4 2 2 8" xfId="20196"/>
    <cellStyle name="SAPBEXchaText 4 2 2 9" xfId="20197"/>
    <cellStyle name="SAPBEXchaText 4 2 3" xfId="20198"/>
    <cellStyle name="SAPBEXchaText 4 2 3 2" xfId="20199"/>
    <cellStyle name="SAPBEXchaText 4 2 3 3" xfId="20200"/>
    <cellStyle name="SAPBEXchaText 4 2 3 4" xfId="20201"/>
    <cellStyle name="SAPBEXchaText 4 2 3 5" xfId="20202"/>
    <cellStyle name="SAPBEXchaText 4 2 3 6" xfId="20203"/>
    <cellStyle name="SAPBEXchaText 4 2 3 7" xfId="20204"/>
    <cellStyle name="SAPBEXchaText 4 2 3 8" xfId="20205"/>
    <cellStyle name="SAPBEXchaText 4 2 4" xfId="20206"/>
    <cellStyle name="SAPBEXchaText 4 2 4 2" xfId="20207"/>
    <cellStyle name="SAPBEXchaText 4 2 4 3" xfId="20208"/>
    <cellStyle name="SAPBEXchaText 4 2 4 4" xfId="20209"/>
    <cellStyle name="SAPBEXchaText 4 2 4 5" xfId="20210"/>
    <cellStyle name="SAPBEXchaText 4 2 4 6" xfId="20211"/>
    <cellStyle name="SAPBEXchaText 4 2 4 7" xfId="20212"/>
    <cellStyle name="SAPBEXchaText 4 2 4 8" xfId="20213"/>
    <cellStyle name="SAPBEXchaText 4 2 5" xfId="20214"/>
    <cellStyle name="SAPBEXchaText 4 2 5 2" xfId="20215"/>
    <cellStyle name="SAPBEXchaText 4 2 5 3" xfId="20216"/>
    <cellStyle name="SAPBEXchaText 4 2 5 4" xfId="20217"/>
    <cellStyle name="SAPBEXchaText 4 2 5 5" xfId="20218"/>
    <cellStyle name="SAPBEXchaText 4 2 5 6" xfId="20219"/>
    <cellStyle name="SAPBEXchaText 4 2 5 7" xfId="20220"/>
    <cellStyle name="SAPBEXchaText 4 2 5 8" xfId="20221"/>
    <cellStyle name="SAPBEXchaText 4 2 6" xfId="20222"/>
    <cellStyle name="SAPBEXchaText 4 2 7" xfId="20223"/>
    <cellStyle name="SAPBEXchaText 4 2 8" xfId="20224"/>
    <cellStyle name="SAPBEXchaText 4 2 9" xfId="20225"/>
    <cellStyle name="SAPBEXchaText 4 3" xfId="20226"/>
    <cellStyle name="SAPBEXchaText 4 3 10" xfId="20227"/>
    <cellStyle name="SAPBEXchaText 4 3 11" xfId="20228"/>
    <cellStyle name="SAPBEXchaText 4 3 12" xfId="20229"/>
    <cellStyle name="SAPBEXchaText 4 3 13" xfId="20230"/>
    <cellStyle name="SAPBEXchaText 4 3 14" xfId="20231"/>
    <cellStyle name="SAPBEXchaText 4 3 2" xfId="20232"/>
    <cellStyle name="SAPBEXchaText 4 3 2 2" xfId="20233"/>
    <cellStyle name="SAPBEXchaText 4 3 2 3" xfId="20234"/>
    <cellStyle name="SAPBEXchaText 4 3 2 4" xfId="20235"/>
    <cellStyle name="SAPBEXchaText 4 3 2 5" xfId="20236"/>
    <cellStyle name="SAPBEXchaText 4 3 2 6" xfId="20237"/>
    <cellStyle name="SAPBEXchaText 4 3 2 7" xfId="20238"/>
    <cellStyle name="SAPBEXchaText 4 3 2 8" xfId="20239"/>
    <cellStyle name="SAPBEXchaText 4 3 3" xfId="20240"/>
    <cellStyle name="SAPBEXchaText 4 3 3 2" xfId="20241"/>
    <cellStyle name="SAPBEXchaText 4 3 3 3" xfId="20242"/>
    <cellStyle name="SAPBEXchaText 4 3 3 4" xfId="20243"/>
    <cellStyle name="SAPBEXchaText 4 3 3 5" xfId="20244"/>
    <cellStyle name="SAPBEXchaText 4 3 3 6" xfId="20245"/>
    <cellStyle name="SAPBEXchaText 4 3 3 7" xfId="20246"/>
    <cellStyle name="SAPBEXchaText 4 3 3 8" xfId="20247"/>
    <cellStyle name="SAPBEXchaText 4 3 4" xfId="20248"/>
    <cellStyle name="SAPBEXchaText 4 3 4 2" xfId="20249"/>
    <cellStyle name="SAPBEXchaText 4 3 4 3" xfId="20250"/>
    <cellStyle name="SAPBEXchaText 4 3 4 4" xfId="20251"/>
    <cellStyle name="SAPBEXchaText 4 3 4 5" xfId="20252"/>
    <cellStyle name="SAPBEXchaText 4 3 4 6" xfId="20253"/>
    <cellStyle name="SAPBEXchaText 4 3 4 7" xfId="20254"/>
    <cellStyle name="SAPBEXchaText 4 3 4 8" xfId="20255"/>
    <cellStyle name="SAPBEXchaText 4 3 5" xfId="20256"/>
    <cellStyle name="SAPBEXchaText 4 3 6" xfId="20257"/>
    <cellStyle name="SAPBEXchaText 4 3 7" xfId="20258"/>
    <cellStyle name="SAPBEXchaText 4 3 8" xfId="20259"/>
    <cellStyle name="SAPBEXchaText 4 3 9" xfId="20260"/>
    <cellStyle name="SAPBEXchaText 4 4" xfId="20261"/>
    <cellStyle name="SAPBEXchaText 4 4 2" xfId="20262"/>
    <cellStyle name="SAPBEXchaText 4 4 3" xfId="20263"/>
    <cellStyle name="SAPBEXchaText 4 4 4" xfId="20264"/>
    <cellStyle name="SAPBEXchaText 4 4 5" xfId="20265"/>
    <cellStyle name="SAPBEXchaText 4 4 6" xfId="20266"/>
    <cellStyle name="SAPBEXchaText 4 4 7" xfId="20267"/>
    <cellStyle name="SAPBEXchaText 4 4 8" xfId="20268"/>
    <cellStyle name="SAPBEXchaText 4 5" xfId="20269"/>
    <cellStyle name="SAPBEXchaText 4 5 2" xfId="20270"/>
    <cellStyle name="SAPBEXchaText 4 5 3" xfId="20271"/>
    <cellStyle name="SAPBEXchaText 4 5 4" xfId="20272"/>
    <cellStyle name="SAPBEXchaText 4 5 5" xfId="20273"/>
    <cellStyle name="SAPBEXchaText 4 5 6" xfId="20274"/>
    <cellStyle name="SAPBEXchaText 4 5 7" xfId="20275"/>
    <cellStyle name="SAPBEXchaText 4 5 8" xfId="20276"/>
    <cellStyle name="SAPBEXchaText 4 6" xfId="20277"/>
    <cellStyle name="SAPBEXchaText 4 6 2" xfId="20278"/>
    <cellStyle name="SAPBEXchaText 4 6 3" xfId="20279"/>
    <cellStyle name="SAPBEXchaText 4 6 4" xfId="20280"/>
    <cellStyle name="SAPBEXchaText 4 6 5" xfId="20281"/>
    <cellStyle name="SAPBEXchaText 4 6 6" xfId="20282"/>
    <cellStyle name="SAPBEXchaText 4 6 7" xfId="20283"/>
    <cellStyle name="SAPBEXchaText 4 6 8" xfId="20284"/>
    <cellStyle name="SAPBEXchaText 4 7" xfId="20285"/>
    <cellStyle name="SAPBEXchaText 4 8" xfId="20286"/>
    <cellStyle name="SAPBEXchaText 4 9" xfId="20287"/>
    <cellStyle name="SAPBEXchaText 5" xfId="20288"/>
    <cellStyle name="SAPBEXchaText 5 10" xfId="20289"/>
    <cellStyle name="SAPBEXchaText 5 11" xfId="20290"/>
    <cellStyle name="SAPBEXchaText 5 12" xfId="20291"/>
    <cellStyle name="SAPBEXchaText 5 13" xfId="20292"/>
    <cellStyle name="SAPBEXchaText 5 14" xfId="20293"/>
    <cellStyle name="SAPBEXchaText 5 15" xfId="20294"/>
    <cellStyle name="SAPBEXchaText 5 16" xfId="20295"/>
    <cellStyle name="SAPBEXchaText 5 2" xfId="20296"/>
    <cellStyle name="SAPBEXchaText 5 2 10" xfId="20297"/>
    <cellStyle name="SAPBEXchaText 5 2 11" xfId="20298"/>
    <cellStyle name="SAPBEXchaText 5 2 12" xfId="20299"/>
    <cellStyle name="SAPBEXchaText 5 2 13" xfId="20300"/>
    <cellStyle name="SAPBEXchaText 5 2 14" xfId="20301"/>
    <cellStyle name="SAPBEXchaText 5 2 2" xfId="20302"/>
    <cellStyle name="SAPBEXchaText 5 2 2 2" xfId="20303"/>
    <cellStyle name="SAPBEXchaText 5 2 2 3" xfId="20304"/>
    <cellStyle name="SAPBEXchaText 5 2 2 4" xfId="20305"/>
    <cellStyle name="SAPBEXchaText 5 2 2 5" xfId="20306"/>
    <cellStyle name="SAPBEXchaText 5 2 2 6" xfId="20307"/>
    <cellStyle name="SAPBEXchaText 5 2 2 7" xfId="20308"/>
    <cellStyle name="SAPBEXchaText 5 2 2 8" xfId="20309"/>
    <cellStyle name="SAPBEXchaText 5 2 3" xfId="20310"/>
    <cellStyle name="SAPBEXchaText 5 2 3 2" xfId="20311"/>
    <cellStyle name="SAPBEXchaText 5 2 3 3" xfId="20312"/>
    <cellStyle name="SAPBEXchaText 5 2 3 4" xfId="20313"/>
    <cellStyle name="SAPBEXchaText 5 2 3 5" xfId="20314"/>
    <cellStyle name="SAPBEXchaText 5 2 3 6" xfId="20315"/>
    <cellStyle name="SAPBEXchaText 5 2 3 7" xfId="20316"/>
    <cellStyle name="SAPBEXchaText 5 2 3 8" xfId="20317"/>
    <cellStyle name="SAPBEXchaText 5 2 4" xfId="20318"/>
    <cellStyle name="SAPBEXchaText 5 2 4 2" xfId="20319"/>
    <cellStyle name="SAPBEXchaText 5 2 4 3" xfId="20320"/>
    <cellStyle name="SAPBEXchaText 5 2 4 4" xfId="20321"/>
    <cellStyle name="SAPBEXchaText 5 2 4 5" xfId="20322"/>
    <cellStyle name="SAPBEXchaText 5 2 4 6" xfId="20323"/>
    <cellStyle name="SAPBEXchaText 5 2 4 7" xfId="20324"/>
    <cellStyle name="SAPBEXchaText 5 2 4 8" xfId="20325"/>
    <cellStyle name="SAPBEXchaText 5 2 5" xfId="20326"/>
    <cellStyle name="SAPBEXchaText 5 2 6" xfId="20327"/>
    <cellStyle name="SAPBEXchaText 5 2 7" xfId="20328"/>
    <cellStyle name="SAPBEXchaText 5 2 8" xfId="20329"/>
    <cellStyle name="SAPBEXchaText 5 2 9" xfId="20330"/>
    <cellStyle name="SAPBEXchaText 5 3" xfId="20331"/>
    <cellStyle name="SAPBEXchaText 5 3 2" xfId="20332"/>
    <cellStyle name="SAPBEXchaText 5 3 3" xfId="20333"/>
    <cellStyle name="SAPBEXchaText 5 3 4" xfId="20334"/>
    <cellStyle name="SAPBEXchaText 5 3 5" xfId="20335"/>
    <cellStyle name="SAPBEXchaText 5 3 6" xfId="20336"/>
    <cellStyle name="SAPBEXchaText 5 3 7" xfId="20337"/>
    <cellStyle name="SAPBEXchaText 5 3 8" xfId="20338"/>
    <cellStyle name="SAPBEXchaText 5 4" xfId="20339"/>
    <cellStyle name="SAPBEXchaText 5 4 2" xfId="20340"/>
    <cellStyle name="SAPBEXchaText 5 4 3" xfId="20341"/>
    <cellStyle name="SAPBEXchaText 5 4 4" xfId="20342"/>
    <cellStyle name="SAPBEXchaText 5 4 5" xfId="20343"/>
    <cellStyle name="SAPBEXchaText 5 4 6" xfId="20344"/>
    <cellStyle name="SAPBEXchaText 5 4 7" xfId="20345"/>
    <cellStyle name="SAPBEXchaText 5 4 8" xfId="20346"/>
    <cellStyle name="SAPBEXchaText 5 5" xfId="20347"/>
    <cellStyle name="SAPBEXchaText 5 5 2" xfId="20348"/>
    <cellStyle name="SAPBEXchaText 5 5 3" xfId="20349"/>
    <cellStyle name="SAPBEXchaText 5 5 4" xfId="20350"/>
    <cellStyle name="SAPBEXchaText 5 5 5" xfId="20351"/>
    <cellStyle name="SAPBEXchaText 5 5 6" xfId="20352"/>
    <cellStyle name="SAPBEXchaText 5 5 7" xfId="20353"/>
    <cellStyle name="SAPBEXchaText 5 5 8" xfId="20354"/>
    <cellStyle name="SAPBEXchaText 5 6" xfId="20355"/>
    <cellStyle name="SAPBEXchaText 5 7" xfId="20356"/>
    <cellStyle name="SAPBEXchaText 5 8" xfId="20357"/>
    <cellStyle name="SAPBEXchaText 5 9" xfId="20358"/>
    <cellStyle name="SAPBEXchaText 6" xfId="20359"/>
    <cellStyle name="SAPBEXchaText 6 10" xfId="20360"/>
    <cellStyle name="SAPBEXchaText 6 11" xfId="20361"/>
    <cellStyle name="SAPBEXchaText 6 12" xfId="20362"/>
    <cellStyle name="SAPBEXchaText 6 13" xfId="20363"/>
    <cellStyle name="SAPBEXchaText 6 14" xfId="20364"/>
    <cellStyle name="SAPBEXchaText 6 2" xfId="20365"/>
    <cellStyle name="SAPBEXchaText 6 2 10" xfId="20366"/>
    <cellStyle name="SAPBEXchaText 6 2 2" xfId="20367"/>
    <cellStyle name="SAPBEXchaText 6 2 3" xfId="20368"/>
    <cellStyle name="SAPBEXchaText 6 2 4" xfId="20369"/>
    <cellStyle name="SAPBEXchaText 6 2 5" xfId="20370"/>
    <cellStyle name="SAPBEXchaText 6 2 6" xfId="20371"/>
    <cellStyle name="SAPBEXchaText 6 2 7" xfId="20372"/>
    <cellStyle name="SAPBEXchaText 6 2 8" xfId="20373"/>
    <cellStyle name="SAPBEXchaText 6 2 9" xfId="20374"/>
    <cellStyle name="SAPBEXchaText 6 3" xfId="20375"/>
    <cellStyle name="SAPBEXchaText 6 3 2" xfId="20376"/>
    <cellStyle name="SAPBEXchaText 6 3 3" xfId="20377"/>
    <cellStyle name="SAPBEXchaText 6 3 4" xfId="20378"/>
    <cellStyle name="SAPBEXchaText 6 3 5" xfId="20379"/>
    <cellStyle name="SAPBEXchaText 6 3 6" xfId="20380"/>
    <cellStyle name="SAPBEXchaText 6 3 7" xfId="20381"/>
    <cellStyle name="SAPBEXchaText 6 3 8" xfId="20382"/>
    <cellStyle name="SAPBEXchaText 6 4" xfId="20383"/>
    <cellStyle name="SAPBEXchaText 6 4 2" xfId="20384"/>
    <cellStyle name="SAPBEXchaText 6 4 3" xfId="20385"/>
    <cellStyle name="SAPBEXchaText 6 4 4" xfId="20386"/>
    <cellStyle name="SAPBEXchaText 6 4 5" xfId="20387"/>
    <cellStyle name="SAPBEXchaText 6 4 6" xfId="20388"/>
    <cellStyle name="SAPBEXchaText 6 4 7" xfId="20389"/>
    <cellStyle name="SAPBEXchaText 6 4 8" xfId="20390"/>
    <cellStyle name="SAPBEXchaText 6 5" xfId="20391"/>
    <cellStyle name="SAPBEXchaText 6 6" xfId="20392"/>
    <cellStyle name="SAPBEXchaText 6 7" xfId="20393"/>
    <cellStyle name="SAPBEXchaText 6 8" xfId="20394"/>
    <cellStyle name="SAPBEXchaText 6 9" xfId="20395"/>
    <cellStyle name="SAPBEXchaText 7" xfId="20396"/>
    <cellStyle name="SAPBEXchaText 7 10" xfId="20397"/>
    <cellStyle name="SAPBEXchaText 7 2" xfId="20398"/>
    <cellStyle name="SAPBEXchaText 7 2 2" xfId="20399"/>
    <cellStyle name="SAPBEXchaText 7 2 3" xfId="20400"/>
    <cellStyle name="SAPBEXchaText 7 3" xfId="20401"/>
    <cellStyle name="SAPBEXchaText 7 4" xfId="20402"/>
    <cellStyle name="SAPBEXchaText 7 5" xfId="20403"/>
    <cellStyle name="SAPBEXchaText 7 6" xfId="20404"/>
    <cellStyle name="SAPBEXchaText 7 7" xfId="20405"/>
    <cellStyle name="SAPBEXchaText 7 8" xfId="20406"/>
    <cellStyle name="SAPBEXchaText 7 9" xfId="20407"/>
    <cellStyle name="SAPBEXchaText 8" xfId="20408"/>
    <cellStyle name="SAPBEXchaText 8 10" xfId="20409"/>
    <cellStyle name="SAPBEXchaText 8 2" xfId="20410"/>
    <cellStyle name="SAPBEXchaText 8 2 2" xfId="20411"/>
    <cellStyle name="SAPBEXchaText 8 2 3" xfId="20412"/>
    <cellStyle name="SAPBEXchaText 8 3" xfId="20413"/>
    <cellStyle name="SAPBEXchaText 8 4" xfId="20414"/>
    <cellStyle name="SAPBEXchaText 8 5" xfId="20415"/>
    <cellStyle name="SAPBEXchaText 8 6" xfId="20416"/>
    <cellStyle name="SAPBEXchaText 8 7" xfId="20417"/>
    <cellStyle name="SAPBEXchaText 8 8" xfId="20418"/>
    <cellStyle name="SAPBEXchaText 8 9" xfId="20419"/>
    <cellStyle name="SAPBEXchaText 9" xfId="20420"/>
    <cellStyle name="SAPBEXchaText 9 2" xfId="20421"/>
    <cellStyle name="SAPBEXchaText 9 3" xfId="20422"/>
    <cellStyle name="SAPBEXchaText 9 4" xfId="20423"/>
    <cellStyle name="SAPBEXchaText 9 5" xfId="20424"/>
    <cellStyle name="SAPBEXchaText 9 6" xfId="20425"/>
    <cellStyle name="SAPBEXchaText 9 7" xfId="20426"/>
    <cellStyle name="SAPBEXchaText 9 8" xfId="20427"/>
    <cellStyle name="SAPBEXchaText 9 9" xfId="20428"/>
    <cellStyle name="SAPBEXchaText_2. Приложение Доп материалы согласованияБП_БП" xfId="20429"/>
    <cellStyle name="SAPBEXexcBad7" xfId="20430"/>
    <cellStyle name="SAPBEXexcBad7 10" xfId="20431"/>
    <cellStyle name="SAPBEXexcBad7 10 2" xfId="20432"/>
    <cellStyle name="SAPBEXexcBad7 10 3" xfId="20433"/>
    <cellStyle name="SAPBEXexcBad7 11" xfId="20434"/>
    <cellStyle name="SAPBEXexcBad7 12" xfId="20435"/>
    <cellStyle name="SAPBEXexcBad7 13" xfId="20436"/>
    <cellStyle name="SAPBEXexcBad7 14" xfId="20437"/>
    <cellStyle name="SAPBEXexcBad7 15" xfId="20438"/>
    <cellStyle name="SAPBEXexcBad7 16" xfId="20439"/>
    <cellStyle name="SAPBEXexcBad7 17" xfId="20440"/>
    <cellStyle name="SAPBEXexcBad7 18" xfId="20441"/>
    <cellStyle name="SAPBEXexcBad7 2" xfId="20442"/>
    <cellStyle name="SAPBEXexcBad7 2 10" xfId="20443"/>
    <cellStyle name="SAPBEXexcBad7 2 11" xfId="20444"/>
    <cellStyle name="SAPBEXexcBad7 2 12" xfId="20445"/>
    <cellStyle name="SAPBEXexcBad7 2 13" xfId="20446"/>
    <cellStyle name="SAPBEXexcBad7 2 14" xfId="20447"/>
    <cellStyle name="SAPBEXexcBad7 2 15" xfId="20448"/>
    <cellStyle name="SAPBEXexcBad7 2 16" xfId="20449"/>
    <cellStyle name="SAPBEXexcBad7 2 2" xfId="20450"/>
    <cellStyle name="SAPBEXexcBad7 2 2 10" xfId="20451"/>
    <cellStyle name="SAPBEXexcBad7 2 2 11" xfId="20452"/>
    <cellStyle name="SAPBEXexcBad7 2 2 12" xfId="20453"/>
    <cellStyle name="SAPBEXexcBad7 2 2 13" xfId="20454"/>
    <cellStyle name="SAPBEXexcBad7 2 2 14" xfId="20455"/>
    <cellStyle name="SAPBEXexcBad7 2 2 15" xfId="20456"/>
    <cellStyle name="SAPBEXexcBad7 2 2 16" xfId="20457"/>
    <cellStyle name="SAPBEXexcBad7 2 2 2" xfId="20458"/>
    <cellStyle name="SAPBEXexcBad7 2 2 2 10" xfId="20459"/>
    <cellStyle name="SAPBEXexcBad7 2 2 2 11" xfId="20460"/>
    <cellStyle name="SAPBEXexcBad7 2 2 2 12" xfId="20461"/>
    <cellStyle name="SAPBEXexcBad7 2 2 2 13" xfId="20462"/>
    <cellStyle name="SAPBEXexcBad7 2 2 2 14" xfId="20463"/>
    <cellStyle name="SAPBEXexcBad7 2 2 2 2" xfId="20464"/>
    <cellStyle name="SAPBEXexcBad7 2 2 2 2 2" xfId="20465"/>
    <cellStyle name="SAPBEXexcBad7 2 2 2 2 3" xfId="20466"/>
    <cellStyle name="SAPBEXexcBad7 2 2 2 2 4" xfId="20467"/>
    <cellStyle name="SAPBEXexcBad7 2 2 2 2 5" xfId="20468"/>
    <cellStyle name="SAPBEXexcBad7 2 2 2 2 6" xfId="20469"/>
    <cellStyle name="SAPBEXexcBad7 2 2 2 2 7" xfId="20470"/>
    <cellStyle name="SAPBEXexcBad7 2 2 2 2 8" xfId="20471"/>
    <cellStyle name="SAPBEXexcBad7 2 2 2 3" xfId="20472"/>
    <cellStyle name="SAPBEXexcBad7 2 2 2 3 2" xfId="20473"/>
    <cellStyle name="SAPBEXexcBad7 2 2 2 3 3" xfId="20474"/>
    <cellStyle name="SAPBEXexcBad7 2 2 2 3 4" xfId="20475"/>
    <cellStyle name="SAPBEXexcBad7 2 2 2 3 5" xfId="20476"/>
    <cellStyle name="SAPBEXexcBad7 2 2 2 3 6" xfId="20477"/>
    <cellStyle name="SAPBEXexcBad7 2 2 2 3 7" xfId="20478"/>
    <cellStyle name="SAPBEXexcBad7 2 2 2 3 8" xfId="20479"/>
    <cellStyle name="SAPBEXexcBad7 2 2 2 4" xfId="20480"/>
    <cellStyle name="SAPBEXexcBad7 2 2 2 4 2" xfId="20481"/>
    <cellStyle name="SAPBEXexcBad7 2 2 2 4 3" xfId="20482"/>
    <cellStyle name="SAPBEXexcBad7 2 2 2 4 4" xfId="20483"/>
    <cellStyle name="SAPBEXexcBad7 2 2 2 4 5" xfId="20484"/>
    <cellStyle name="SAPBEXexcBad7 2 2 2 4 6" xfId="20485"/>
    <cellStyle name="SAPBEXexcBad7 2 2 2 4 7" xfId="20486"/>
    <cellStyle name="SAPBEXexcBad7 2 2 2 4 8" xfId="20487"/>
    <cellStyle name="SAPBEXexcBad7 2 2 2 5" xfId="20488"/>
    <cellStyle name="SAPBEXexcBad7 2 2 2 6" xfId="20489"/>
    <cellStyle name="SAPBEXexcBad7 2 2 2 7" xfId="20490"/>
    <cellStyle name="SAPBEXexcBad7 2 2 2 8" xfId="20491"/>
    <cellStyle name="SAPBEXexcBad7 2 2 2 9" xfId="20492"/>
    <cellStyle name="SAPBEXexcBad7 2 2 3" xfId="20493"/>
    <cellStyle name="SAPBEXexcBad7 2 2 3 2" xfId="20494"/>
    <cellStyle name="SAPBEXexcBad7 2 2 3 3" xfId="20495"/>
    <cellStyle name="SAPBEXexcBad7 2 2 3 4" xfId="20496"/>
    <cellStyle name="SAPBEXexcBad7 2 2 3 5" xfId="20497"/>
    <cellStyle name="SAPBEXexcBad7 2 2 3 6" xfId="20498"/>
    <cellStyle name="SAPBEXexcBad7 2 2 3 7" xfId="20499"/>
    <cellStyle name="SAPBEXexcBad7 2 2 3 8" xfId="20500"/>
    <cellStyle name="SAPBEXexcBad7 2 2 4" xfId="20501"/>
    <cellStyle name="SAPBEXexcBad7 2 2 4 2" xfId="20502"/>
    <cellStyle name="SAPBEXexcBad7 2 2 4 3" xfId="20503"/>
    <cellStyle name="SAPBEXexcBad7 2 2 4 4" xfId="20504"/>
    <cellStyle name="SAPBEXexcBad7 2 2 4 5" xfId="20505"/>
    <cellStyle name="SAPBEXexcBad7 2 2 4 6" xfId="20506"/>
    <cellStyle name="SAPBEXexcBad7 2 2 4 7" xfId="20507"/>
    <cellStyle name="SAPBEXexcBad7 2 2 4 8" xfId="20508"/>
    <cellStyle name="SAPBEXexcBad7 2 2 5" xfId="20509"/>
    <cellStyle name="SAPBEXexcBad7 2 2 5 2" xfId="20510"/>
    <cellStyle name="SAPBEXexcBad7 2 2 5 3" xfId="20511"/>
    <cellStyle name="SAPBEXexcBad7 2 2 5 4" xfId="20512"/>
    <cellStyle name="SAPBEXexcBad7 2 2 5 5" xfId="20513"/>
    <cellStyle name="SAPBEXexcBad7 2 2 5 6" xfId="20514"/>
    <cellStyle name="SAPBEXexcBad7 2 2 5 7" xfId="20515"/>
    <cellStyle name="SAPBEXexcBad7 2 2 5 8" xfId="20516"/>
    <cellStyle name="SAPBEXexcBad7 2 2 6" xfId="20517"/>
    <cellStyle name="SAPBEXexcBad7 2 2 7" xfId="20518"/>
    <cellStyle name="SAPBEXexcBad7 2 2 8" xfId="20519"/>
    <cellStyle name="SAPBEXexcBad7 2 2 9" xfId="20520"/>
    <cellStyle name="SAPBEXexcBad7 2 3" xfId="20521"/>
    <cellStyle name="SAPBEXexcBad7 2 3 10" xfId="20522"/>
    <cellStyle name="SAPBEXexcBad7 2 3 11" xfId="20523"/>
    <cellStyle name="SAPBEXexcBad7 2 3 12" xfId="20524"/>
    <cellStyle name="SAPBEXexcBad7 2 3 13" xfId="20525"/>
    <cellStyle name="SAPBEXexcBad7 2 3 14" xfId="20526"/>
    <cellStyle name="SAPBEXexcBad7 2 3 2" xfId="20527"/>
    <cellStyle name="SAPBEXexcBad7 2 3 2 2" xfId="20528"/>
    <cellStyle name="SAPBEXexcBad7 2 3 2 3" xfId="20529"/>
    <cellStyle name="SAPBEXexcBad7 2 3 2 4" xfId="20530"/>
    <cellStyle name="SAPBEXexcBad7 2 3 2 5" xfId="20531"/>
    <cellStyle name="SAPBEXexcBad7 2 3 2 6" xfId="20532"/>
    <cellStyle name="SAPBEXexcBad7 2 3 2 7" xfId="20533"/>
    <cellStyle name="SAPBEXexcBad7 2 3 2 8" xfId="20534"/>
    <cellStyle name="SAPBEXexcBad7 2 3 3" xfId="20535"/>
    <cellStyle name="SAPBEXexcBad7 2 3 3 2" xfId="20536"/>
    <cellStyle name="SAPBEXexcBad7 2 3 3 3" xfId="20537"/>
    <cellStyle name="SAPBEXexcBad7 2 3 3 4" xfId="20538"/>
    <cellStyle name="SAPBEXexcBad7 2 3 3 5" xfId="20539"/>
    <cellStyle name="SAPBEXexcBad7 2 3 3 6" xfId="20540"/>
    <cellStyle name="SAPBEXexcBad7 2 3 3 7" xfId="20541"/>
    <cellStyle name="SAPBEXexcBad7 2 3 3 8" xfId="20542"/>
    <cellStyle name="SAPBEXexcBad7 2 3 4" xfId="20543"/>
    <cellStyle name="SAPBEXexcBad7 2 3 4 2" xfId="20544"/>
    <cellStyle name="SAPBEXexcBad7 2 3 4 3" xfId="20545"/>
    <cellStyle name="SAPBEXexcBad7 2 3 4 4" xfId="20546"/>
    <cellStyle name="SAPBEXexcBad7 2 3 4 5" xfId="20547"/>
    <cellStyle name="SAPBEXexcBad7 2 3 4 6" xfId="20548"/>
    <cellStyle name="SAPBEXexcBad7 2 3 4 7" xfId="20549"/>
    <cellStyle name="SAPBEXexcBad7 2 3 4 8" xfId="20550"/>
    <cellStyle name="SAPBEXexcBad7 2 3 5" xfId="20551"/>
    <cellStyle name="SAPBEXexcBad7 2 3 6" xfId="20552"/>
    <cellStyle name="SAPBEXexcBad7 2 3 7" xfId="20553"/>
    <cellStyle name="SAPBEXexcBad7 2 3 8" xfId="20554"/>
    <cellStyle name="SAPBEXexcBad7 2 3 9" xfId="20555"/>
    <cellStyle name="SAPBEXexcBad7 2 4" xfId="20556"/>
    <cellStyle name="SAPBEXexcBad7 2 4 10" xfId="20557"/>
    <cellStyle name="SAPBEXexcBad7 2 4 2" xfId="20558"/>
    <cellStyle name="SAPBEXexcBad7 2 4 3" xfId="20559"/>
    <cellStyle name="SAPBEXexcBad7 2 4 4" xfId="20560"/>
    <cellStyle name="SAPBEXexcBad7 2 4 5" xfId="20561"/>
    <cellStyle name="SAPBEXexcBad7 2 4 6" xfId="20562"/>
    <cellStyle name="SAPBEXexcBad7 2 4 7" xfId="20563"/>
    <cellStyle name="SAPBEXexcBad7 2 4 8" xfId="20564"/>
    <cellStyle name="SAPBEXexcBad7 2 4 9" xfId="20565"/>
    <cellStyle name="SAPBEXexcBad7 2 5" xfId="20566"/>
    <cellStyle name="SAPBEXexcBad7 2 5 2" xfId="20567"/>
    <cellStyle name="SAPBEXexcBad7 2 5 3" xfId="20568"/>
    <cellStyle name="SAPBEXexcBad7 2 5 4" xfId="20569"/>
    <cellStyle name="SAPBEXexcBad7 2 5 5" xfId="20570"/>
    <cellStyle name="SAPBEXexcBad7 2 5 6" xfId="20571"/>
    <cellStyle name="SAPBEXexcBad7 2 5 7" xfId="20572"/>
    <cellStyle name="SAPBEXexcBad7 2 5 8" xfId="20573"/>
    <cellStyle name="SAPBEXexcBad7 2 6" xfId="20574"/>
    <cellStyle name="SAPBEXexcBad7 2 6 2" xfId="20575"/>
    <cellStyle name="SAPBEXexcBad7 2 6 3" xfId="20576"/>
    <cellStyle name="SAPBEXexcBad7 2 6 4" xfId="20577"/>
    <cellStyle name="SAPBEXexcBad7 2 6 5" xfId="20578"/>
    <cellStyle name="SAPBEXexcBad7 2 6 6" xfId="20579"/>
    <cellStyle name="SAPBEXexcBad7 2 6 7" xfId="20580"/>
    <cellStyle name="SAPBEXexcBad7 2 6 8" xfId="20581"/>
    <cellStyle name="SAPBEXexcBad7 2 7" xfId="20582"/>
    <cellStyle name="SAPBEXexcBad7 2 8" xfId="20583"/>
    <cellStyle name="SAPBEXexcBad7 2 9" xfId="20584"/>
    <cellStyle name="SAPBEXexcBad7 3" xfId="20585"/>
    <cellStyle name="SAPBEXexcBad7 3 10" xfId="20586"/>
    <cellStyle name="SAPBEXexcBad7 3 11" xfId="20587"/>
    <cellStyle name="SAPBEXexcBad7 3 12" xfId="20588"/>
    <cellStyle name="SAPBEXexcBad7 3 13" xfId="20589"/>
    <cellStyle name="SAPBEXexcBad7 3 14" xfId="20590"/>
    <cellStyle name="SAPBEXexcBad7 3 15" xfId="20591"/>
    <cellStyle name="SAPBEXexcBad7 3 16" xfId="20592"/>
    <cellStyle name="SAPBEXexcBad7 3 2" xfId="20593"/>
    <cellStyle name="SAPBEXexcBad7 3 2 10" xfId="20594"/>
    <cellStyle name="SAPBEXexcBad7 3 2 11" xfId="20595"/>
    <cellStyle name="SAPBEXexcBad7 3 2 12" xfId="20596"/>
    <cellStyle name="SAPBEXexcBad7 3 2 13" xfId="20597"/>
    <cellStyle name="SAPBEXexcBad7 3 2 14" xfId="20598"/>
    <cellStyle name="SAPBEXexcBad7 3 2 15" xfId="20599"/>
    <cellStyle name="SAPBEXexcBad7 3 2 16" xfId="20600"/>
    <cellStyle name="SAPBEXexcBad7 3 2 2" xfId="20601"/>
    <cellStyle name="SAPBEXexcBad7 3 2 2 10" xfId="20602"/>
    <cellStyle name="SAPBEXexcBad7 3 2 2 11" xfId="20603"/>
    <cellStyle name="SAPBEXexcBad7 3 2 2 12" xfId="20604"/>
    <cellStyle name="SAPBEXexcBad7 3 2 2 2" xfId="20605"/>
    <cellStyle name="SAPBEXexcBad7 3 2 2 2 2" xfId="20606"/>
    <cellStyle name="SAPBEXexcBad7 3 2 2 2 3" xfId="20607"/>
    <cellStyle name="SAPBEXexcBad7 3 2 2 2 4" xfId="20608"/>
    <cellStyle name="SAPBEXexcBad7 3 2 2 2 5" xfId="20609"/>
    <cellStyle name="SAPBEXexcBad7 3 2 2 2 6" xfId="20610"/>
    <cellStyle name="SAPBEXexcBad7 3 2 2 2 7" xfId="20611"/>
    <cellStyle name="SAPBEXexcBad7 3 2 2 2 8" xfId="20612"/>
    <cellStyle name="SAPBEXexcBad7 3 2 2 3" xfId="20613"/>
    <cellStyle name="SAPBEXexcBad7 3 2 2 3 2" xfId="20614"/>
    <cellStyle name="SAPBEXexcBad7 3 2 2 3 3" xfId="20615"/>
    <cellStyle name="SAPBEXexcBad7 3 2 2 3 4" xfId="20616"/>
    <cellStyle name="SAPBEXexcBad7 3 2 2 3 5" xfId="20617"/>
    <cellStyle name="SAPBEXexcBad7 3 2 2 3 6" xfId="20618"/>
    <cellStyle name="SAPBEXexcBad7 3 2 2 3 7" xfId="20619"/>
    <cellStyle name="SAPBEXexcBad7 3 2 2 3 8" xfId="20620"/>
    <cellStyle name="SAPBEXexcBad7 3 2 2 4" xfId="20621"/>
    <cellStyle name="SAPBEXexcBad7 3 2 2 4 2" xfId="20622"/>
    <cellStyle name="SAPBEXexcBad7 3 2 2 4 3" xfId="20623"/>
    <cellStyle name="SAPBEXexcBad7 3 2 2 4 4" xfId="20624"/>
    <cellStyle name="SAPBEXexcBad7 3 2 2 4 5" xfId="20625"/>
    <cellStyle name="SAPBEXexcBad7 3 2 2 4 6" xfId="20626"/>
    <cellStyle name="SAPBEXexcBad7 3 2 2 4 7" xfId="20627"/>
    <cellStyle name="SAPBEXexcBad7 3 2 2 4 8" xfId="20628"/>
    <cellStyle name="SAPBEXexcBad7 3 2 2 5" xfId="20629"/>
    <cellStyle name="SAPBEXexcBad7 3 2 2 6" xfId="20630"/>
    <cellStyle name="SAPBEXexcBad7 3 2 2 7" xfId="20631"/>
    <cellStyle name="SAPBEXexcBad7 3 2 2 8" xfId="20632"/>
    <cellStyle name="SAPBEXexcBad7 3 2 2 9" xfId="20633"/>
    <cellStyle name="SAPBEXexcBad7 3 2 3" xfId="20634"/>
    <cellStyle name="SAPBEXexcBad7 3 2 3 2" xfId="20635"/>
    <cellStyle name="SAPBEXexcBad7 3 2 3 3" xfId="20636"/>
    <cellStyle name="SAPBEXexcBad7 3 2 3 4" xfId="20637"/>
    <cellStyle name="SAPBEXexcBad7 3 2 3 5" xfId="20638"/>
    <cellStyle name="SAPBEXexcBad7 3 2 3 6" xfId="20639"/>
    <cellStyle name="SAPBEXexcBad7 3 2 3 7" xfId="20640"/>
    <cellStyle name="SAPBEXexcBad7 3 2 3 8" xfId="20641"/>
    <cellStyle name="SAPBEXexcBad7 3 2 4" xfId="20642"/>
    <cellStyle name="SAPBEXexcBad7 3 2 4 2" xfId="20643"/>
    <cellStyle name="SAPBEXexcBad7 3 2 4 3" xfId="20644"/>
    <cellStyle name="SAPBEXexcBad7 3 2 4 4" xfId="20645"/>
    <cellStyle name="SAPBEXexcBad7 3 2 4 5" xfId="20646"/>
    <cellStyle name="SAPBEXexcBad7 3 2 4 6" xfId="20647"/>
    <cellStyle name="SAPBEXexcBad7 3 2 4 7" xfId="20648"/>
    <cellStyle name="SAPBEXexcBad7 3 2 4 8" xfId="20649"/>
    <cellStyle name="SAPBEXexcBad7 3 2 5" xfId="20650"/>
    <cellStyle name="SAPBEXexcBad7 3 2 5 2" xfId="20651"/>
    <cellStyle name="SAPBEXexcBad7 3 2 5 3" xfId="20652"/>
    <cellStyle name="SAPBEXexcBad7 3 2 5 4" xfId="20653"/>
    <cellStyle name="SAPBEXexcBad7 3 2 5 5" xfId="20654"/>
    <cellStyle name="SAPBEXexcBad7 3 2 5 6" xfId="20655"/>
    <cellStyle name="SAPBEXexcBad7 3 2 5 7" xfId="20656"/>
    <cellStyle name="SAPBEXexcBad7 3 2 5 8" xfId="20657"/>
    <cellStyle name="SAPBEXexcBad7 3 2 6" xfId="20658"/>
    <cellStyle name="SAPBEXexcBad7 3 2 7" xfId="20659"/>
    <cellStyle name="SAPBEXexcBad7 3 2 8" xfId="20660"/>
    <cellStyle name="SAPBEXexcBad7 3 2 9" xfId="20661"/>
    <cellStyle name="SAPBEXexcBad7 3 3" xfId="20662"/>
    <cellStyle name="SAPBEXexcBad7 3 3 10" xfId="20663"/>
    <cellStyle name="SAPBEXexcBad7 3 3 11" xfId="20664"/>
    <cellStyle name="SAPBEXexcBad7 3 3 12" xfId="20665"/>
    <cellStyle name="SAPBEXexcBad7 3 3 2" xfId="20666"/>
    <cellStyle name="SAPBEXexcBad7 3 3 2 2" xfId="20667"/>
    <cellStyle name="SAPBEXexcBad7 3 3 2 3" xfId="20668"/>
    <cellStyle name="SAPBEXexcBad7 3 3 2 4" xfId="20669"/>
    <cellStyle name="SAPBEXexcBad7 3 3 2 5" xfId="20670"/>
    <cellStyle name="SAPBEXexcBad7 3 3 2 6" xfId="20671"/>
    <cellStyle name="SAPBEXexcBad7 3 3 2 7" xfId="20672"/>
    <cellStyle name="SAPBEXexcBad7 3 3 2 8" xfId="20673"/>
    <cellStyle name="SAPBEXexcBad7 3 3 3" xfId="20674"/>
    <cellStyle name="SAPBEXexcBad7 3 3 3 2" xfId="20675"/>
    <cellStyle name="SAPBEXexcBad7 3 3 3 3" xfId="20676"/>
    <cellStyle name="SAPBEXexcBad7 3 3 3 4" xfId="20677"/>
    <cellStyle name="SAPBEXexcBad7 3 3 3 5" xfId="20678"/>
    <cellStyle name="SAPBEXexcBad7 3 3 3 6" xfId="20679"/>
    <cellStyle name="SAPBEXexcBad7 3 3 3 7" xfId="20680"/>
    <cellStyle name="SAPBEXexcBad7 3 3 3 8" xfId="20681"/>
    <cellStyle name="SAPBEXexcBad7 3 3 4" xfId="20682"/>
    <cellStyle name="SAPBEXexcBad7 3 3 4 2" xfId="20683"/>
    <cellStyle name="SAPBEXexcBad7 3 3 4 3" xfId="20684"/>
    <cellStyle name="SAPBEXexcBad7 3 3 4 4" xfId="20685"/>
    <cellStyle name="SAPBEXexcBad7 3 3 4 5" xfId="20686"/>
    <cellStyle name="SAPBEXexcBad7 3 3 4 6" xfId="20687"/>
    <cellStyle name="SAPBEXexcBad7 3 3 4 7" xfId="20688"/>
    <cellStyle name="SAPBEXexcBad7 3 3 4 8" xfId="20689"/>
    <cellStyle name="SAPBEXexcBad7 3 3 5" xfId="20690"/>
    <cellStyle name="SAPBEXexcBad7 3 3 6" xfId="20691"/>
    <cellStyle name="SAPBEXexcBad7 3 3 7" xfId="20692"/>
    <cellStyle name="SAPBEXexcBad7 3 3 8" xfId="20693"/>
    <cellStyle name="SAPBEXexcBad7 3 3 9" xfId="20694"/>
    <cellStyle name="SAPBEXexcBad7 3 4" xfId="20695"/>
    <cellStyle name="SAPBEXexcBad7 3 4 2" xfId="20696"/>
    <cellStyle name="SAPBEXexcBad7 3 4 3" xfId="20697"/>
    <cellStyle name="SAPBEXexcBad7 3 4 4" xfId="20698"/>
    <cellStyle name="SAPBEXexcBad7 3 4 5" xfId="20699"/>
    <cellStyle name="SAPBEXexcBad7 3 4 6" xfId="20700"/>
    <cellStyle name="SAPBEXexcBad7 3 4 7" xfId="20701"/>
    <cellStyle name="SAPBEXexcBad7 3 4 8" xfId="20702"/>
    <cellStyle name="SAPBEXexcBad7 3 5" xfId="20703"/>
    <cellStyle name="SAPBEXexcBad7 3 5 2" xfId="20704"/>
    <cellStyle name="SAPBEXexcBad7 3 5 3" xfId="20705"/>
    <cellStyle name="SAPBEXexcBad7 3 5 4" xfId="20706"/>
    <cellStyle name="SAPBEXexcBad7 3 5 5" xfId="20707"/>
    <cellStyle name="SAPBEXexcBad7 3 5 6" xfId="20708"/>
    <cellStyle name="SAPBEXexcBad7 3 5 7" xfId="20709"/>
    <cellStyle name="SAPBEXexcBad7 3 5 8" xfId="20710"/>
    <cellStyle name="SAPBEXexcBad7 3 6" xfId="20711"/>
    <cellStyle name="SAPBEXexcBad7 3 6 2" xfId="20712"/>
    <cellStyle name="SAPBEXexcBad7 3 6 3" xfId="20713"/>
    <cellStyle name="SAPBEXexcBad7 3 6 4" xfId="20714"/>
    <cellStyle name="SAPBEXexcBad7 3 6 5" xfId="20715"/>
    <cellStyle name="SAPBEXexcBad7 3 6 6" xfId="20716"/>
    <cellStyle name="SAPBEXexcBad7 3 6 7" xfId="20717"/>
    <cellStyle name="SAPBEXexcBad7 3 6 8" xfId="20718"/>
    <cellStyle name="SAPBEXexcBad7 3 7" xfId="20719"/>
    <cellStyle name="SAPBEXexcBad7 3 8" xfId="20720"/>
    <cellStyle name="SAPBEXexcBad7 3 9" xfId="20721"/>
    <cellStyle name="SAPBEXexcBad7 4" xfId="20722"/>
    <cellStyle name="SAPBEXexcBad7 4 10" xfId="20723"/>
    <cellStyle name="SAPBEXexcBad7 4 11" xfId="20724"/>
    <cellStyle name="SAPBEXexcBad7 4 12" xfId="20725"/>
    <cellStyle name="SAPBEXexcBad7 4 13" xfId="20726"/>
    <cellStyle name="SAPBEXexcBad7 4 14" xfId="20727"/>
    <cellStyle name="SAPBEXexcBad7 4 15" xfId="20728"/>
    <cellStyle name="SAPBEXexcBad7 4 16" xfId="20729"/>
    <cellStyle name="SAPBEXexcBad7 4 2" xfId="20730"/>
    <cellStyle name="SAPBEXexcBad7 4 2 10" xfId="20731"/>
    <cellStyle name="SAPBEXexcBad7 4 2 11" xfId="20732"/>
    <cellStyle name="SAPBEXexcBad7 4 2 12" xfId="20733"/>
    <cellStyle name="SAPBEXexcBad7 4 2 13" xfId="20734"/>
    <cellStyle name="SAPBEXexcBad7 4 2 14" xfId="20735"/>
    <cellStyle name="SAPBEXexcBad7 4 2 2" xfId="20736"/>
    <cellStyle name="SAPBEXexcBad7 4 2 2 10" xfId="20737"/>
    <cellStyle name="SAPBEXexcBad7 4 2 2 2" xfId="20738"/>
    <cellStyle name="SAPBEXexcBad7 4 2 2 3" xfId="20739"/>
    <cellStyle name="SAPBEXexcBad7 4 2 2 4" xfId="20740"/>
    <cellStyle name="SAPBEXexcBad7 4 2 2 5" xfId="20741"/>
    <cellStyle name="SAPBEXexcBad7 4 2 2 6" xfId="20742"/>
    <cellStyle name="SAPBEXexcBad7 4 2 2 7" xfId="20743"/>
    <cellStyle name="SAPBEXexcBad7 4 2 2 8" xfId="20744"/>
    <cellStyle name="SAPBEXexcBad7 4 2 2 9" xfId="20745"/>
    <cellStyle name="SAPBEXexcBad7 4 2 3" xfId="20746"/>
    <cellStyle name="SAPBEXexcBad7 4 2 3 2" xfId="20747"/>
    <cellStyle name="SAPBEXexcBad7 4 2 3 3" xfId="20748"/>
    <cellStyle name="SAPBEXexcBad7 4 2 3 4" xfId="20749"/>
    <cellStyle name="SAPBEXexcBad7 4 2 3 5" xfId="20750"/>
    <cellStyle name="SAPBEXexcBad7 4 2 3 6" xfId="20751"/>
    <cellStyle name="SAPBEXexcBad7 4 2 3 7" xfId="20752"/>
    <cellStyle name="SAPBEXexcBad7 4 2 3 8" xfId="20753"/>
    <cellStyle name="SAPBEXexcBad7 4 2 4" xfId="20754"/>
    <cellStyle name="SAPBEXexcBad7 4 2 4 2" xfId="20755"/>
    <cellStyle name="SAPBEXexcBad7 4 2 4 3" xfId="20756"/>
    <cellStyle name="SAPBEXexcBad7 4 2 4 4" xfId="20757"/>
    <cellStyle name="SAPBEXexcBad7 4 2 4 5" xfId="20758"/>
    <cellStyle name="SAPBEXexcBad7 4 2 4 6" xfId="20759"/>
    <cellStyle name="SAPBEXexcBad7 4 2 4 7" xfId="20760"/>
    <cellStyle name="SAPBEXexcBad7 4 2 4 8" xfId="20761"/>
    <cellStyle name="SAPBEXexcBad7 4 2 5" xfId="20762"/>
    <cellStyle name="SAPBEXexcBad7 4 2 6" xfId="20763"/>
    <cellStyle name="SAPBEXexcBad7 4 2 7" xfId="20764"/>
    <cellStyle name="SAPBEXexcBad7 4 2 8" xfId="20765"/>
    <cellStyle name="SAPBEXexcBad7 4 2 9" xfId="20766"/>
    <cellStyle name="SAPBEXexcBad7 4 3" xfId="20767"/>
    <cellStyle name="SAPBEXexcBad7 4 3 10" xfId="20768"/>
    <cellStyle name="SAPBEXexcBad7 4 3 2" xfId="20769"/>
    <cellStyle name="SAPBEXexcBad7 4 3 3" xfId="20770"/>
    <cellStyle name="SAPBEXexcBad7 4 3 4" xfId="20771"/>
    <cellStyle name="SAPBEXexcBad7 4 3 5" xfId="20772"/>
    <cellStyle name="SAPBEXexcBad7 4 3 6" xfId="20773"/>
    <cellStyle name="SAPBEXexcBad7 4 3 7" xfId="20774"/>
    <cellStyle name="SAPBEXexcBad7 4 3 8" xfId="20775"/>
    <cellStyle name="SAPBEXexcBad7 4 3 9" xfId="20776"/>
    <cellStyle name="SAPBEXexcBad7 4 4" xfId="20777"/>
    <cellStyle name="SAPBEXexcBad7 4 4 2" xfId="20778"/>
    <cellStyle name="SAPBEXexcBad7 4 4 3" xfId="20779"/>
    <cellStyle name="SAPBEXexcBad7 4 4 4" xfId="20780"/>
    <cellStyle name="SAPBEXexcBad7 4 4 5" xfId="20781"/>
    <cellStyle name="SAPBEXexcBad7 4 4 6" xfId="20782"/>
    <cellStyle name="SAPBEXexcBad7 4 4 7" xfId="20783"/>
    <cellStyle name="SAPBEXexcBad7 4 4 8" xfId="20784"/>
    <cellStyle name="SAPBEXexcBad7 4 5" xfId="20785"/>
    <cellStyle name="SAPBEXexcBad7 4 5 2" xfId="20786"/>
    <cellStyle name="SAPBEXexcBad7 4 5 3" xfId="20787"/>
    <cellStyle name="SAPBEXexcBad7 4 5 4" xfId="20788"/>
    <cellStyle name="SAPBEXexcBad7 4 5 5" xfId="20789"/>
    <cellStyle name="SAPBEXexcBad7 4 5 6" xfId="20790"/>
    <cellStyle name="SAPBEXexcBad7 4 5 7" xfId="20791"/>
    <cellStyle name="SAPBEXexcBad7 4 5 8" xfId="20792"/>
    <cellStyle name="SAPBEXexcBad7 4 6" xfId="20793"/>
    <cellStyle name="SAPBEXexcBad7 4 7" xfId="20794"/>
    <cellStyle name="SAPBEXexcBad7 4 8" xfId="20795"/>
    <cellStyle name="SAPBEXexcBad7 4 9" xfId="20796"/>
    <cellStyle name="SAPBEXexcBad7 5" xfId="20797"/>
    <cellStyle name="SAPBEXexcBad7 5 10" xfId="20798"/>
    <cellStyle name="SAPBEXexcBad7 5 11" xfId="20799"/>
    <cellStyle name="SAPBEXexcBad7 5 12" xfId="20800"/>
    <cellStyle name="SAPBEXexcBad7 5 13" xfId="20801"/>
    <cellStyle name="SAPBEXexcBad7 5 14" xfId="20802"/>
    <cellStyle name="SAPBEXexcBad7 5 2" xfId="20803"/>
    <cellStyle name="SAPBEXexcBad7 5 2 10" xfId="20804"/>
    <cellStyle name="SAPBEXexcBad7 5 2 2" xfId="20805"/>
    <cellStyle name="SAPBEXexcBad7 5 2 3" xfId="20806"/>
    <cellStyle name="SAPBEXexcBad7 5 2 4" xfId="20807"/>
    <cellStyle name="SAPBEXexcBad7 5 2 5" xfId="20808"/>
    <cellStyle name="SAPBEXexcBad7 5 2 6" xfId="20809"/>
    <cellStyle name="SAPBEXexcBad7 5 2 7" xfId="20810"/>
    <cellStyle name="SAPBEXexcBad7 5 2 8" xfId="20811"/>
    <cellStyle name="SAPBEXexcBad7 5 2 9" xfId="20812"/>
    <cellStyle name="SAPBEXexcBad7 5 3" xfId="20813"/>
    <cellStyle name="SAPBEXexcBad7 5 3 2" xfId="20814"/>
    <cellStyle name="SAPBEXexcBad7 5 3 3" xfId="20815"/>
    <cellStyle name="SAPBEXexcBad7 5 3 4" xfId="20816"/>
    <cellStyle name="SAPBEXexcBad7 5 3 5" xfId="20817"/>
    <cellStyle name="SAPBEXexcBad7 5 3 6" xfId="20818"/>
    <cellStyle name="SAPBEXexcBad7 5 3 7" xfId="20819"/>
    <cellStyle name="SAPBEXexcBad7 5 3 8" xfId="20820"/>
    <cellStyle name="SAPBEXexcBad7 5 4" xfId="20821"/>
    <cellStyle name="SAPBEXexcBad7 5 4 2" xfId="20822"/>
    <cellStyle name="SAPBEXexcBad7 5 4 3" xfId="20823"/>
    <cellStyle name="SAPBEXexcBad7 5 4 4" xfId="20824"/>
    <cellStyle name="SAPBEXexcBad7 5 4 5" xfId="20825"/>
    <cellStyle name="SAPBEXexcBad7 5 4 6" xfId="20826"/>
    <cellStyle name="SAPBEXexcBad7 5 4 7" xfId="20827"/>
    <cellStyle name="SAPBEXexcBad7 5 4 8" xfId="20828"/>
    <cellStyle name="SAPBEXexcBad7 5 5" xfId="20829"/>
    <cellStyle name="SAPBEXexcBad7 5 6" xfId="20830"/>
    <cellStyle name="SAPBEXexcBad7 5 7" xfId="20831"/>
    <cellStyle name="SAPBEXexcBad7 5 8" xfId="20832"/>
    <cellStyle name="SAPBEXexcBad7 5 9" xfId="20833"/>
    <cellStyle name="SAPBEXexcBad7 6" xfId="20834"/>
    <cellStyle name="SAPBEXexcBad7 6 10" xfId="20835"/>
    <cellStyle name="SAPBEXexcBad7 6 2" xfId="20836"/>
    <cellStyle name="SAPBEXexcBad7 6 2 2" xfId="20837"/>
    <cellStyle name="SAPBEXexcBad7 6 2 3" xfId="20838"/>
    <cellStyle name="SAPBEXexcBad7 6 3" xfId="20839"/>
    <cellStyle name="SAPBEXexcBad7 6 4" xfId="20840"/>
    <cellStyle name="SAPBEXexcBad7 6 5" xfId="20841"/>
    <cellStyle name="SAPBEXexcBad7 6 6" xfId="20842"/>
    <cellStyle name="SAPBEXexcBad7 6 7" xfId="20843"/>
    <cellStyle name="SAPBEXexcBad7 6 8" xfId="20844"/>
    <cellStyle name="SAPBEXexcBad7 6 9" xfId="20845"/>
    <cellStyle name="SAPBEXexcBad7 7" xfId="20846"/>
    <cellStyle name="SAPBEXexcBad7 7 10" xfId="20847"/>
    <cellStyle name="SAPBEXexcBad7 7 2" xfId="20848"/>
    <cellStyle name="SAPBEXexcBad7 7 2 2" xfId="20849"/>
    <cellStyle name="SAPBEXexcBad7 7 2 3" xfId="20850"/>
    <cellStyle name="SAPBEXexcBad7 7 3" xfId="20851"/>
    <cellStyle name="SAPBEXexcBad7 7 4" xfId="20852"/>
    <cellStyle name="SAPBEXexcBad7 7 5" xfId="20853"/>
    <cellStyle name="SAPBEXexcBad7 7 6" xfId="20854"/>
    <cellStyle name="SAPBEXexcBad7 7 7" xfId="20855"/>
    <cellStyle name="SAPBEXexcBad7 7 8" xfId="20856"/>
    <cellStyle name="SAPBEXexcBad7 7 9" xfId="20857"/>
    <cellStyle name="SAPBEXexcBad7 8" xfId="20858"/>
    <cellStyle name="SAPBEXexcBad7 8 10" xfId="20859"/>
    <cellStyle name="SAPBEXexcBad7 8 2" xfId="20860"/>
    <cellStyle name="SAPBEXexcBad7 8 2 2" xfId="20861"/>
    <cellStyle name="SAPBEXexcBad7 8 2 3" xfId="20862"/>
    <cellStyle name="SAPBEXexcBad7 8 3" xfId="20863"/>
    <cellStyle name="SAPBEXexcBad7 8 4" xfId="20864"/>
    <cellStyle name="SAPBEXexcBad7 8 5" xfId="20865"/>
    <cellStyle name="SAPBEXexcBad7 8 6" xfId="20866"/>
    <cellStyle name="SAPBEXexcBad7 8 7" xfId="20867"/>
    <cellStyle name="SAPBEXexcBad7 8 8" xfId="20868"/>
    <cellStyle name="SAPBEXexcBad7 8 9" xfId="20869"/>
    <cellStyle name="SAPBEXexcBad7 9" xfId="20870"/>
    <cellStyle name="SAPBEXexcBad7 9 2" xfId="20871"/>
    <cellStyle name="SAPBEXexcBad7 9 2 2" xfId="20872"/>
    <cellStyle name="SAPBEXexcBad7 9 3" xfId="20873"/>
    <cellStyle name="SAPBEXexcBad7 9 4" xfId="20874"/>
    <cellStyle name="SAPBEXexcBad7_реестр объектов ЕНЭС" xfId="20875"/>
    <cellStyle name="SAPBEXexcBad8" xfId="20876"/>
    <cellStyle name="SAPBEXexcBad8 10" xfId="20877"/>
    <cellStyle name="SAPBEXexcBad8 10 2" xfId="20878"/>
    <cellStyle name="SAPBEXexcBad8 10 3" xfId="20879"/>
    <cellStyle name="SAPBEXexcBad8 11" xfId="20880"/>
    <cellStyle name="SAPBEXexcBad8 12" xfId="20881"/>
    <cellStyle name="SAPBEXexcBad8 13" xfId="20882"/>
    <cellStyle name="SAPBEXexcBad8 14" xfId="20883"/>
    <cellStyle name="SAPBEXexcBad8 15" xfId="20884"/>
    <cellStyle name="SAPBEXexcBad8 16" xfId="20885"/>
    <cellStyle name="SAPBEXexcBad8 17" xfId="20886"/>
    <cellStyle name="SAPBEXexcBad8 18" xfId="20887"/>
    <cellStyle name="SAPBEXexcBad8 2" xfId="20888"/>
    <cellStyle name="SAPBEXexcBad8 2 10" xfId="20889"/>
    <cellStyle name="SAPBEXexcBad8 2 11" xfId="20890"/>
    <cellStyle name="SAPBEXexcBad8 2 12" xfId="20891"/>
    <cellStyle name="SAPBEXexcBad8 2 13" xfId="20892"/>
    <cellStyle name="SAPBEXexcBad8 2 14" xfId="20893"/>
    <cellStyle name="SAPBEXexcBad8 2 15" xfId="20894"/>
    <cellStyle name="SAPBEXexcBad8 2 16" xfId="20895"/>
    <cellStyle name="SAPBEXexcBad8 2 2" xfId="20896"/>
    <cellStyle name="SAPBEXexcBad8 2 2 10" xfId="20897"/>
    <cellStyle name="SAPBEXexcBad8 2 2 11" xfId="20898"/>
    <cellStyle name="SAPBEXexcBad8 2 2 12" xfId="20899"/>
    <cellStyle name="SAPBEXexcBad8 2 2 13" xfId="20900"/>
    <cellStyle name="SAPBEXexcBad8 2 2 14" xfId="20901"/>
    <cellStyle name="SAPBEXexcBad8 2 2 15" xfId="20902"/>
    <cellStyle name="SAPBEXexcBad8 2 2 16" xfId="20903"/>
    <cellStyle name="SAPBEXexcBad8 2 2 2" xfId="20904"/>
    <cellStyle name="SAPBEXexcBad8 2 2 2 10" xfId="20905"/>
    <cellStyle name="SAPBEXexcBad8 2 2 2 11" xfId="20906"/>
    <cellStyle name="SAPBEXexcBad8 2 2 2 12" xfId="20907"/>
    <cellStyle name="SAPBEXexcBad8 2 2 2 13" xfId="20908"/>
    <cellStyle name="SAPBEXexcBad8 2 2 2 14" xfId="20909"/>
    <cellStyle name="SAPBEXexcBad8 2 2 2 2" xfId="20910"/>
    <cellStyle name="SAPBEXexcBad8 2 2 2 2 2" xfId="20911"/>
    <cellStyle name="SAPBEXexcBad8 2 2 2 2 3" xfId="20912"/>
    <cellStyle name="SAPBEXexcBad8 2 2 2 2 4" xfId="20913"/>
    <cellStyle name="SAPBEXexcBad8 2 2 2 2 5" xfId="20914"/>
    <cellStyle name="SAPBEXexcBad8 2 2 2 2 6" xfId="20915"/>
    <cellStyle name="SAPBEXexcBad8 2 2 2 2 7" xfId="20916"/>
    <cellStyle name="SAPBEXexcBad8 2 2 2 2 8" xfId="20917"/>
    <cellStyle name="SAPBEXexcBad8 2 2 2 3" xfId="20918"/>
    <cellStyle name="SAPBEXexcBad8 2 2 2 3 2" xfId="20919"/>
    <cellStyle name="SAPBEXexcBad8 2 2 2 3 3" xfId="20920"/>
    <cellStyle name="SAPBEXexcBad8 2 2 2 3 4" xfId="20921"/>
    <cellStyle name="SAPBEXexcBad8 2 2 2 3 5" xfId="20922"/>
    <cellStyle name="SAPBEXexcBad8 2 2 2 3 6" xfId="20923"/>
    <cellStyle name="SAPBEXexcBad8 2 2 2 3 7" xfId="20924"/>
    <cellStyle name="SAPBEXexcBad8 2 2 2 3 8" xfId="20925"/>
    <cellStyle name="SAPBEXexcBad8 2 2 2 4" xfId="20926"/>
    <cellStyle name="SAPBEXexcBad8 2 2 2 4 2" xfId="20927"/>
    <cellStyle name="SAPBEXexcBad8 2 2 2 4 3" xfId="20928"/>
    <cellStyle name="SAPBEXexcBad8 2 2 2 4 4" xfId="20929"/>
    <cellStyle name="SAPBEXexcBad8 2 2 2 4 5" xfId="20930"/>
    <cellStyle name="SAPBEXexcBad8 2 2 2 4 6" xfId="20931"/>
    <cellStyle name="SAPBEXexcBad8 2 2 2 4 7" xfId="20932"/>
    <cellStyle name="SAPBEXexcBad8 2 2 2 4 8" xfId="20933"/>
    <cellStyle name="SAPBEXexcBad8 2 2 2 5" xfId="20934"/>
    <cellStyle name="SAPBEXexcBad8 2 2 2 6" xfId="20935"/>
    <cellStyle name="SAPBEXexcBad8 2 2 2 7" xfId="20936"/>
    <cellStyle name="SAPBEXexcBad8 2 2 2 8" xfId="20937"/>
    <cellStyle name="SAPBEXexcBad8 2 2 2 9" xfId="20938"/>
    <cellStyle name="SAPBEXexcBad8 2 2 3" xfId="20939"/>
    <cellStyle name="SAPBEXexcBad8 2 2 3 2" xfId="20940"/>
    <cellStyle name="SAPBEXexcBad8 2 2 3 3" xfId="20941"/>
    <cellStyle name="SAPBEXexcBad8 2 2 3 4" xfId="20942"/>
    <cellStyle name="SAPBEXexcBad8 2 2 3 5" xfId="20943"/>
    <cellStyle name="SAPBEXexcBad8 2 2 3 6" xfId="20944"/>
    <cellStyle name="SAPBEXexcBad8 2 2 3 7" xfId="20945"/>
    <cellStyle name="SAPBEXexcBad8 2 2 3 8" xfId="20946"/>
    <cellStyle name="SAPBEXexcBad8 2 2 4" xfId="20947"/>
    <cellStyle name="SAPBEXexcBad8 2 2 4 2" xfId="20948"/>
    <cellStyle name="SAPBEXexcBad8 2 2 4 3" xfId="20949"/>
    <cellStyle name="SAPBEXexcBad8 2 2 4 4" xfId="20950"/>
    <cellStyle name="SAPBEXexcBad8 2 2 4 5" xfId="20951"/>
    <cellStyle name="SAPBEXexcBad8 2 2 4 6" xfId="20952"/>
    <cellStyle name="SAPBEXexcBad8 2 2 4 7" xfId="20953"/>
    <cellStyle name="SAPBEXexcBad8 2 2 4 8" xfId="20954"/>
    <cellStyle name="SAPBEXexcBad8 2 2 5" xfId="20955"/>
    <cellStyle name="SAPBEXexcBad8 2 2 5 2" xfId="20956"/>
    <cellStyle name="SAPBEXexcBad8 2 2 5 3" xfId="20957"/>
    <cellStyle name="SAPBEXexcBad8 2 2 5 4" xfId="20958"/>
    <cellStyle name="SAPBEXexcBad8 2 2 5 5" xfId="20959"/>
    <cellStyle name="SAPBEXexcBad8 2 2 5 6" xfId="20960"/>
    <cellStyle name="SAPBEXexcBad8 2 2 5 7" xfId="20961"/>
    <cellStyle name="SAPBEXexcBad8 2 2 5 8" xfId="20962"/>
    <cellStyle name="SAPBEXexcBad8 2 2 6" xfId="20963"/>
    <cellStyle name="SAPBEXexcBad8 2 2 7" xfId="20964"/>
    <cellStyle name="SAPBEXexcBad8 2 2 8" xfId="20965"/>
    <cellStyle name="SAPBEXexcBad8 2 2 9" xfId="20966"/>
    <cellStyle name="SAPBEXexcBad8 2 3" xfId="20967"/>
    <cellStyle name="SAPBEXexcBad8 2 3 10" xfId="20968"/>
    <cellStyle name="SAPBEXexcBad8 2 3 11" xfId="20969"/>
    <cellStyle name="SAPBEXexcBad8 2 3 12" xfId="20970"/>
    <cellStyle name="SAPBEXexcBad8 2 3 13" xfId="20971"/>
    <cellStyle name="SAPBEXexcBad8 2 3 14" xfId="20972"/>
    <cellStyle name="SAPBEXexcBad8 2 3 2" xfId="20973"/>
    <cellStyle name="SAPBEXexcBad8 2 3 2 2" xfId="20974"/>
    <cellStyle name="SAPBEXexcBad8 2 3 2 3" xfId="20975"/>
    <cellStyle name="SAPBEXexcBad8 2 3 2 4" xfId="20976"/>
    <cellStyle name="SAPBEXexcBad8 2 3 2 5" xfId="20977"/>
    <cellStyle name="SAPBEXexcBad8 2 3 2 6" xfId="20978"/>
    <cellStyle name="SAPBEXexcBad8 2 3 2 7" xfId="20979"/>
    <cellStyle name="SAPBEXexcBad8 2 3 2 8" xfId="20980"/>
    <cellStyle name="SAPBEXexcBad8 2 3 3" xfId="20981"/>
    <cellStyle name="SAPBEXexcBad8 2 3 3 2" xfId="20982"/>
    <cellStyle name="SAPBEXexcBad8 2 3 3 3" xfId="20983"/>
    <cellStyle name="SAPBEXexcBad8 2 3 3 4" xfId="20984"/>
    <cellStyle name="SAPBEXexcBad8 2 3 3 5" xfId="20985"/>
    <cellStyle name="SAPBEXexcBad8 2 3 3 6" xfId="20986"/>
    <cellStyle name="SAPBEXexcBad8 2 3 3 7" xfId="20987"/>
    <cellStyle name="SAPBEXexcBad8 2 3 3 8" xfId="20988"/>
    <cellStyle name="SAPBEXexcBad8 2 3 4" xfId="20989"/>
    <cellStyle name="SAPBEXexcBad8 2 3 4 2" xfId="20990"/>
    <cellStyle name="SAPBEXexcBad8 2 3 4 3" xfId="20991"/>
    <cellStyle name="SAPBEXexcBad8 2 3 4 4" xfId="20992"/>
    <cellStyle name="SAPBEXexcBad8 2 3 4 5" xfId="20993"/>
    <cellStyle name="SAPBEXexcBad8 2 3 4 6" xfId="20994"/>
    <cellStyle name="SAPBEXexcBad8 2 3 4 7" xfId="20995"/>
    <cellStyle name="SAPBEXexcBad8 2 3 4 8" xfId="20996"/>
    <cellStyle name="SAPBEXexcBad8 2 3 5" xfId="20997"/>
    <cellStyle name="SAPBEXexcBad8 2 3 6" xfId="20998"/>
    <cellStyle name="SAPBEXexcBad8 2 3 7" xfId="20999"/>
    <cellStyle name="SAPBEXexcBad8 2 3 8" xfId="21000"/>
    <cellStyle name="SAPBEXexcBad8 2 3 9" xfId="21001"/>
    <cellStyle name="SAPBEXexcBad8 2 4" xfId="21002"/>
    <cellStyle name="SAPBEXexcBad8 2 4 10" xfId="21003"/>
    <cellStyle name="SAPBEXexcBad8 2 4 2" xfId="21004"/>
    <cellStyle name="SAPBEXexcBad8 2 4 3" xfId="21005"/>
    <cellStyle name="SAPBEXexcBad8 2 4 4" xfId="21006"/>
    <cellStyle name="SAPBEXexcBad8 2 4 5" xfId="21007"/>
    <cellStyle name="SAPBEXexcBad8 2 4 6" xfId="21008"/>
    <cellStyle name="SAPBEXexcBad8 2 4 7" xfId="21009"/>
    <cellStyle name="SAPBEXexcBad8 2 4 8" xfId="21010"/>
    <cellStyle name="SAPBEXexcBad8 2 4 9" xfId="21011"/>
    <cellStyle name="SAPBEXexcBad8 2 5" xfId="21012"/>
    <cellStyle name="SAPBEXexcBad8 2 5 2" xfId="21013"/>
    <cellStyle name="SAPBEXexcBad8 2 5 3" xfId="21014"/>
    <cellStyle name="SAPBEXexcBad8 2 5 4" xfId="21015"/>
    <cellStyle name="SAPBEXexcBad8 2 5 5" xfId="21016"/>
    <cellStyle name="SAPBEXexcBad8 2 5 6" xfId="21017"/>
    <cellStyle name="SAPBEXexcBad8 2 5 7" xfId="21018"/>
    <cellStyle name="SAPBEXexcBad8 2 5 8" xfId="21019"/>
    <cellStyle name="SAPBEXexcBad8 2 6" xfId="21020"/>
    <cellStyle name="SAPBEXexcBad8 2 6 2" xfId="21021"/>
    <cellStyle name="SAPBEXexcBad8 2 6 3" xfId="21022"/>
    <cellStyle name="SAPBEXexcBad8 2 6 4" xfId="21023"/>
    <cellStyle name="SAPBEXexcBad8 2 6 5" xfId="21024"/>
    <cellStyle name="SAPBEXexcBad8 2 6 6" xfId="21025"/>
    <cellStyle name="SAPBEXexcBad8 2 6 7" xfId="21026"/>
    <cellStyle name="SAPBEXexcBad8 2 6 8" xfId="21027"/>
    <cellStyle name="SAPBEXexcBad8 2 7" xfId="21028"/>
    <cellStyle name="SAPBEXexcBad8 2 8" xfId="21029"/>
    <cellStyle name="SAPBEXexcBad8 2 9" xfId="21030"/>
    <cellStyle name="SAPBEXexcBad8 3" xfId="21031"/>
    <cellStyle name="SAPBEXexcBad8 3 10" xfId="21032"/>
    <cellStyle name="SAPBEXexcBad8 3 11" xfId="21033"/>
    <cellStyle name="SAPBEXexcBad8 3 12" xfId="21034"/>
    <cellStyle name="SAPBEXexcBad8 3 13" xfId="21035"/>
    <cellStyle name="SAPBEXexcBad8 3 14" xfId="21036"/>
    <cellStyle name="SAPBEXexcBad8 3 15" xfId="21037"/>
    <cellStyle name="SAPBEXexcBad8 3 16" xfId="21038"/>
    <cellStyle name="SAPBEXexcBad8 3 2" xfId="21039"/>
    <cellStyle name="SAPBEXexcBad8 3 2 10" xfId="21040"/>
    <cellStyle name="SAPBEXexcBad8 3 2 11" xfId="21041"/>
    <cellStyle name="SAPBEXexcBad8 3 2 12" xfId="21042"/>
    <cellStyle name="SAPBEXexcBad8 3 2 13" xfId="21043"/>
    <cellStyle name="SAPBEXexcBad8 3 2 14" xfId="21044"/>
    <cellStyle name="SAPBEXexcBad8 3 2 15" xfId="21045"/>
    <cellStyle name="SAPBEXexcBad8 3 2 16" xfId="21046"/>
    <cellStyle name="SAPBEXexcBad8 3 2 2" xfId="21047"/>
    <cellStyle name="SAPBEXexcBad8 3 2 2 10" xfId="21048"/>
    <cellStyle name="SAPBEXexcBad8 3 2 2 11" xfId="21049"/>
    <cellStyle name="SAPBEXexcBad8 3 2 2 12" xfId="21050"/>
    <cellStyle name="SAPBEXexcBad8 3 2 2 2" xfId="21051"/>
    <cellStyle name="SAPBEXexcBad8 3 2 2 2 2" xfId="21052"/>
    <cellStyle name="SAPBEXexcBad8 3 2 2 2 3" xfId="21053"/>
    <cellStyle name="SAPBEXexcBad8 3 2 2 2 4" xfId="21054"/>
    <cellStyle name="SAPBEXexcBad8 3 2 2 2 5" xfId="21055"/>
    <cellStyle name="SAPBEXexcBad8 3 2 2 2 6" xfId="21056"/>
    <cellStyle name="SAPBEXexcBad8 3 2 2 2 7" xfId="21057"/>
    <cellStyle name="SAPBEXexcBad8 3 2 2 2 8" xfId="21058"/>
    <cellStyle name="SAPBEXexcBad8 3 2 2 3" xfId="21059"/>
    <cellStyle name="SAPBEXexcBad8 3 2 2 3 2" xfId="21060"/>
    <cellStyle name="SAPBEXexcBad8 3 2 2 3 3" xfId="21061"/>
    <cellStyle name="SAPBEXexcBad8 3 2 2 3 4" xfId="21062"/>
    <cellStyle name="SAPBEXexcBad8 3 2 2 3 5" xfId="21063"/>
    <cellStyle name="SAPBEXexcBad8 3 2 2 3 6" xfId="21064"/>
    <cellStyle name="SAPBEXexcBad8 3 2 2 3 7" xfId="21065"/>
    <cellStyle name="SAPBEXexcBad8 3 2 2 3 8" xfId="21066"/>
    <cellStyle name="SAPBEXexcBad8 3 2 2 4" xfId="21067"/>
    <cellStyle name="SAPBEXexcBad8 3 2 2 4 2" xfId="21068"/>
    <cellStyle name="SAPBEXexcBad8 3 2 2 4 3" xfId="21069"/>
    <cellStyle name="SAPBEXexcBad8 3 2 2 4 4" xfId="21070"/>
    <cellStyle name="SAPBEXexcBad8 3 2 2 4 5" xfId="21071"/>
    <cellStyle name="SAPBEXexcBad8 3 2 2 4 6" xfId="21072"/>
    <cellStyle name="SAPBEXexcBad8 3 2 2 4 7" xfId="21073"/>
    <cellStyle name="SAPBEXexcBad8 3 2 2 4 8" xfId="21074"/>
    <cellStyle name="SAPBEXexcBad8 3 2 2 5" xfId="21075"/>
    <cellStyle name="SAPBEXexcBad8 3 2 2 6" xfId="21076"/>
    <cellStyle name="SAPBEXexcBad8 3 2 2 7" xfId="21077"/>
    <cellStyle name="SAPBEXexcBad8 3 2 2 8" xfId="21078"/>
    <cellStyle name="SAPBEXexcBad8 3 2 2 9" xfId="21079"/>
    <cellStyle name="SAPBEXexcBad8 3 2 3" xfId="21080"/>
    <cellStyle name="SAPBEXexcBad8 3 2 3 2" xfId="21081"/>
    <cellStyle name="SAPBEXexcBad8 3 2 3 3" xfId="21082"/>
    <cellStyle name="SAPBEXexcBad8 3 2 3 4" xfId="21083"/>
    <cellStyle name="SAPBEXexcBad8 3 2 3 5" xfId="21084"/>
    <cellStyle name="SAPBEXexcBad8 3 2 3 6" xfId="21085"/>
    <cellStyle name="SAPBEXexcBad8 3 2 3 7" xfId="21086"/>
    <cellStyle name="SAPBEXexcBad8 3 2 3 8" xfId="21087"/>
    <cellStyle name="SAPBEXexcBad8 3 2 4" xfId="21088"/>
    <cellStyle name="SAPBEXexcBad8 3 2 4 2" xfId="21089"/>
    <cellStyle name="SAPBEXexcBad8 3 2 4 3" xfId="21090"/>
    <cellStyle name="SAPBEXexcBad8 3 2 4 4" xfId="21091"/>
    <cellStyle name="SAPBEXexcBad8 3 2 4 5" xfId="21092"/>
    <cellStyle name="SAPBEXexcBad8 3 2 4 6" xfId="21093"/>
    <cellStyle name="SAPBEXexcBad8 3 2 4 7" xfId="21094"/>
    <cellStyle name="SAPBEXexcBad8 3 2 4 8" xfId="21095"/>
    <cellStyle name="SAPBEXexcBad8 3 2 5" xfId="21096"/>
    <cellStyle name="SAPBEXexcBad8 3 2 5 2" xfId="21097"/>
    <cellStyle name="SAPBEXexcBad8 3 2 5 3" xfId="21098"/>
    <cellStyle name="SAPBEXexcBad8 3 2 5 4" xfId="21099"/>
    <cellStyle name="SAPBEXexcBad8 3 2 5 5" xfId="21100"/>
    <cellStyle name="SAPBEXexcBad8 3 2 5 6" xfId="21101"/>
    <cellStyle name="SAPBEXexcBad8 3 2 5 7" xfId="21102"/>
    <cellStyle name="SAPBEXexcBad8 3 2 5 8" xfId="21103"/>
    <cellStyle name="SAPBEXexcBad8 3 2 6" xfId="21104"/>
    <cellStyle name="SAPBEXexcBad8 3 2 7" xfId="21105"/>
    <cellStyle name="SAPBEXexcBad8 3 2 8" xfId="21106"/>
    <cellStyle name="SAPBEXexcBad8 3 2 9" xfId="21107"/>
    <cellStyle name="SAPBEXexcBad8 3 3" xfId="21108"/>
    <cellStyle name="SAPBEXexcBad8 3 3 10" xfId="21109"/>
    <cellStyle name="SAPBEXexcBad8 3 3 11" xfId="21110"/>
    <cellStyle name="SAPBEXexcBad8 3 3 12" xfId="21111"/>
    <cellStyle name="SAPBEXexcBad8 3 3 2" xfId="21112"/>
    <cellStyle name="SAPBEXexcBad8 3 3 2 2" xfId="21113"/>
    <cellStyle name="SAPBEXexcBad8 3 3 2 3" xfId="21114"/>
    <cellStyle name="SAPBEXexcBad8 3 3 2 4" xfId="21115"/>
    <cellStyle name="SAPBEXexcBad8 3 3 2 5" xfId="21116"/>
    <cellStyle name="SAPBEXexcBad8 3 3 2 6" xfId="21117"/>
    <cellStyle name="SAPBEXexcBad8 3 3 2 7" xfId="21118"/>
    <cellStyle name="SAPBEXexcBad8 3 3 2 8" xfId="21119"/>
    <cellStyle name="SAPBEXexcBad8 3 3 3" xfId="21120"/>
    <cellStyle name="SAPBEXexcBad8 3 3 3 2" xfId="21121"/>
    <cellStyle name="SAPBEXexcBad8 3 3 3 3" xfId="21122"/>
    <cellStyle name="SAPBEXexcBad8 3 3 3 4" xfId="21123"/>
    <cellStyle name="SAPBEXexcBad8 3 3 3 5" xfId="21124"/>
    <cellStyle name="SAPBEXexcBad8 3 3 3 6" xfId="21125"/>
    <cellStyle name="SAPBEXexcBad8 3 3 3 7" xfId="21126"/>
    <cellStyle name="SAPBEXexcBad8 3 3 3 8" xfId="21127"/>
    <cellStyle name="SAPBEXexcBad8 3 3 4" xfId="21128"/>
    <cellStyle name="SAPBEXexcBad8 3 3 4 2" xfId="21129"/>
    <cellStyle name="SAPBEXexcBad8 3 3 4 3" xfId="21130"/>
    <cellStyle name="SAPBEXexcBad8 3 3 4 4" xfId="21131"/>
    <cellStyle name="SAPBEXexcBad8 3 3 4 5" xfId="21132"/>
    <cellStyle name="SAPBEXexcBad8 3 3 4 6" xfId="21133"/>
    <cellStyle name="SAPBEXexcBad8 3 3 4 7" xfId="21134"/>
    <cellStyle name="SAPBEXexcBad8 3 3 4 8" xfId="21135"/>
    <cellStyle name="SAPBEXexcBad8 3 3 5" xfId="21136"/>
    <cellStyle name="SAPBEXexcBad8 3 3 6" xfId="21137"/>
    <cellStyle name="SAPBEXexcBad8 3 3 7" xfId="21138"/>
    <cellStyle name="SAPBEXexcBad8 3 3 8" xfId="21139"/>
    <cellStyle name="SAPBEXexcBad8 3 3 9" xfId="21140"/>
    <cellStyle name="SAPBEXexcBad8 3 4" xfId="21141"/>
    <cellStyle name="SAPBEXexcBad8 3 4 2" xfId="21142"/>
    <cellStyle name="SAPBEXexcBad8 3 4 3" xfId="21143"/>
    <cellStyle name="SAPBEXexcBad8 3 4 4" xfId="21144"/>
    <cellStyle name="SAPBEXexcBad8 3 4 5" xfId="21145"/>
    <cellStyle name="SAPBEXexcBad8 3 4 6" xfId="21146"/>
    <cellStyle name="SAPBEXexcBad8 3 4 7" xfId="21147"/>
    <cellStyle name="SAPBEXexcBad8 3 4 8" xfId="21148"/>
    <cellStyle name="SAPBEXexcBad8 3 5" xfId="21149"/>
    <cellStyle name="SAPBEXexcBad8 3 5 2" xfId="21150"/>
    <cellStyle name="SAPBEXexcBad8 3 5 3" xfId="21151"/>
    <cellStyle name="SAPBEXexcBad8 3 5 4" xfId="21152"/>
    <cellStyle name="SAPBEXexcBad8 3 5 5" xfId="21153"/>
    <cellStyle name="SAPBEXexcBad8 3 5 6" xfId="21154"/>
    <cellStyle name="SAPBEXexcBad8 3 5 7" xfId="21155"/>
    <cellStyle name="SAPBEXexcBad8 3 5 8" xfId="21156"/>
    <cellStyle name="SAPBEXexcBad8 3 6" xfId="21157"/>
    <cellStyle name="SAPBEXexcBad8 3 6 2" xfId="21158"/>
    <cellStyle name="SAPBEXexcBad8 3 6 3" xfId="21159"/>
    <cellStyle name="SAPBEXexcBad8 3 6 4" xfId="21160"/>
    <cellStyle name="SAPBEXexcBad8 3 6 5" xfId="21161"/>
    <cellStyle name="SAPBEXexcBad8 3 6 6" xfId="21162"/>
    <cellStyle name="SAPBEXexcBad8 3 6 7" xfId="21163"/>
    <cellStyle name="SAPBEXexcBad8 3 6 8" xfId="21164"/>
    <cellStyle name="SAPBEXexcBad8 3 7" xfId="21165"/>
    <cellStyle name="SAPBEXexcBad8 3 8" xfId="21166"/>
    <cellStyle name="SAPBEXexcBad8 3 9" xfId="21167"/>
    <cellStyle name="SAPBEXexcBad8 4" xfId="21168"/>
    <cellStyle name="SAPBEXexcBad8 4 10" xfId="21169"/>
    <cellStyle name="SAPBEXexcBad8 4 11" xfId="21170"/>
    <cellStyle name="SAPBEXexcBad8 4 12" xfId="21171"/>
    <cellStyle name="SAPBEXexcBad8 4 13" xfId="21172"/>
    <cellStyle name="SAPBEXexcBad8 4 14" xfId="21173"/>
    <cellStyle name="SAPBEXexcBad8 4 15" xfId="21174"/>
    <cellStyle name="SAPBEXexcBad8 4 16" xfId="21175"/>
    <cellStyle name="SAPBEXexcBad8 4 2" xfId="21176"/>
    <cellStyle name="SAPBEXexcBad8 4 2 10" xfId="21177"/>
    <cellStyle name="SAPBEXexcBad8 4 2 11" xfId="21178"/>
    <cellStyle name="SAPBEXexcBad8 4 2 12" xfId="21179"/>
    <cellStyle name="SAPBEXexcBad8 4 2 13" xfId="21180"/>
    <cellStyle name="SAPBEXexcBad8 4 2 14" xfId="21181"/>
    <cellStyle name="SAPBEXexcBad8 4 2 2" xfId="21182"/>
    <cellStyle name="SAPBEXexcBad8 4 2 2 10" xfId="21183"/>
    <cellStyle name="SAPBEXexcBad8 4 2 2 2" xfId="21184"/>
    <cellStyle name="SAPBEXexcBad8 4 2 2 3" xfId="21185"/>
    <cellStyle name="SAPBEXexcBad8 4 2 2 4" xfId="21186"/>
    <cellStyle name="SAPBEXexcBad8 4 2 2 5" xfId="21187"/>
    <cellStyle name="SAPBEXexcBad8 4 2 2 6" xfId="21188"/>
    <cellStyle name="SAPBEXexcBad8 4 2 2 7" xfId="21189"/>
    <cellStyle name="SAPBEXexcBad8 4 2 2 8" xfId="21190"/>
    <cellStyle name="SAPBEXexcBad8 4 2 2 9" xfId="21191"/>
    <cellStyle name="SAPBEXexcBad8 4 2 3" xfId="21192"/>
    <cellStyle name="SAPBEXexcBad8 4 2 3 2" xfId="21193"/>
    <cellStyle name="SAPBEXexcBad8 4 2 3 3" xfId="21194"/>
    <cellStyle name="SAPBEXexcBad8 4 2 3 4" xfId="21195"/>
    <cellStyle name="SAPBEXexcBad8 4 2 3 5" xfId="21196"/>
    <cellStyle name="SAPBEXexcBad8 4 2 3 6" xfId="21197"/>
    <cellStyle name="SAPBEXexcBad8 4 2 3 7" xfId="21198"/>
    <cellStyle name="SAPBEXexcBad8 4 2 3 8" xfId="21199"/>
    <cellStyle name="SAPBEXexcBad8 4 2 4" xfId="21200"/>
    <cellStyle name="SAPBEXexcBad8 4 2 4 2" xfId="21201"/>
    <cellStyle name="SAPBEXexcBad8 4 2 4 3" xfId="21202"/>
    <cellStyle name="SAPBEXexcBad8 4 2 4 4" xfId="21203"/>
    <cellStyle name="SAPBEXexcBad8 4 2 4 5" xfId="21204"/>
    <cellStyle name="SAPBEXexcBad8 4 2 4 6" xfId="21205"/>
    <cellStyle name="SAPBEXexcBad8 4 2 4 7" xfId="21206"/>
    <cellStyle name="SAPBEXexcBad8 4 2 4 8" xfId="21207"/>
    <cellStyle name="SAPBEXexcBad8 4 2 5" xfId="21208"/>
    <cellStyle name="SAPBEXexcBad8 4 2 6" xfId="21209"/>
    <cellStyle name="SAPBEXexcBad8 4 2 7" xfId="21210"/>
    <cellStyle name="SAPBEXexcBad8 4 2 8" xfId="21211"/>
    <cellStyle name="SAPBEXexcBad8 4 2 9" xfId="21212"/>
    <cellStyle name="SAPBEXexcBad8 4 3" xfId="21213"/>
    <cellStyle name="SAPBEXexcBad8 4 3 10" xfId="21214"/>
    <cellStyle name="SAPBEXexcBad8 4 3 2" xfId="21215"/>
    <cellStyle name="SAPBEXexcBad8 4 3 3" xfId="21216"/>
    <cellStyle name="SAPBEXexcBad8 4 3 4" xfId="21217"/>
    <cellStyle name="SAPBEXexcBad8 4 3 5" xfId="21218"/>
    <cellStyle name="SAPBEXexcBad8 4 3 6" xfId="21219"/>
    <cellStyle name="SAPBEXexcBad8 4 3 7" xfId="21220"/>
    <cellStyle name="SAPBEXexcBad8 4 3 8" xfId="21221"/>
    <cellStyle name="SAPBEXexcBad8 4 3 9" xfId="21222"/>
    <cellStyle name="SAPBEXexcBad8 4 4" xfId="21223"/>
    <cellStyle name="SAPBEXexcBad8 4 4 2" xfId="21224"/>
    <cellStyle name="SAPBEXexcBad8 4 4 3" xfId="21225"/>
    <cellStyle name="SAPBEXexcBad8 4 4 4" xfId="21226"/>
    <cellStyle name="SAPBEXexcBad8 4 4 5" xfId="21227"/>
    <cellStyle name="SAPBEXexcBad8 4 4 6" xfId="21228"/>
    <cellStyle name="SAPBEXexcBad8 4 4 7" xfId="21229"/>
    <cellStyle name="SAPBEXexcBad8 4 4 8" xfId="21230"/>
    <cellStyle name="SAPBEXexcBad8 4 5" xfId="21231"/>
    <cellStyle name="SAPBEXexcBad8 4 5 2" xfId="21232"/>
    <cellStyle name="SAPBEXexcBad8 4 5 3" xfId="21233"/>
    <cellStyle name="SAPBEXexcBad8 4 5 4" xfId="21234"/>
    <cellStyle name="SAPBEXexcBad8 4 5 5" xfId="21235"/>
    <cellStyle name="SAPBEXexcBad8 4 5 6" xfId="21236"/>
    <cellStyle name="SAPBEXexcBad8 4 5 7" xfId="21237"/>
    <cellStyle name="SAPBEXexcBad8 4 5 8" xfId="21238"/>
    <cellStyle name="SAPBEXexcBad8 4 6" xfId="21239"/>
    <cellStyle name="SAPBEXexcBad8 4 7" xfId="21240"/>
    <cellStyle name="SAPBEXexcBad8 4 8" xfId="21241"/>
    <cellStyle name="SAPBEXexcBad8 4 9" xfId="21242"/>
    <cellStyle name="SAPBEXexcBad8 5" xfId="21243"/>
    <cellStyle name="SAPBEXexcBad8 5 10" xfId="21244"/>
    <cellStyle name="SAPBEXexcBad8 5 11" xfId="21245"/>
    <cellStyle name="SAPBEXexcBad8 5 12" xfId="21246"/>
    <cellStyle name="SAPBEXexcBad8 5 13" xfId="21247"/>
    <cellStyle name="SAPBEXexcBad8 5 14" xfId="21248"/>
    <cellStyle name="SAPBEXexcBad8 5 2" xfId="21249"/>
    <cellStyle name="SAPBEXexcBad8 5 2 10" xfId="21250"/>
    <cellStyle name="SAPBEXexcBad8 5 2 2" xfId="21251"/>
    <cellStyle name="SAPBEXexcBad8 5 2 3" xfId="21252"/>
    <cellStyle name="SAPBEXexcBad8 5 2 4" xfId="21253"/>
    <cellStyle name="SAPBEXexcBad8 5 2 5" xfId="21254"/>
    <cellStyle name="SAPBEXexcBad8 5 2 6" xfId="21255"/>
    <cellStyle name="SAPBEXexcBad8 5 2 7" xfId="21256"/>
    <cellStyle name="SAPBEXexcBad8 5 2 8" xfId="21257"/>
    <cellStyle name="SAPBEXexcBad8 5 2 9" xfId="21258"/>
    <cellStyle name="SAPBEXexcBad8 5 3" xfId="21259"/>
    <cellStyle name="SAPBEXexcBad8 5 3 2" xfId="21260"/>
    <cellStyle name="SAPBEXexcBad8 5 3 3" xfId="21261"/>
    <cellStyle name="SAPBEXexcBad8 5 3 4" xfId="21262"/>
    <cellStyle name="SAPBEXexcBad8 5 3 5" xfId="21263"/>
    <cellStyle name="SAPBEXexcBad8 5 3 6" xfId="21264"/>
    <cellStyle name="SAPBEXexcBad8 5 3 7" xfId="21265"/>
    <cellStyle name="SAPBEXexcBad8 5 3 8" xfId="21266"/>
    <cellStyle name="SAPBEXexcBad8 5 4" xfId="21267"/>
    <cellStyle name="SAPBEXexcBad8 5 4 2" xfId="21268"/>
    <cellStyle name="SAPBEXexcBad8 5 4 3" xfId="21269"/>
    <cellStyle name="SAPBEXexcBad8 5 4 4" xfId="21270"/>
    <cellStyle name="SAPBEXexcBad8 5 4 5" xfId="21271"/>
    <cellStyle name="SAPBEXexcBad8 5 4 6" xfId="21272"/>
    <cellStyle name="SAPBEXexcBad8 5 4 7" xfId="21273"/>
    <cellStyle name="SAPBEXexcBad8 5 4 8" xfId="21274"/>
    <cellStyle name="SAPBEXexcBad8 5 5" xfId="21275"/>
    <cellStyle name="SAPBEXexcBad8 5 6" xfId="21276"/>
    <cellStyle name="SAPBEXexcBad8 5 7" xfId="21277"/>
    <cellStyle name="SAPBEXexcBad8 5 8" xfId="21278"/>
    <cellStyle name="SAPBEXexcBad8 5 9" xfId="21279"/>
    <cellStyle name="SAPBEXexcBad8 6" xfId="21280"/>
    <cellStyle name="SAPBEXexcBad8 6 10" xfId="21281"/>
    <cellStyle name="SAPBEXexcBad8 6 2" xfId="21282"/>
    <cellStyle name="SAPBEXexcBad8 6 2 2" xfId="21283"/>
    <cellStyle name="SAPBEXexcBad8 6 2 3" xfId="21284"/>
    <cellStyle name="SAPBEXexcBad8 6 3" xfId="21285"/>
    <cellStyle name="SAPBEXexcBad8 6 4" xfId="21286"/>
    <cellStyle name="SAPBEXexcBad8 6 5" xfId="21287"/>
    <cellStyle name="SAPBEXexcBad8 6 6" xfId="21288"/>
    <cellStyle name="SAPBEXexcBad8 6 7" xfId="21289"/>
    <cellStyle name="SAPBEXexcBad8 6 8" xfId="21290"/>
    <cellStyle name="SAPBEXexcBad8 6 9" xfId="21291"/>
    <cellStyle name="SAPBEXexcBad8 7" xfId="21292"/>
    <cellStyle name="SAPBEXexcBad8 7 10" xfId="21293"/>
    <cellStyle name="SAPBEXexcBad8 7 2" xfId="21294"/>
    <cellStyle name="SAPBEXexcBad8 7 2 2" xfId="21295"/>
    <cellStyle name="SAPBEXexcBad8 7 2 3" xfId="21296"/>
    <cellStyle name="SAPBEXexcBad8 7 3" xfId="21297"/>
    <cellStyle name="SAPBEXexcBad8 7 4" xfId="21298"/>
    <cellStyle name="SAPBEXexcBad8 7 5" xfId="21299"/>
    <cellStyle name="SAPBEXexcBad8 7 6" xfId="21300"/>
    <cellStyle name="SAPBEXexcBad8 7 7" xfId="21301"/>
    <cellStyle name="SAPBEXexcBad8 7 8" xfId="21302"/>
    <cellStyle name="SAPBEXexcBad8 7 9" xfId="21303"/>
    <cellStyle name="SAPBEXexcBad8 8" xfId="21304"/>
    <cellStyle name="SAPBEXexcBad8 8 10" xfId="21305"/>
    <cellStyle name="SAPBEXexcBad8 8 2" xfId="21306"/>
    <cellStyle name="SAPBEXexcBad8 8 2 2" xfId="21307"/>
    <cellStyle name="SAPBEXexcBad8 8 2 3" xfId="21308"/>
    <cellStyle name="SAPBEXexcBad8 8 3" xfId="21309"/>
    <cellStyle name="SAPBEXexcBad8 8 4" xfId="21310"/>
    <cellStyle name="SAPBEXexcBad8 8 5" xfId="21311"/>
    <cellStyle name="SAPBEXexcBad8 8 6" xfId="21312"/>
    <cellStyle name="SAPBEXexcBad8 8 7" xfId="21313"/>
    <cellStyle name="SAPBEXexcBad8 8 8" xfId="21314"/>
    <cellStyle name="SAPBEXexcBad8 8 9" xfId="21315"/>
    <cellStyle name="SAPBEXexcBad8 9" xfId="21316"/>
    <cellStyle name="SAPBEXexcBad8 9 2" xfId="21317"/>
    <cellStyle name="SAPBEXexcBad8 9 2 2" xfId="21318"/>
    <cellStyle name="SAPBEXexcBad8 9 3" xfId="21319"/>
    <cellStyle name="SAPBEXexcBad8 9 4" xfId="21320"/>
    <cellStyle name="SAPBEXexcBad8_реестр объектов ЕНЭС" xfId="21321"/>
    <cellStyle name="SAPBEXexcBad9" xfId="21322"/>
    <cellStyle name="SAPBEXexcBad9 10" xfId="21323"/>
    <cellStyle name="SAPBEXexcBad9 10 2" xfId="21324"/>
    <cellStyle name="SAPBEXexcBad9 10 3" xfId="21325"/>
    <cellStyle name="SAPBEXexcBad9 11" xfId="21326"/>
    <cellStyle name="SAPBEXexcBad9 12" xfId="21327"/>
    <cellStyle name="SAPBEXexcBad9 13" xfId="21328"/>
    <cellStyle name="SAPBEXexcBad9 14" xfId="21329"/>
    <cellStyle name="SAPBEXexcBad9 15" xfId="21330"/>
    <cellStyle name="SAPBEXexcBad9 16" xfId="21331"/>
    <cellStyle name="SAPBEXexcBad9 17" xfId="21332"/>
    <cellStyle name="SAPBEXexcBad9 18" xfId="21333"/>
    <cellStyle name="SAPBEXexcBad9 2" xfId="21334"/>
    <cellStyle name="SAPBEXexcBad9 2 10" xfId="21335"/>
    <cellStyle name="SAPBEXexcBad9 2 11" xfId="21336"/>
    <cellStyle name="SAPBEXexcBad9 2 12" xfId="21337"/>
    <cellStyle name="SAPBEXexcBad9 2 13" xfId="21338"/>
    <cellStyle name="SAPBEXexcBad9 2 14" xfId="21339"/>
    <cellStyle name="SAPBEXexcBad9 2 15" xfId="21340"/>
    <cellStyle name="SAPBEXexcBad9 2 16" xfId="21341"/>
    <cellStyle name="SAPBEXexcBad9 2 2" xfId="21342"/>
    <cellStyle name="SAPBEXexcBad9 2 2 10" xfId="21343"/>
    <cellStyle name="SAPBEXexcBad9 2 2 11" xfId="21344"/>
    <cellStyle name="SAPBEXexcBad9 2 2 12" xfId="21345"/>
    <cellStyle name="SAPBEXexcBad9 2 2 13" xfId="21346"/>
    <cellStyle name="SAPBEXexcBad9 2 2 14" xfId="21347"/>
    <cellStyle name="SAPBEXexcBad9 2 2 15" xfId="21348"/>
    <cellStyle name="SAPBEXexcBad9 2 2 16" xfId="21349"/>
    <cellStyle name="SAPBEXexcBad9 2 2 2" xfId="21350"/>
    <cellStyle name="SAPBEXexcBad9 2 2 2 10" xfId="21351"/>
    <cellStyle name="SAPBEXexcBad9 2 2 2 11" xfId="21352"/>
    <cellStyle name="SAPBEXexcBad9 2 2 2 12" xfId="21353"/>
    <cellStyle name="SAPBEXexcBad9 2 2 2 13" xfId="21354"/>
    <cellStyle name="SAPBEXexcBad9 2 2 2 14" xfId="21355"/>
    <cellStyle name="SAPBEXexcBad9 2 2 2 2" xfId="21356"/>
    <cellStyle name="SAPBEXexcBad9 2 2 2 2 2" xfId="21357"/>
    <cellStyle name="SAPBEXexcBad9 2 2 2 2 3" xfId="21358"/>
    <cellStyle name="SAPBEXexcBad9 2 2 2 2 4" xfId="21359"/>
    <cellStyle name="SAPBEXexcBad9 2 2 2 2 5" xfId="21360"/>
    <cellStyle name="SAPBEXexcBad9 2 2 2 2 6" xfId="21361"/>
    <cellStyle name="SAPBEXexcBad9 2 2 2 2 7" xfId="21362"/>
    <cellStyle name="SAPBEXexcBad9 2 2 2 2 8" xfId="21363"/>
    <cellStyle name="SAPBEXexcBad9 2 2 2 3" xfId="21364"/>
    <cellStyle name="SAPBEXexcBad9 2 2 2 3 2" xfId="21365"/>
    <cellStyle name="SAPBEXexcBad9 2 2 2 3 3" xfId="21366"/>
    <cellStyle name="SAPBEXexcBad9 2 2 2 3 4" xfId="21367"/>
    <cellStyle name="SAPBEXexcBad9 2 2 2 3 5" xfId="21368"/>
    <cellStyle name="SAPBEXexcBad9 2 2 2 3 6" xfId="21369"/>
    <cellStyle name="SAPBEXexcBad9 2 2 2 3 7" xfId="21370"/>
    <cellStyle name="SAPBEXexcBad9 2 2 2 3 8" xfId="21371"/>
    <cellStyle name="SAPBEXexcBad9 2 2 2 4" xfId="21372"/>
    <cellStyle name="SAPBEXexcBad9 2 2 2 4 2" xfId="21373"/>
    <cellStyle name="SAPBEXexcBad9 2 2 2 4 3" xfId="21374"/>
    <cellStyle name="SAPBEXexcBad9 2 2 2 4 4" xfId="21375"/>
    <cellStyle name="SAPBEXexcBad9 2 2 2 4 5" xfId="21376"/>
    <cellStyle name="SAPBEXexcBad9 2 2 2 4 6" xfId="21377"/>
    <cellStyle name="SAPBEXexcBad9 2 2 2 4 7" xfId="21378"/>
    <cellStyle name="SAPBEXexcBad9 2 2 2 4 8" xfId="21379"/>
    <cellStyle name="SAPBEXexcBad9 2 2 2 5" xfId="21380"/>
    <cellStyle name="SAPBEXexcBad9 2 2 2 6" xfId="21381"/>
    <cellStyle name="SAPBEXexcBad9 2 2 2 7" xfId="21382"/>
    <cellStyle name="SAPBEXexcBad9 2 2 2 8" xfId="21383"/>
    <cellStyle name="SAPBEXexcBad9 2 2 2 9" xfId="21384"/>
    <cellStyle name="SAPBEXexcBad9 2 2 3" xfId="21385"/>
    <cellStyle name="SAPBEXexcBad9 2 2 3 2" xfId="21386"/>
    <cellStyle name="SAPBEXexcBad9 2 2 3 3" xfId="21387"/>
    <cellStyle name="SAPBEXexcBad9 2 2 3 4" xfId="21388"/>
    <cellStyle name="SAPBEXexcBad9 2 2 3 5" xfId="21389"/>
    <cellStyle name="SAPBEXexcBad9 2 2 3 6" xfId="21390"/>
    <cellStyle name="SAPBEXexcBad9 2 2 3 7" xfId="21391"/>
    <cellStyle name="SAPBEXexcBad9 2 2 3 8" xfId="21392"/>
    <cellStyle name="SAPBEXexcBad9 2 2 4" xfId="21393"/>
    <cellStyle name="SAPBEXexcBad9 2 2 4 2" xfId="21394"/>
    <cellStyle name="SAPBEXexcBad9 2 2 4 3" xfId="21395"/>
    <cellStyle name="SAPBEXexcBad9 2 2 4 4" xfId="21396"/>
    <cellStyle name="SAPBEXexcBad9 2 2 4 5" xfId="21397"/>
    <cellStyle name="SAPBEXexcBad9 2 2 4 6" xfId="21398"/>
    <cellStyle name="SAPBEXexcBad9 2 2 4 7" xfId="21399"/>
    <cellStyle name="SAPBEXexcBad9 2 2 4 8" xfId="21400"/>
    <cellStyle name="SAPBEXexcBad9 2 2 5" xfId="21401"/>
    <cellStyle name="SAPBEXexcBad9 2 2 5 2" xfId="21402"/>
    <cellStyle name="SAPBEXexcBad9 2 2 5 3" xfId="21403"/>
    <cellStyle name="SAPBEXexcBad9 2 2 5 4" xfId="21404"/>
    <cellStyle name="SAPBEXexcBad9 2 2 5 5" xfId="21405"/>
    <cellStyle name="SAPBEXexcBad9 2 2 5 6" xfId="21406"/>
    <cellStyle name="SAPBEXexcBad9 2 2 5 7" xfId="21407"/>
    <cellStyle name="SAPBEXexcBad9 2 2 5 8" xfId="21408"/>
    <cellStyle name="SAPBEXexcBad9 2 2 6" xfId="21409"/>
    <cellStyle name="SAPBEXexcBad9 2 2 7" xfId="21410"/>
    <cellStyle name="SAPBEXexcBad9 2 2 8" xfId="21411"/>
    <cellStyle name="SAPBEXexcBad9 2 2 9" xfId="21412"/>
    <cellStyle name="SAPBEXexcBad9 2 3" xfId="21413"/>
    <cellStyle name="SAPBEXexcBad9 2 3 10" xfId="21414"/>
    <cellStyle name="SAPBEXexcBad9 2 3 11" xfId="21415"/>
    <cellStyle name="SAPBEXexcBad9 2 3 12" xfId="21416"/>
    <cellStyle name="SAPBEXexcBad9 2 3 13" xfId="21417"/>
    <cellStyle name="SAPBEXexcBad9 2 3 14" xfId="21418"/>
    <cellStyle name="SAPBEXexcBad9 2 3 2" xfId="21419"/>
    <cellStyle name="SAPBEXexcBad9 2 3 2 2" xfId="21420"/>
    <cellStyle name="SAPBEXexcBad9 2 3 2 3" xfId="21421"/>
    <cellStyle name="SAPBEXexcBad9 2 3 2 4" xfId="21422"/>
    <cellStyle name="SAPBEXexcBad9 2 3 2 5" xfId="21423"/>
    <cellStyle name="SAPBEXexcBad9 2 3 2 6" xfId="21424"/>
    <cellStyle name="SAPBEXexcBad9 2 3 2 7" xfId="21425"/>
    <cellStyle name="SAPBEXexcBad9 2 3 2 8" xfId="21426"/>
    <cellStyle name="SAPBEXexcBad9 2 3 3" xfId="21427"/>
    <cellStyle name="SAPBEXexcBad9 2 3 3 2" xfId="21428"/>
    <cellStyle name="SAPBEXexcBad9 2 3 3 3" xfId="21429"/>
    <cellStyle name="SAPBEXexcBad9 2 3 3 4" xfId="21430"/>
    <cellStyle name="SAPBEXexcBad9 2 3 3 5" xfId="21431"/>
    <cellStyle name="SAPBEXexcBad9 2 3 3 6" xfId="21432"/>
    <cellStyle name="SAPBEXexcBad9 2 3 3 7" xfId="21433"/>
    <cellStyle name="SAPBEXexcBad9 2 3 3 8" xfId="21434"/>
    <cellStyle name="SAPBEXexcBad9 2 3 4" xfId="21435"/>
    <cellStyle name="SAPBEXexcBad9 2 3 4 2" xfId="21436"/>
    <cellStyle name="SAPBEXexcBad9 2 3 4 3" xfId="21437"/>
    <cellStyle name="SAPBEXexcBad9 2 3 4 4" xfId="21438"/>
    <cellStyle name="SAPBEXexcBad9 2 3 4 5" xfId="21439"/>
    <cellStyle name="SAPBEXexcBad9 2 3 4 6" xfId="21440"/>
    <cellStyle name="SAPBEXexcBad9 2 3 4 7" xfId="21441"/>
    <cellStyle name="SAPBEXexcBad9 2 3 4 8" xfId="21442"/>
    <cellStyle name="SAPBEXexcBad9 2 3 5" xfId="21443"/>
    <cellStyle name="SAPBEXexcBad9 2 3 6" xfId="21444"/>
    <cellStyle name="SAPBEXexcBad9 2 3 7" xfId="21445"/>
    <cellStyle name="SAPBEXexcBad9 2 3 8" xfId="21446"/>
    <cellStyle name="SAPBEXexcBad9 2 3 9" xfId="21447"/>
    <cellStyle name="SAPBEXexcBad9 2 4" xfId="21448"/>
    <cellStyle name="SAPBEXexcBad9 2 4 10" xfId="21449"/>
    <cellStyle name="SAPBEXexcBad9 2 4 2" xfId="21450"/>
    <cellStyle name="SAPBEXexcBad9 2 4 3" xfId="21451"/>
    <cellStyle name="SAPBEXexcBad9 2 4 4" xfId="21452"/>
    <cellStyle name="SAPBEXexcBad9 2 4 5" xfId="21453"/>
    <cellStyle name="SAPBEXexcBad9 2 4 6" xfId="21454"/>
    <cellStyle name="SAPBEXexcBad9 2 4 7" xfId="21455"/>
    <cellStyle name="SAPBEXexcBad9 2 4 8" xfId="21456"/>
    <cellStyle name="SAPBEXexcBad9 2 4 9" xfId="21457"/>
    <cellStyle name="SAPBEXexcBad9 2 5" xfId="21458"/>
    <cellStyle name="SAPBEXexcBad9 2 5 2" xfId="21459"/>
    <cellStyle name="SAPBEXexcBad9 2 5 3" xfId="21460"/>
    <cellStyle name="SAPBEXexcBad9 2 5 4" xfId="21461"/>
    <cellStyle name="SAPBEXexcBad9 2 5 5" xfId="21462"/>
    <cellStyle name="SAPBEXexcBad9 2 5 6" xfId="21463"/>
    <cellStyle name="SAPBEXexcBad9 2 5 7" xfId="21464"/>
    <cellStyle name="SAPBEXexcBad9 2 5 8" xfId="21465"/>
    <cellStyle name="SAPBEXexcBad9 2 6" xfId="21466"/>
    <cellStyle name="SAPBEXexcBad9 2 6 2" xfId="21467"/>
    <cellStyle name="SAPBEXexcBad9 2 6 3" xfId="21468"/>
    <cellStyle name="SAPBEXexcBad9 2 6 4" xfId="21469"/>
    <cellStyle name="SAPBEXexcBad9 2 6 5" xfId="21470"/>
    <cellStyle name="SAPBEXexcBad9 2 6 6" xfId="21471"/>
    <cellStyle name="SAPBEXexcBad9 2 6 7" xfId="21472"/>
    <cellStyle name="SAPBEXexcBad9 2 6 8" xfId="21473"/>
    <cellStyle name="SAPBEXexcBad9 2 7" xfId="21474"/>
    <cellStyle name="SAPBEXexcBad9 2 8" xfId="21475"/>
    <cellStyle name="SAPBEXexcBad9 2 9" xfId="21476"/>
    <cellStyle name="SAPBEXexcBad9 3" xfId="21477"/>
    <cellStyle name="SAPBEXexcBad9 3 10" xfId="21478"/>
    <cellStyle name="SAPBEXexcBad9 3 11" xfId="21479"/>
    <cellStyle name="SAPBEXexcBad9 3 12" xfId="21480"/>
    <cellStyle name="SAPBEXexcBad9 3 13" xfId="21481"/>
    <cellStyle name="SAPBEXexcBad9 3 14" xfId="21482"/>
    <cellStyle name="SAPBEXexcBad9 3 15" xfId="21483"/>
    <cellStyle name="SAPBEXexcBad9 3 16" xfId="21484"/>
    <cellStyle name="SAPBEXexcBad9 3 2" xfId="21485"/>
    <cellStyle name="SAPBEXexcBad9 3 2 10" xfId="21486"/>
    <cellStyle name="SAPBEXexcBad9 3 2 11" xfId="21487"/>
    <cellStyle name="SAPBEXexcBad9 3 2 12" xfId="21488"/>
    <cellStyle name="SAPBEXexcBad9 3 2 13" xfId="21489"/>
    <cellStyle name="SAPBEXexcBad9 3 2 14" xfId="21490"/>
    <cellStyle name="SAPBEXexcBad9 3 2 15" xfId="21491"/>
    <cellStyle name="SAPBEXexcBad9 3 2 16" xfId="21492"/>
    <cellStyle name="SAPBEXexcBad9 3 2 2" xfId="21493"/>
    <cellStyle name="SAPBEXexcBad9 3 2 2 10" xfId="21494"/>
    <cellStyle name="SAPBEXexcBad9 3 2 2 11" xfId="21495"/>
    <cellStyle name="SAPBEXexcBad9 3 2 2 12" xfId="21496"/>
    <cellStyle name="SAPBEXexcBad9 3 2 2 2" xfId="21497"/>
    <cellStyle name="SAPBEXexcBad9 3 2 2 2 2" xfId="21498"/>
    <cellStyle name="SAPBEXexcBad9 3 2 2 2 3" xfId="21499"/>
    <cellStyle name="SAPBEXexcBad9 3 2 2 2 4" xfId="21500"/>
    <cellStyle name="SAPBEXexcBad9 3 2 2 2 5" xfId="21501"/>
    <cellStyle name="SAPBEXexcBad9 3 2 2 2 6" xfId="21502"/>
    <cellStyle name="SAPBEXexcBad9 3 2 2 2 7" xfId="21503"/>
    <cellStyle name="SAPBEXexcBad9 3 2 2 2 8" xfId="21504"/>
    <cellStyle name="SAPBEXexcBad9 3 2 2 3" xfId="21505"/>
    <cellStyle name="SAPBEXexcBad9 3 2 2 3 2" xfId="21506"/>
    <cellStyle name="SAPBEXexcBad9 3 2 2 3 3" xfId="21507"/>
    <cellStyle name="SAPBEXexcBad9 3 2 2 3 4" xfId="21508"/>
    <cellStyle name="SAPBEXexcBad9 3 2 2 3 5" xfId="21509"/>
    <cellStyle name="SAPBEXexcBad9 3 2 2 3 6" xfId="21510"/>
    <cellStyle name="SAPBEXexcBad9 3 2 2 3 7" xfId="21511"/>
    <cellStyle name="SAPBEXexcBad9 3 2 2 3 8" xfId="21512"/>
    <cellStyle name="SAPBEXexcBad9 3 2 2 4" xfId="21513"/>
    <cellStyle name="SAPBEXexcBad9 3 2 2 4 2" xfId="21514"/>
    <cellStyle name="SAPBEXexcBad9 3 2 2 4 3" xfId="21515"/>
    <cellStyle name="SAPBEXexcBad9 3 2 2 4 4" xfId="21516"/>
    <cellStyle name="SAPBEXexcBad9 3 2 2 4 5" xfId="21517"/>
    <cellStyle name="SAPBEXexcBad9 3 2 2 4 6" xfId="21518"/>
    <cellStyle name="SAPBEXexcBad9 3 2 2 4 7" xfId="21519"/>
    <cellStyle name="SAPBEXexcBad9 3 2 2 4 8" xfId="21520"/>
    <cellStyle name="SAPBEXexcBad9 3 2 2 5" xfId="21521"/>
    <cellStyle name="SAPBEXexcBad9 3 2 2 6" xfId="21522"/>
    <cellStyle name="SAPBEXexcBad9 3 2 2 7" xfId="21523"/>
    <cellStyle name="SAPBEXexcBad9 3 2 2 8" xfId="21524"/>
    <cellStyle name="SAPBEXexcBad9 3 2 2 9" xfId="21525"/>
    <cellStyle name="SAPBEXexcBad9 3 2 3" xfId="21526"/>
    <cellStyle name="SAPBEXexcBad9 3 2 3 2" xfId="21527"/>
    <cellStyle name="SAPBEXexcBad9 3 2 3 3" xfId="21528"/>
    <cellStyle name="SAPBEXexcBad9 3 2 3 4" xfId="21529"/>
    <cellStyle name="SAPBEXexcBad9 3 2 3 5" xfId="21530"/>
    <cellStyle name="SAPBEXexcBad9 3 2 3 6" xfId="21531"/>
    <cellStyle name="SAPBEXexcBad9 3 2 3 7" xfId="21532"/>
    <cellStyle name="SAPBEXexcBad9 3 2 3 8" xfId="21533"/>
    <cellStyle name="SAPBEXexcBad9 3 2 4" xfId="21534"/>
    <cellStyle name="SAPBEXexcBad9 3 2 4 2" xfId="21535"/>
    <cellStyle name="SAPBEXexcBad9 3 2 4 3" xfId="21536"/>
    <cellStyle name="SAPBEXexcBad9 3 2 4 4" xfId="21537"/>
    <cellStyle name="SAPBEXexcBad9 3 2 4 5" xfId="21538"/>
    <cellStyle name="SAPBEXexcBad9 3 2 4 6" xfId="21539"/>
    <cellStyle name="SAPBEXexcBad9 3 2 4 7" xfId="21540"/>
    <cellStyle name="SAPBEXexcBad9 3 2 4 8" xfId="21541"/>
    <cellStyle name="SAPBEXexcBad9 3 2 5" xfId="21542"/>
    <cellStyle name="SAPBEXexcBad9 3 2 5 2" xfId="21543"/>
    <cellStyle name="SAPBEXexcBad9 3 2 5 3" xfId="21544"/>
    <cellStyle name="SAPBEXexcBad9 3 2 5 4" xfId="21545"/>
    <cellStyle name="SAPBEXexcBad9 3 2 5 5" xfId="21546"/>
    <cellStyle name="SAPBEXexcBad9 3 2 5 6" xfId="21547"/>
    <cellStyle name="SAPBEXexcBad9 3 2 5 7" xfId="21548"/>
    <cellStyle name="SAPBEXexcBad9 3 2 5 8" xfId="21549"/>
    <cellStyle name="SAPBEXexcBad9 3 2 6" xfId="21550"/>
    <cellStyle name="SAPBEXexcBad9 3 2 7" xfId="21551"/>
    <cellStyle name="SAPBEXexcBad9 3 2 8" xfId="21552"/>
    <cellStyle name="SAPBEXexcBad9 3 2 9" xfId="21553"/>
    <cellStyle name="SAPBEXexcBad9 3 3" xfId="21554"/>
    <cellStyle name="SAPBEXexcBad9 3 3 10" xfId="21555"/>
    <cellStyle name="SAPBEXexcBad9 3 3 11" xfId="21556"/>
    <cellStyle name="SAPBEXexcBad9 3 3 12" xfId="21557"/>
    <cellStyle name="SAPBEXexcBad9 3 3 2" xfId="21558"/>
    <cellStyle name="SAPBEXexcBad9 3 3 2 2" xfId="21559"/>
    <cellStyle name="SAPBEXexcBad9 3 3 2 3" xfId="21560"/>
    <cellStyle name="SAPBEXexcBad9 3 3 2 4" xfId="21561"/>
    <cellStyle name="SAPBEXexcBad9 3 3 2 5" xfId="21562"/>
    <cellStyle name="SAPBEXexcBad9 3 3 2 6" xfId="21563"/>
    <cellStyle name="SAPBEXexcBad9 3 3 2 7" xfId="21564"/>
    <cellStyle name="SAPBEXexcBad9 3 3 2 8" xfId="21565"/>
    <cellStyle name="SAPBEXexcBad9 3 3 3" xfId="21566"/>
    <cellStyle name="SAPBEXexcBad9 3 3 3 2" xfId="21567"/>
    <cellStyle name="SAPBEXexcBad9 3 3 3 3" xfId="21568"/>
    <cellStyle name="SAPBEXexcBad9 3 3 3 4" xfId="21569"/>
    <cellStyle name="SAPBEXexcBad9 3 3 3 5" xfId="21570"/>
    <cellStyle name="SAPBEXexcBad9 3 3 3 6" xfId="21571"/>
    <cellStyle name="SAPBEXexcBad9 3 3 3 7" xfId="21572"/>
    <cellStyle name="SAPBEXexcBad9 3 3 3 8" xfId="21573"/>
    <cellStyle name="SAPBEXexcBad9 3 3 4" xfId="21574"/>
    <cellStyle name="SAPBEXexcBad9 3 3 4 2" xfId="21575"/>
    <cellStyle name="SAPBEXexcBad9 3 3 4 3" xfId="21576"/>
    <cellStyle name="SAPBEXexcBad9 3 3 4 4" xfId="21577"/>
    <cellStyle name="SAPBEXexcBad9 3 3 4 5" xfId="21578"/>
    <cellStyle name="SAPBEXexcBad9 3 3 4 6" xfId="21579"/>
    <cellStyle name="SAPBEXexcBad9 3 3 4 7" xfId="21580"/>
    <cellStyle name="SAPBEXexcBad9 3 3 4 8" xfId="21581"/>
    <cellStyle name="SAPBEXexcBad9 3 3 5" xfId="21582"/>
    <cellStyle name="SAPBEXexcBad9 3 3 6" xfId="21583"/>
    <cellStyle name="SAPBEXexcBad9 3 3 7" xfId="21584"/>
    <cellStyle name="SAPBEXexcBad9 3 3 8" xfId="21585"/>
    <cellStyle name="SAPBEXexcBad9 3 3 9" xfId="21586"/>
    <cellStyle name="SAPBEXexcBad9 3 4" xfId="21587"/>
    <cellStyle name="SAPBEXexcBad9 3 4 2" xfId="21588"/>
    <cellStyle name="SAPBEXexcBad9 3 4 3" xfId="21589"/>
    <cellStyle name="SAPBEXexcBad9 3 4 4" xfId="21590"/>
    <cellStyle name="SAPBEXexcBad9 3 4 5" xfId="21591"/>
    <cellStyle name="SAPBEXexcBad9 3 4 6" xfId="21592"/>
    <cellStyle name="SAPBEXexcBad9 3 4 7" xfId="21593"/>
    <cellStyle name="SAPBEXexcBad9 3 4 8" xfId="21594"/>
    <cellStyle name="SAPBEXexcBad9 3 5" xfId="21595"/>
    <cellStyle name="SAPBEXexcBad9 3 5 2" xfId="21596"/>
    <cellStyle name="SAPBEXexcBad9 3 5 3" xfId="21597"/>
    <cellStyle name="SAPBEXexcBad9 3 5 4" xfId="21598"/>
    <cellStyle name="SAPBEXexcBad9 3 5 5" xfId="21599"/>
    <cellStyle name="SAPBEXexcBad9 3 5 6" xfId="21600"/>
    <cellStyle name="SAPBEXexcBad9 3 5 7" xfId="21601"/>
    <cellStyle name="SAPBEXexcBad9 3 5 8" xfId="21602"/>
    <cellStyle name="SAPBEXexcBad9 3 6" xfId="21603"/>
    <cellStyle name="SAPBEXexcBad9 3 6 2" xfId="21604"/>
    <cellStyle name="SAPBEXexcBad9 3 6 3" xfId="21605"/>
    <cellStyle name="SAPBEXexcBad9 3 6 4" xfId="21606"/>
    <cellStyle name="SAPBEXexcBad9 3 6 5" xfId="21607"/>
    <cellStyle name="SAPBEXexcBad9 3 6 6" xfId="21608"/>
    <cellStyle name="SAPBEXexcBad9 3 6 7" xfId="21609"/>
    <cellStyle name="SAPBEXexcBad9 3 6 8" xfId="21610"/>
    <cellStyle name="SAPBEXexcBad9 3 7" xfId="21611"/>
    <cellStyle name="SAPBEXexcBad9 3 8" xfId="21612"/>
    <cellStyle name="SAPBEXexcBad9 3 9" xfId="21613"/>
    <cellStyle name="SAPBEXexcBad9 4" xfId="21614"/>
    <cellStyle name="SAPBEXexcBad9 4 10" xfId="21615"/>
    <cellStyle name="SAPBEXexcBad9 4 11" xfId="21616"/>
    <cellStyle name="SAPBEXexcBad9 4 12" xfId="21617"/>
    <cellStyle name="SAPBEXexcBad9 4 13" xfId="21618"/>
    <cellStyle name="SAPBEXexcBad9 4 14" xfId="21619"/>
    <cellStyle name="SAPBEXexcBad9 4 15" xfId="21620"/>
    <cellStyle name="SAPBEXexcBad9 4 16" xfId="21621"/>
    <cellStyle name="SAPBEXexcBad9 4 2" xfId="21622"/>
    <cellStyle name="SAPBEXexcBad9 4 2 10" xfId="21623"/>
    <cellStyle name="SAPBEXexcBad9 4 2 11" xfId="21624"/>
    <cellStyle name="SAPBEXexcBad9 4 2 12" xfId="21625"/>
    <cellStyle name="SAPBEXexcBad9 4 2 13" xfId="21626"/>
    <cellStyle name="SAPBEXexcBad9 4 2 14" xfId="21627"/>
    <cellStyle name="SAPBEXexcBad9 4 2 2" xfId="21628"/>
    <cellStyle name="SAPBEXexcBad9 4 2 2 10" xfId="21629"/>
    <cellStyle name="SAPBEXexcBad9 4 2 2 2" xfId="21630"/>
    <cellStyle name="SAPBEXexcBad9 4 2 2 3" xfId="21631"/>
    <cellStyle name="SAPBEXexcBad9 4 2 2 4" xfId="21632"/>
    <cellStyle name="SAPBEXexcBad9 4 2 2 5" xfId="21633"/>
    <cellStyle name="SAPBEXexcBad9 4 2 2 6" xfId="21634"/>
    <cellStyle name="SAPBEXexcBad9 4 2 2 7" xfId="21635"/>
    <cellStyle name="SAPBEXexcBad9 4 2 2 8" xfId="21636"/>
    <cellStyle name="SAPBEXexcBad9 4 2 2 9" xfId="21637"/>
    <cellStyle name="SAPBEXexcBad9 4 2 3" xfId="21638"/>
    <cellStyle name="SAPBEXexcBad9 4 2 3 2" xfId="21639"/>
    <cellStyle name="SAPBEXexcBad9 4 2 3 3" xfId="21640"/>
    <cellStyle name="SAPBEXexcBad9 4 2 3 4" xfId="21641"/>
    <cellStyle name="SAPBEXexcBad9 4 2 3 5" xfId="21642"/>
    <cellStyle name="SAPBEXexcBad9 4 2 3 6" xfId="21643"/>
    <cellStyle name="SAPBEXexcBad9 4 2 3 7" xfId="21644"/>
    <cellStyle name="SAPBEXexcBad9 4 2 3 8" xfId="21645"/>
    <cellStyle name="SAPBEXexcBad9 4 2 4" xfId="21646"/>
    <cellStyle name="SAPBEXexcBad9 4 2 4 2" xfId="21647"/>
    <cellStyle name="SAPBEXexcBad9 4 2 4 3" xfId="21648"/>
    <cellStyle name="SAPBEXexcBad9 4 2 4 4" xfId="21649"/>
    <cellStyle name="SAPBEXexcBad9 4 2 4 5" xfId="21650"/>
    <cellStyle name="SAPBEXexcBad9 4 2 4 6" xfId="21651"/>
    <cellStyle name="SAPBEXexcBad9 4 2 4 7" xfId="21652"/>
    <cellStyle name="SAPBEXexcBad9 4 2 4 8" xfId="21653"/>
    <cellStyle name="SAPBEXexcBad9 4 2 5" xfId="21654"/>
    <cellStyle name="SAPBEXexcBad9 4 2 6" xfId="21655"/>
    <cellStyle name="SAPBEXexcBad9 4 2 7" xfId="21656"/>
    <cellStyle name="SAPBEXexcBad9 4 2 8" xfId="21657"/>
    <cellStyle name="SAPBEXexcBad9 4 2 9" xfId="21658"/>
    <cellStyle name="SAPBEXexcBad9 4 3" xfId="21659"/>
    <cellStyle name="SAPBEXexcBad9 4 3 10" xfId="21660"/>
    <cellStyle name="SAPBEXexcBad9 4 3 2" xfId="21661"/>
    <cellStyle name="SAPBEXexcBad9 4 3 3" xfId="21662"/>
    <cellStyle name="SAPBEXexcBad9 4 3 4" xfId="21663"/>
    <cellStyle name="SAPBEXexcBad9 4 3 5" xfId="21664"/>
    <cellStyle name="SAPBEXexcBad9 4 3 6" xfId="21665"/>
    <cellStyle name="SAPBEXexcBad9 4 3 7" xfId="21666"/>
    <cellStyle name="SAPBEXexcBad9 4 3 8" xfId="21667"/>
    <cellStyle name="SAPBEXexcBad9 4 3 9" xfId="21668"/>
    <cellStyle name="SAPBEXexcBad9 4 4" xfId="21669"/>
    <cellStyle name="SAPBEXexcBad9 4 4 2" xfId="21670"/>
    <cellStyle name="SAPBEXexcBad9 4 4 3" xfId="21671"/>
    <cellStyle name="SAPBEXexcBad9 4 4 4" xfId="21672"/>
    <cellStyle name="SAPBEXexcBad9 4 4 5" xfId="21673"/>
    <cellStyle name="SAPBEXexcBad9 4 4 6" xfId="21674"/>
    <cellStyle name="SAPBEXexcBad9 4 4 7" xfId="21675"/>
    <cellStyle name="SAPBEXexcBad9 4 4 8" xfId="21676"/>
    <cellStyle name="SAPBEXexcBad9 4 5" xfId="21677"/>
    <cellStyle name="SAPBEXexcBad9 4 5 2" xfId="21678"/>
    <cellStyle name="SAPBEXexcBad9 4 5 3" xfId="21679"/>
    <cellStyle name="SAPBEXexcBad9 4 5 4" xfId="21680"/>
    <cellStyle name="SAPBEXexcBad9 4 5 5" xfId="21681"/>
    <cellStyle name="SAPBEXexcBad9 4 5 6" xfId="21682"/>
    <cellStyle name="SAPBEXexcBad9 4 5 7" xfId="21683"/>
    <cellStyle name="SAPBEXexcBad9 4 5 8" xfId="21684"/>
    <cellStyle name="SAPBEXexcBad9 4 6" xfId="21685"/>
    <cellStyle name="SAPBEXexcBad9 4 7" xfId="21686"/>
    <cellStyle name="SAPBEXexcBad9 4 8" xfId="21687"/>
    <cellStyle name="SAPBEXexcBad9 4 9" xfId="21688"/>
    <cellStyle name="SAPBEXexcBad9 5" xfId="21689"/>
    <cellStyle name="SAPBEXexcBad9 5 10" xfId="21690"/>
    <cellStyle name="SAPBEXexcBad9 5 11" xfId="21691"/>
    <cellStyle name="SAPBEXexcBad9 5 12" xfId="21692"/>
    <cellStyle name="SAPBEXexcBad9 5 13" xfId="21693"/>
    <cellStyle name="SAPBEXexcBad9 5 14" xfId="21694"/>
    <cellStyle name="SAPBEXexcBad9 5 2" xfId="21695"/>
    <cellStyle name="SAPBEXexcBad9 5 2 10" xfId="21696"/>
    <cellStyle name="SAPBEXexcBad9 5 2 2" xfId="21697"/>
    <cellStyle name="SAPBEXexcBad9 5 2 3" xfId="21698"/>
    <cellStyle name="SAPBEXexcBad9 5 2 4" xfId="21699"/>
    <cellStyle name="SAPBEXexcBad9 5 2 5" xfId="21700"/>
    <cellStyle name="SAPBEXexcBad9 5 2 6" xfId="21701"/>
    <cellStyle name="SAPBEXexcBad9 5 2 7" xfId="21702"/>
    <cellStyle name="SAPBEXexcBad9 5 2 8" xfId="21703"/>
    <cellStyle name="SAPBEXexcBad9 5 2 9" xfId="21704"/>
    <cellStyle name="SAPBEXexcBad9 5 3" xfId="21705"/>
    <cellStyle name="SAPBEXexcBad9 5 3 2" xfId="21706"/>
    <cellStyle name="SAPBEXexcBad9 5 3 3" xfId="21707"/>
    <cellStyle name="SAPBEXexcBad9 5 3 4" xfId="21708"/>
    <cellStyle name="SAPBEXexcBad9 5 3 5" xfId="21709"/>
    <cellStyle name="SAPBEXexcBad9 5 3 6" xfId="21710"/>
    <cellStyle name="SAPBEXexcBad9 5 3 7" xfId="21711"/>
    <cellStyle name="SAPBEXexcBad9 5 3 8" xfId="21712"/>
    <cellStyle name="SAPBEXexcBad9 5 4" xfId="21713"/>
    <cellStyle name="SAPBEXexcBad9 5 4 2" xfId="21714"/>
    <cellStyle name="SAPBEXexcBad9 5 4 3" xfId="21715"/>
    <cellStyle name="SAPBEXexcBad9 5 4 4" xfId="21716"/>
    <cellStyle name="SAPBEXexcBad9 5 4 5" xfId="21717"/>
    <cellStyle name="SAPBEXexcBad9 5 4 6" xfId="21718"/>
    <cellStyle name="SAPBEXexcBad9 5 4 7" xfId="21719"/>
    <cellStyle name="SAPBEXexcBad9 5 4 8" xfId="21720"/>
    <cellStyle name="SAPBEXexcBad9 5 5" xfId="21721"/>
    <cellStyle name="SAPBEXexcBad9 5 6" xfId="21722"/>
    <cellStyle name="SAPBEXexcBad9 5 7" xfId="21723"/>
    <cellStyle name="SAPBEXexcBad9 5 8" xfId="21724"/>
    <cellStyle name="SAPBEXexcBad9 5 9" xfId="21725"/>
    <cellStyle name="SAPBEXexcBad9 6" xfId="21726"/>
    <cellStyle name="SAPBEXexcBad9 6 10" xfId="21727"/>
    <cellStyle name="SAPBEXexcBad9 6 2" xfId="21728"/>
    <cellStyle name="SAPBEXexcBad9 6 2 2" xfId="21729"/>
    <cellStyle name="SAPBEXexcBad9 6 2 3" xfId="21730"/>
    <cellStyle name="SAPBEXexcBad9 6 3" xfId="21731"/>
    <cellStyle name="SAPBEXexcBad9 6 4" xfId="21732"/>
    <cellStyle name="SAPBEXexcBad9 6 5" xfId="21733"/>
    <cellStyle name="SAPBEXexcBad9 6 6" xfId="21734"/>
    <cellStyle name="SAPBEXexcBad9 6 7" xfId="21735"/>
    <cellStyle name="SAPBEXexcBad9 6 8" xfId="21736"/>
    <cellStyle name="SAPBEXexcBad9 6 9" xfId="21737"/>
    <cellStyle name="SAPBEXexcBad9 7" xfId="21738"/>
    <cellStyle name="SAPBEXexcBad9 7 10" xfId="21739"/>
    <cellStyle name="SAPBEXexcBad9 7 2" xfId="21740"/>
    <cellStyle name="SAPBEXexcBad9 7 2 2" xfId="21741"/>
    <cellStyle name="SAPBEXexcBad9 7 2 3" xfId="21742"/>
    <cellStyle name="SAPBEXexcBad9 7 3" xfId="21743"/>
    <cellStyle name="SAPBEXexcBad9 7 4" xfId="21744"/>
    <cellStyle name="SAPBEXexcBad9 7 5" xfId="21745"/>
    <cellStyle name="SAPBEXexcBad9 7 6" xfId="21746"/>
    <cellStyle name="SAPBEXexcBad9 7 7" xfId="21747"/>
    <cellStyle name="SAPBEXexcBad9 7 8" xfId="21748"/>
    <cellStyle name="SAPBEXexcBad9 7 9" xfId="21749"/>
    <cellStyle name="SAPBEXexcBad9 8" xfId="21750"/>
    <cellStyle name="SAPBEXexcBad9 8 10" xfId="21751"/>
    <cellStyle name="SAPBEXexcBad9 8 2" xfId="21752"/>
    <cellStyle name="SAPBEXexcBad9 8 2 2" xfId="21753"/>
    <cellStyle name="SAPBEXexcBad9 8 2 3" xfId="21754"/>
    <cellStyle name="SAPBEXexcBad9 8 3" xfId="21755"/>
    <cellStyle name="SAPBEXexcBad9 8 4" xfId="21756"/>
    <cellStyle name="SAPBEXexcBad9 8 5" xfId="21757"/>
    <cellStyle name="SAPBEXexcBad9 8 6" xfId="21758"/>
    <cellStyle name="SAPBEXexcBad9 8 7" xfId="21759"/>
    <cellStyle name="SAPBEXexcBad9 8 8" xfId="21760"/>
    <cellStyle name="SAPBEXexcBad9 8 9" xfId="21761"/>
    <cellStyle name="SAPBEXexcBad9 9" xfId="21762"/>
    <cellStyle name="SAPBEXexcBad9 9 2" xfId="21763"/>
    <cellStyle name="SAPBEXexcBad9 9 2 2" xfId="21764"/>
    <cellStyle name="SAPBEXexcBad9 9 3" xfId="21765"/>
    <cellStyle name="SAPBEXexcBad9 9 4" xfId="21766"/>
    <cellStyle name="SAPBEXexcBad9_реестр объектов ЕНЭС" xfId="21767"/>
    <cellStyle name="SAPBEXexcCritical4" xfId="21768"/>
    <cellStyle name="SAPBEXexcCritical4 10" xfId="21769"/>
    <cellStyle name="SAPBEXexcCritical4 10 2" xfId="21770"/>
    <cellStyle name="SAPBEXexcCritical4 10 3" xfId="21771"/>
    <cellStyle name="SAPBEXexcCritical4 11" xfId="21772"/>
    <cellStyle name="SAPBEXexcCritical4 12" xfId="21773"/>
    <cellStyle name="SAPBEXexcCritical4 13" xfId="21774"/>
    <cellStyle name="SAPBEXexcCritical4 14" xfId="21775"/>
    <cellStyle name="SAPBEXexcCritical4 15" xfId="21776"/>
    <cellStyle name="SAPBEXexcCritical4 16" xfId="21777"/>
    <cellStyle name="SAPBEXexcCritical4 17" xfId="21778"/>
    <cellStyle name="SAPBEXexcCritical4 18" xfId="21779"/>
    <cellStyle name="SAPBEXexcCritical4 2" xfId="21780"/>
    <cellStyle name="SAPBEXexcCritical4 2 10" xfId="21781"/>
    <cellStyle name="SAPBEXexcCritical4 2 11" xfId="21782"/>
    <cellStyle name="SAPBEXexcCritical4 2 12" xfId="21783"/>
    <cellStyle name="SAPBEXexcCritical4 2 13" xfId="21784"/>
    <cellStyle name="SAPBEXexcCritical4 2 14" xfId="21785"/>
    <cellStyle name="SAPBEXexcCritical4 2 15" xfId="21786"/>
    <cellStyle name="SAPBEXexcCritical4 2 16" xfId="21787"/>
    <cellStyle name="SAPBEXexcCritical4 2 2" xfId="21788"/>
    <cellStyle name="SAPBEXexcCritical4 2 2 10" xfId="21789"/>
    <cellStyle name="SAPBEXexcCritical4 2 2 11" xfId="21790"/>
    <cellStyle name="SAPBEXexcCritical4 2 2 12" xfId="21791"/>
    <cellStyle name="SAPBEXexcCritical4 2 2 13" xfId="21792"/>
    <cellStyle name="SAPBEXexcCritical4 2 2 14" xfId="21793"/>
    <cellStyle name="SAPBEXexcCritical4 2 2 15" xfId="21794"/>
    <cellStyle name="SAPBEXexcCritical4 2 2 16" xfId="21795"/>
    <cellStyle name="SAPBEXexcCritical4 2 2 2" xfId="21796"/>
    <cellStyle name="SAPBEXexcCritical4 2 2 2 10" xfId="21797"/>
    <cellStyle name="SAPBEXexcCritical4 2 2 2 11" xfId="21798"/>
    <cellStyle name="SAPBEXexcCritical4 2 2 2 12" xfId="21799"/>
    <cellStyle name="SAPBEXexcCritical4 2 2 2 13" xfId="21800"/>
    <cellStyle name="SAPBEXexcCritical4 2 2 2 14" xfId="21801"/>
    <cellStyle name="SAPBEXexcCritical4 2 2 2 2" xfId="21802"/>
    <cellStyle name="SAPBEXexcCritical4 2 2 2 2 2" xfId="21803"/>
    <cellStyle name="SAPBEXexcCritical4 2 2 2 2 3" xfId="21804"/>
    <cellStyle name="SAPBEXexcCritical4 2 2 2 2 4" xfId="21805"/>
    <cellStyle name="SAPBEXexcCritical4 2 2 2 2 5" xfId="21806"/>
    <cellStyle name="SAPBEXexcCritical4 2 2 2 2 6" xfId="21807"/>
    <cellStyle name="SAPBEXexcCritical4 2 2 2 2 7" xfId="21808"/>
    <cellStyle name="SAPBEXexcCritical4 2 2 2 2 8" xfId="21809"/>
    <cellStyle name="SAPBEXexcCritical4 2 2 2 3" xfId="21810"/>
    <cellStyle name="SAPBEXexcCritical4 2 2 2 3 2" xfId="21811"/>
    <cellStyle name="SAPBEXexcCritical4 2 2 2 3 3" xfId="21812"/>
    <cellStyle name="SAPBEXexcCritical4 2 2 2 3 4" xfId="21813"/>
    <cellStyle name="SAPBEXexcCritical4 2 2 2 3 5" xfId="21814"/>
    <cellStyle name="SAPBEXexcCritical4 2 2 2 3 6" xfId="21815"/>
    <cellStyle name="SAPBEXexcCritical4 2 2 2 3 7" xfId="21816"/>
    <cellStyle name="SAPBEXexcCritical4 2 2 2 3 8" xfId="21817"/>
    <cellStyle name="SAPBEXexcCritical4 2 2 2 4" xfId="21818"/>
    <cellStyle name="SAPBEXexcCritical4 2 2 2 4 2" xfId="21819"/>
    <cellStyle name="SAPBEXexcCritical4 2 2 2 4 3" xfId="21820"/>
    <cellStyle name="SAPBEXexcCritical4 2 2 2 4 4" xfId="21821"/>
    <cellStyle name="SAPBEXexcCritical4 2 2 2 4 5" xfId="21822"/>
    <cellStyle name="SAPBEXexcCritical4 2 2 2 4 6" xfId="21823"/>
    <cellStyle name="SAPBEXexcCritical4 2 2 2 4 7" xfId="21824"/>
    <cellStyle name="SAPBEXexcCritical4 2 2 2 4 8" xfId="21825"/>
    <cellStyle name="SAPBEXexcCritical4 2 2 2 5" xfId="21826"/>
    <cellStyle name="SAPBEXexcCritical4 2 2 2 6" xfId="21827"/>
    <cellStyle name="SAPBEXexcCritical4 2 2 2 7" xfId="21828"/>
    <cellStyle name="SAPBEXexcCritical4 2 2 2 8" xfId="21829"/>
    <cellStyle name="SAPBEXexcCritical4 2 2 2 9" xfId="21830"/>
    <cellStyle name="SAPBEXexcCritical4 2 2 3" xfId="21831"/>
    <cellStyle name="SAPBEXexcCritical4 2 2 3 2" xfId="21832"/>
    <cellStyle name="SAPBEXexcCritical4 2 2 3 3" xfId="21833"/>
    <cellStyle name="SAPBEXexcCritical4 2 2 3 4" xfId="21834"/>
    <cellStyle name="SAPBEXexcCritical4 2 2 3 5" xfId="21835"/>
    <cellStyle name="SAPBEXexcCritical4 2 2 3 6" xfId="21836"/>
    <cellStyle name="SAPBEXexcCritical4 2 2 3 7" xfId="21837"/>
    <cellStyle name="SAPBEXexcCritical4 2 2 3 8" xfId="21838"/>
    <cellStyle name="SAPBEXexcCritical4 2 2 4" xfId="21839"/>
    <cellStyle name="SAPBEXexcCritical4 2 2 4 2" xfId="21840"/>
    <cellStyle name="SAPBEXexcCritical4 2 2 4 3" xfId="21841"/>
    <cellStyle name="SAPBEXexcCritical4 2 2 4 4" xfId="21842"/>
    <cellStyle name="SAPBEXexcCritical4 2 2 4 5" xfId="21843"/>
    <cellStyle name="SAPBEXexcCritical4 2 2 4 6" xfId="21844"/>
    <cellStyle name="SAPBEXexcCritical4 2 2 4 7" xfId="21845"/>
    <cellStyle name="SAPBEXexcCritical4 2 2 4 8" xfId="21846"/>
    <cellStyle name="SAPBEXexcCritical4 2 2 5" xfId="21847"/>
    <cellStyle name="SAPBEXexcCritical4 2 2 5 2" xfId="21848"/>
    <cellStyle name="SAPBEXexcCritical4 2 2 5 3" xfId="21849"/>
    <cellStyle name="SAPBEXexcCritical4 2 2 5 4" xfId="21850"/>
    <cellStyle name="SAPBEXexcCritical4 2 2 5 5" xfId="21851"/>
    <cellStyle name="SAPBEXexcCritical4 2 2 5 6" xfId="21852"/>
    <cellStyle name="SAPBEXexcCritical4 2 2 5 7" xfId="21853"/>
    <cellStyle name="SAPBEXexcCritical4 2 2 5 8" xfId="21854"/>
    <cellStyle name="SAPBEXexcCritical4 2 2 6" xfId="21855"/>
    <cellStyle name="SAPBEXexcCritical4 2 2 7" xfId="21856"/>
    <cellStyle name="SAPBEXexcCritical4 2 2 8" xfId="21857"/>
    <cellStyle name="SAPBEXexcCritical4 2 2 9" xfId="21858"/>
    <cellStyle name="SAPBEXexcCritical4 2 3" xfId="21859"/>
    <cellStyle name="SAPBEXexcCritical4 2 3 10" xfId="21860"/>
    <cellStyle name="SAPBEXexcCritical4 2 3 11" xfId="21861"/>
    <cellStyle name="SAPBEXexcCritical4 2 3 12" xfId="21862"/>
    <cellStyle name="SAPBEXexcCritical4 2 3 13" xfId="21863"/>
    <cellStyle name="SAPBEXexcCritical4 2 3 14" xfId="21864"/>
    <cellStyle name="SAPBEXexcCritical4 2 3 2" xfId="21865"/>
    <cellStyle name="SAPBEXexcCritical4 2 3 2 2" xfId="21866"/>
    <cellStyle name="SAPBEXexcCritical4 2 3 2 3" xfId="21867"/>
    <cellStyle name="SAPBEXexcCritical4 2 3 2 4" xfId="21868"/>
    <cellStyle name="SAPBEXexcCritical4 2 3 2 5" xfId="21869"/>
    <cellStyle name="SAPBEXexcCritical4 2 3 2 6" xfId="21870"/>
    <cellStyle name="SAPBEXexcCritical4 2 3 2 7" xfId="21871"/>
    <cellStyle name="SAPBEXexcCritical4 2 3 2 8" xfId="21872"/>
    <cellStyle name="SAPBEXexcCritical4 2 3 3" xfId="21873"/>
    <cellStyle name="SAPBEXexcCritical4 2 3 3 2" xfId="21874"/>
    <cellStyle name="SAPBEXexcCritical4 2 3 3 3" xfId="21875"/>
    <cellStyle name="SAPBEXexcCritical4 2 3 3 4" xfId="21876"/>
    <cellStyle name="SAPBEXexcCritical4 2 3 3 5" xfId="21877"/>
    <cellStyle name="SAPBEXexcCritical4 2 3 3 6" xfId="21878"/>
    <cellStyle name="SAPBEXexcCritical4 2 3 3 7" xfId="21879"/>
    <cellStyle name="SAPBEXexcCritical4 2 3 3 8" xfId="21880"/>
    <cellStyle name="SAPBEXexcCritical4 2 3 4" xfId="21881"/>
    <cellStyle name="SAPBEXexcCritical4 2 3 4 2" xfId="21882"/>
    <cellStyle name="SAPBEXexcCritical4 2 3 4 3" xfId="21883"/>
    <cellStyle name="SAPBEXexcCritical4 2 3 4 4" xfId="21884"/>
    <cellStyle name="SAPBEXexcCritical4 2 3 4 5" xfId="21885"/>
    <cellStyle name="SAPBEXexcCritical4 2 3 4 6" xfId="21886"/>
    <cellStyle name="SAPBEXexcCritical4 2 3 4 7" xfId="21887"/>
    <cellStyle name="SAPBEXexcCritical4 2 3 4 8" xfId="21888"/>
    <cellStyle name="SAPBEXexcCritical4 2 3 5" xfId="21889"/>
    <cellStyle name="SAPBEXexcCritical4 2 3 6" xfId="21890"/>
    <cellStyle name="SAPBEXexcCritical4 2 3 7" xfId="21891"/>
    <cellStyle name="SAPBEXexcCritical4 2 3 8" xfId="21892"/>
    <cellStyle name="SAPBEXexcCritical4 2 3 9" xfId="21893"/>
    <cellStyle name="SAPBEXexcCritical4 2 4" xfId="21894"/>
    <cellStyle name="SAPBEXexcCritical4 2 4 10" xfId="21895"/>
    <cellStyle name="SAPBEXexcCritical4 2 4 2" xfId="21896"/>
    <cellStyle name="SAPBEXexcCritical4 2 4 3" xfId="21897"/>
    <cellStyle name="SAPBEXexcCritical4 2 4 4" xfId="21898"/>
    <cellStyle name="SAPBEXexcCritical4 2 4 5" xfId="21899"/>
    <cellStyle name="SAPBEXexcCritical4 2 4 6" xfId="21900"/>
    <cellStyle name="SAPBEXexcCritical4 2 4 7" xfId="21901"/>
    <cellStyle name="SAPBEXexcCritical4 2 4 8" xfId="21902"/>
    <cellStyle name="SAPBEXexcCritical4 2 4 9" xfId="21903"/>
    <cellStyle name="SAPBEXexcCritical4 2 5" xfId="21904"/>
    <cellStyle name="SAPBEXexcCritical4 2 5 2" xfId="21905"/>
    <cellStyle name="SAPBEXexcCritical4 2 5 3" xfId="21906"/>
    <cellStyle name="SAPBEXexcCritical4 2 5 4" xfId="21907"/>
    <cellStyle name="SAPBEXexcCritical4 2 5 5" xfId="21908"/>
    <cellStyle name="SAPBEXexcCritical4 2 5 6" xfId="21909"/>
    <cellStyle name="SAPBEXexcCritical4 2 5 7" xfId="21910"/>
    <cellStyle name="SAPBEXexcCritical4 2 5 8" xfId="21911"/>
    <cellStyle name="SAPBEXexcCritical4 2 6" xfId="21912"/>
    <cellStyle name="SAPBEXexcCritical4 2 6 2" xfId="21913"/>
    <cellStyle name="SAPBEXexcCritical4 2 6 3" xfId="21914"/>
    <cellStyle name="SAPBEXexcCritical4 2 6 4" xfId="21915"/>
    <cellStyle name="SAPBEXexcCritical4 2 6 5" xfId="21916"/>
    <cellStyle name="SAPBEXexcCritical4 2 6 6" xfId="21917"/>
    <cellStyle name="SAPBEXexcCritical4 2 6 7" xfId="21918"/>
    <cellStyle name="SAPBEXexcCritical4 2 6 8" xfId="21919"/>
    <cellStyle name="SAPBEXexcCritical4 2 7" xfId="21920"/>
    <cellStyle name="SAPBEXexcCritical4 2 8" xfId="21921"/>
    <cellStyle name="SAPBEXexcCritical4 2 9" xfId="21922"/>
    <cellStyle name="SAPBEXexcCritical4 3" xfId="21923"/>
    <cellStyle name="SAPBEXexcCritical4 3 10" xfId="21924"/>
    <cellStyle name="SAPBEXexcCritical4 3 11" xfId="21925"/>
    <cellStyle name="SAPBEXexcCritical4 3 12" xfId="21926"/>
    <cellStyle name="SAPBEXexcCritical4 3 13" xfId="21927"/>
    <cellStyle name="SAPBEXexcCritical4 3 14" xfId="21928"/>
    <cellStyle name="SAPBEXexcCritical4 3 15" xfId="21929"/>
    <cellStyle name="SAPBEXexcCritical4 3 16" xfId="21930"/>
    <cellStyle name="SAPBEXexcCritical4 3 2" xfId="21931"/>
    <cellStyle name="SAPBEXexcCritical4 3 2 10" xfId="21932"/>
    <cellStyle name="SAPBEXexcCritical4 3 2 11" xfId="21933"/>
    <cellStyle name="SAPBEXexcCritical4 3 2 12" xfId="21934"/>
    <cellStyle name="SAPBEXexcCritical4 3 2 13" xfId="21935"/>
    <cellStyle name="SAPBEXexcCritical4 3 2 14" xfId="21936"/>
    <cellStyle name="SAPBEXexcCritical4 3 2 15" xfId="21937"/>
    <cellStyle name="SAPBEXexcCritical4 3 2 16" xfId="21938"/>
    <cellStyle name="SAPBEXexcCritical4 3 2 2" xfId="21939"/>
    <cellStyle name="SAPBEXexcCritical4 3 2 2 10" xfId="21940"/>
    <cellStyle name="SAPBEXexcCritical4 3 2 2 11" xfId="21941"/>
    <cellStyle name="SAPBEXexcCritical4 3 2 2 12" xfId="21942"/>
    <cellStyle name="SAPBEXexcCritical4 3 2 2 2" xfId="21943"/>
    <cellStyle name="SAPBEXexcCritical4 3 2 2 2 2" xfId="21944"/>
    <cellStyle name="SAPBEXexcCritical4 3 2 2 2 3" xfId="21945"/>
    <cellStyle name="SAPBEXexcCritical4 3 2 2 2 4" xfId="21946"/>
    <cellStyle name="SAPBEXexcCritical4 3 2 2 2 5" xfId="21947"/>
    <cellStyle name="SAPBEXexcCritical4 3 2 2 2 6" xfId="21948"/>
    <cellStyle name="SAPBEXexcCritical4 3 2 2 2 7" xfId="21949"/>
    <cellStyle name="SAPBEXexcCritical4 3 2 2 2 8" xfId="21950"/>
    <cellStyle name="SAPBEXexcCritical4 3 2 2 3" xfId="21951"/>
    <cellStyle name="SAPBEXexcCritical4 3 2 2 3 2" xfId="21952"/>
    <cellStyle name="SAPBEXexcCritical4 3 2 2 3 3" xfId="21953"/>
    <cellStyle name="SAPBEXexcCritical4 3 2 2 3 4" xfId="21954"/>
    <cellStyle name="SAPBEXexcCritical4 3 2 2 3 5" xfId="21955"/>
    <cellStyle name="SAPBEXexcCritical4 3 2 2 3 6" xfId="21956"/>
    <cellStyle name="SAPBEXexcCritical4 3 2 2 3 7" xfId="21957"/>
    <cellStyle name="SAPBEXexcCritical4 3 2 2 3 8" xfId="21958"/>
    <cellStyle name="SAPBEXexcCritical4 3 2 2 4" xfId="21959"/>
    <cellStyle name="SAPBEXexcCritical4 3 2 2 4 2" xfId="21960"/>
    <cellStyle name="SAPBEXexcCritical4 3 2 2 4 3" xfId="21961"/>
    <cellStyle name="SAPBEXexcCritical4 3 2 2 4 4" xfId="21962"/>
    <cellStyle name="SAPBEXexcCritical4 3 2 2 4 5" xfId="21963"/>
    <cellStyle name="SAPBEXexcCritical4 3 2 2 4 6" xfId="21964"/>
    <cellStyle name="SAPBEXexcCritical4 3 2 2 4 7" xfId="21965"/>
    <cellStyle name="SAPBEXexcCritical4 3 2 2 4 8" xfId="21966"/>
    <cellStyle name="SAPBEXexcCritical4 3 2 2 5" xfId="21967"/>
    <cellStyle name="SAPBEXexcCritical4 3 2 2 6" xfId="21968"/>
    <cellStyle name="SAPBEXexcCritical4 3 2 2 7" xfId="21969"/>
    <cellStyle name="SAPBEXexcCritical4 3 2 2 8" xfId="21970"/>
    <cellStyle name="SAPBEXexcCritical4 3 2 2 9" xfId="21971"/>
    <cellStyle name="SAPBEXexcCritical4 3 2 3" xfId="21972"/>
    <cellStyle name="SAPBEXexcCritical4 3 2 3 2" xfId="21973"/>
    <cellStyle name="SAPBEXexcCritical4 3 2 3 3" xfId="21974"/>
    <cellStyle name="SAPBEXexcCritical4 3 2 3 4" xfId="21975"/>
    <cellStyle name="SAPBEXexcCritical4 3 2 3 5" xfId="21976"/>
    <cellStyle name="SAPBEXexcCritical4 3 2 3 6" xfId="21977"/>
    <cellStyle name="SAPBEXexcCritical4 3 2 3 7" xfId="21978"/>
    <cellStyle name="SAPBEXexcCritical4 3 2 3 8" xfId="21979"/>
    <cellStyle name="SAPBEXexcCritical4 3 2 4" xfId="21980"/>
    <cellStyle name="SAPBEXexcCritical4 3 2 4 2" xfId="21981"/>
    <cellStyle name="SAPBEXexcCritical4 3 2 4 3" xfId="21982"/>
    <cellStyle name="SAPBEXexcCritical4 3 2 4 4" xfId="21983"/>
    <cellStyle name="SAPBEXexcCritical4 3 2 4 5" xfId="21984"/>
    <cellStyle name="SAPBEXexcCritical4 3 2 4 6" xfId="21985"/>
    <cellStyle name="SAPBEXexcCritical4 3 2 4 7" xfId="21986"/>
    <cellStyle name="SAPBEXexcCritical4 3 2 4 8" xfId="21987"/>
    <cellStyle name="SAPBEXexcCritical4 3 2 5" xfId="21988"/>
    <cellStyle name="SAPBEXexcCritical4 3 2 5 2" xfId="21989"/>
    <cellStyle name="SAPBEXexcCritical4 3 2 5 3" xfId="21990"/>
    <cellStyle name="SAPBEXexcCritical4 3 2 5 4" xfId="21991"/>
    <cellStyle name="SAPBEXexcCritical4 3 2 5 5" xfId="21992"/>
    <cellStyle name="SAPBEXexcCritical4 3 2 5 6" xfId="21993"/>
    <cellStyle name="SAPBEXexcCritical4 3 2 5 7" xfId="21994"/>
    <cellStyle name="SAPBEXexcCritical4 3 2 5 8" xfId="21995"/>
    <cellStyle name="SAPBEXexcCritical4 3 2 6" xfId="21996"/>
    <cellStyle name="SAPBEXexcCritical4 3 2 7" xfId="21997"/>
    <cellStyle name="SAPBEXexcCritical4 3 2 8" xfId="21998"/>
    <cellStyle name="SAPBEXexcCritical4 3 2 9" xfId="21999"/>
    <cellStyle name="SAPBEXexcCritical4 3 3" xfId="22000"/>
    <cellStyle name="SAPBEXexcCritical4 3 3 10" xfId="22001"/>
    <cellStyle name="SAPBEXexcCritical4 3 3 11" xfId="22002"/>
    <cellStyle name="SAPBEXexcCritical4 3 3 12" xfId="22003"/>
    <cellStyle name="SAPBEXexcCritical4 3 3 2" xfId="22004"/>
    <cellStyle name="SAPBEXexcCritical4 3 3 2 2" xfId="22005"/>
    <cellStyle name="SAPBEXexcCritical4 3 3 2 3" xfId="22006"/>
    <cellStyle name="SAPBEXexcCritical4 3 3 2 4" xfId="22007"/>
    <cellStyle name="SAPBEXexcCritical4 3 3 2 5" xfId="22008"/>
    <cellStyle name="SAPBEXexcCritical4 3 3 2 6" xfId="22009"/>
    <cellStyle name="SAPBEXexcCritical4 3 3 2 7" xfId="22010"/>
    <cellStyle name="SAPBEXexcCritical4 3 3 2 8" xfId="22011"/>
    <cellStyle name="SAPBEXexcCritical4 3 3 3" xfId="22012"/>
    <cellStyle name="SAPBEXexcCritical4 3 3 3 2" xfId="22013"/>
    <cellStyle name="SAPBEXexcCritical4 3 3 3 3" xfId="22014"/>
    <cellStyle name="SAPBEXexcCritical4 3 3 3 4" xfId="22015"/>
    <cellStyle name="SAPBEXexcCritical4 3 3 3 5" xfId="22016"/>
    <cellStyle name="SAPBEXexcCritical4 3 3 3 6" xfId="22017"/>
    <cellStyle name="SAPBEXexcCritical4 3 3 3 7" xfId="22018"/>
    <cellStyle name="SAPBEXexcCritical4 3 3 3 8" xfId="22019"/>
    <cellStyle name="SAPBEXexcCritical4 3 3 4" xfId="22020"/>
    <cellStyle name="SAPBEXexcCritical4 3 3 4 2" xfId="22021"/>
    <cellStyle name="SAPBEXexcCritical4 3 3 4 3" xfId="22022"/>
    <cellStyle name="SAPBEXexcCritical4 3 3 4 4" xfId="22023"/>
    <cellStyle name="SAPBEXexcCritical4 3 3 4 5" xfId="22024"/>
    <cellStyle name="SAPBEXexcCritical4 3 3 4 6" xfId="22025"/>
    <cellStyle name="SAPBEXexcCritical4 3 3 4 7" xfId="22026"/>
    <cellStyle name="SAPBEXexcCritical4 3 3 4 8" xfId="22027"/>
    <cellStyle name="SAPBEXexcCritical4 3 3 5" xfId="22028"/>
    <cellStyle name="SAPBEXexcCritical4 3 3 6" xfId="22029"/>
    <cellStyle name="SAPBEXexcCritical4 3 3 7" xfId="22030"/>
    <cellStyle name="SAPBEXexcCritical4 3 3 8" xfId="22031"/>
    <cellStyle name="SAPBEXexcCritical4 3 3 9" xfId="22032"/>
    <cellStyle name="SAPBEXexcCritical4 3 4" xfId="22033"/>
    <cellStyle name="SAPBEXexcCritical4 3 4 2" xfId="22034"/>
    <cellStyle name="SAPBEXexcCritical4 3 4 3" xfId="22035"/>
    <cellStyle name="SAPBEXexcCritical4 3 4 4" xfId="22036"/>
    <cellStyle name="SAPBEXexcCritical4 3 4 5" xfId="22037"/>
    <cellStyle name="SAPBEXexcCritical4 3 4 6" xfId="22038"/>
    <cellStyle name="SAPBEXexcCritical4 3 4 7" xfId="22039"/>
    <cellStyle name="SAPBEXexcCritical4 3 4 8" xfId="22040"/>
    <cellStyle name="SAPBEXexcCritical4 3 5" xfId="22041"/>
    <cellStyle name="SAPBEXexcCritical4 3 5 2" xfId="22042"/>
    <cellStyle name="SAPBEXexcCritical4 3 5 3" xfId="22043"/>
    <cellStyle name="SAPBEXexcCritical4 3 5 4" xfId="22044"/>
    <cellStyle name="SAPBEXexcCritical4 3 5 5" xfId="22045"/>
    <cellStyle name="SAPBEXexcCritical4 3 5 6" xfId="22046"/>
    <cellStyle name="SAPBEXexcCritical4 3 5 7" xfId="22047"/>
    <cellStyle name="SAPBEXexcCritical4 3 5 8" xfId="22048"/>
    <cellStyle name="SAPBEXexcCritical4 3 6" xfId="22049"/>
    <cellStyle name="SAPBEXexcCritical4 3 6 2" xfId="22050"/>
    <cellStyle name="SAPBEXexcCritical4 3 6 3" xfId="22051"/>
    <cellStyle name="SAPBEXexcCritical4 3 6 4" xfId="22052"/>
    <cellStyle name="SAPBEXexcCritical4 3 6 5" xfId="22053"/>
    <cellStyle name="SAPBEXexcCritical4 3 6 6" xfId="22054"/>
    <cellStyle name="SAPBEXexcCritical4 3 6 7" xfId="22055"/>
    <cellStyle name="SAPBEXexcCritical4 3 6 8" xfId="22056"/>
    <cellStyle name="SAPBEXexcCritical4 3 7" xfId="22057"/>
    <cellStyle name="SAPBEXexcCritical4 3 8" xfId="22058"/>
    <cellStyle name="SAPBEXexcCritical4 3 9" xfId="22059"/>
    <cellStyle name="SAPBEXexcCritical4 4" xfId="22060"/>
    <cellStyle name="SAPBEXexcCritical4 4 10" xfId="22061"/>
    <cellStyle name="SAPBEXexcCritical4 4 11" xfId="22062"/>
    <cellStyle name="SAPBEXexcCritical4 4 12" xfId="22063"/>
    <cellStyle name="SAPBEXexcCritical4 4 13" xfId="22064"/>
    <cellStyle name="SAPBEXexcCritical4 4 14" xfId="22065"/>
    <cellStyle name="SAPBEXexcCritical4 4 15" xfId="22066"/>
    <cellStyle name="SAPBEXexcCritical4 4 16" xfId="22067"/>
    <cellStyle name="SAPBEXexcCritical4 4 2" xfId="22068"/>
    <cellStyle name="SAPBEXexcCritical4 4 2 10" xfId="22069"/>
    <cellStyle name="SAPBEXexcCritical4 4 2 11" xfId="22070"/>
    <cellStyle name="SAPBEXexcCritical4 4 2 12" xfId="22071"/>
    <cellStyle name="SAPBEXexcCritical4 4 2 13" xfId="22072"/>
    <cellStyle name="SAPBEXexcCritical4 4 2 14" xfId="22073"/>
    <cellStyle name="SAPBEXexcCritical4 4 2 2" xfId="22074"/>
    <cellStyle name="SAPBEXexcCritical4 4 2 2 10" xfId="22075"/>
    <cellStyle name="SAPBEXexcCritical4 4 2 2 2" xfId="22076"/>
    <cellStyle name="SAPBEXexcCritical4 4 2 2 3" xfId="22077"/>
    <cellStyle name="SAPBEXexcCritical4 4 2 2 4" xfId="22078"/>
    <cellStyle name="SAPBEXexcCritical4 4 2 2 5" xfId="22079"/>
    <cellStyle name="SAPBEXexcCritical4 4 2 2 6" xfId="22080"/>
    <cellStyle name="SAPBEXexcCritical4 4 2 2 7" xfId="22081"/>
    <cellStyle name="SAPBEXexcCritical4 4 2 2 8" xfId="22082"/>
    <cellStyle name="SAPBEXexcCritical4 4 2 2 9" xfId="22083"/>
    <cellStyle name="SAPBEXexcCritical4 4 2 3" xfId="22084"/>
    <cellStyle name="SAPBEXexcCritical4 4 2 3 2" xfId="22085"/>
    <cellStyle name="SAPBEXexcCritical4 4 2 3 3" xfId="22086"/>
    <cellStyle name="SAPBEXexcCritical4 4 2 3 4" xfId="22087"/>
    <cellStyle name="SAPBEXexcCritical4 4 2 3 5" xfId="22088"/>
    <cellStyle name="SAPBEXexcCritical4 4 2 3 6" xfId="22089"/>
    <cellStyle name="SAPBEXexcCritical4 4 2 3 7" xfId="22090"/>
    <cellStyle name="SAPBEXexcCritical4 4 2 3 8" xfId="22091"/>
    <cellStyle name="SAPBEXexcCritical4 4 2 4" xfId="22092"/>
    <cellStyle name="SAPBEXexcCritical4 4 2 4 2" xfId="22093"/>
    <cellStyle name="SAPBEXexcCritical4 4 2 4 3" xfId="22094"/>
    <cellStyle name="SAPBEXexcCritical4 4 2 4 4" xfId="22095"/>
    <cellStyle name="SAPBEXexcCritical4 4 2 4 5" xfId="22096"/>
    <cellStyle name="SAPBEXexcCritical4 4 2 4 6" xfId="22097"/>
    <cellStyle name="SAPBEXexcCritical4 4 2 4 7" xfId="22098"/>
    <cellStyle name="SAPBEXexcCritical4 4 2 4 8" xfId="22099"/>
    <cellStyle name="SAPBEXexcCritical4 4 2 5" xfId="22100"/>
    <cellStyle name="SAPBEXexcCritical4 4 2 6" xfId="22101"/>
    <cellStyle name="SAPBEXexcCritical4 4 2 7" xfId="22102"/>
    <cellStyle name="SAPBEXexcCritical4 4 2 8" xfId="22103"/>
    <cellStyle name="SAPBEXexcCritical4 4 2 9" xfId="22104"/>
    <cellStyle name="SAPBEXexcCritical4 4 3" xfId="22105"/>
    <cellStyle name="SAPBEXexcCritical4 4 3 10" xfId="22106"/>
    <cellStyle name="SAPBEXexcCritical4 4 3 2" xfId="22107"/>
    <cellStyle name="SAPBEXexcCritical4 4 3 3" xfId="22108"/>
    <cellStyle name="SAPBEXexcCritical4 4 3 4" xfId="22109"/>
    <cellStyle name="SAPBEXexcCritical4 4 3 5" xfId="22110"/>
    <cellStyle name="SAPBEXexcCritical4 4 3 6" xfId="22111"/>
    <cellStyle name="SAPBEXexcCritical4 4 3 7" xfId="22112"/>
    <cellStyle name="SAPBEXexcCritical4 4 3 8" xfId="22113"/>
    <cellStyle name="SAPBEXexcCritical4 4 3 9" xfId="22114"/>
    <cellStyle name="SAPBEXexcCritical4 4 4" xfId="22115"/>
    <cellStyle name="SAPBEXexcCritical4 4 4 2" xfId="22116"/>
    <cellStyle name="SAPBEXexcCritical4 4 4 3" xfId="22117"/>
    <cellStyle name="SAPBEXexcCritical4 4 4 4" xfId="22118"/>
    <cellStyle name="SAPBEXexcCritical4 4 4 5" xfId="22119"/>
    <cellStyle name="SAPBEXexcCritical4 4 4 6" xfId="22120"/>
    <cellStyle name="SAPBEXexcCritical4 4 4 7" xfId="22121"/>
    <cellStyle name="SAPBEXexcCritical4 4 4 8" xfId="22122"/>
    <cellStyle name="SAPBEXexcCritical4 4 5" xfId="22123"/>
    <cellStyle name="SAPBEXexcCritical4 4 5 2" xfId="22124"/>
    <cellStyle name="SAPBEXexcCritical4 4 5 3" xfId="22125"/>
    <cellStyle name="SAPBEXexcCritical4 4 5 4" xfId="22126"/>
    <cellStyle name="SAPBEXexcCritical4 4 5 5" xfId="22127"/>
    <cellStyle name="SAPBEXexcCritical4 4 5 6" xfId="22128"/>
    <cellStyle name="SAPBEXexcCritical4 4 5 7" xfId="22129"/>
    <cellStyle name="SAPBEXexcCritical4 4 5 8" xfId="22130"/>
    <cellStyle name="SAPBEXexcCritical4 4 6" xfId="22131"/>
    <cellStyle name="SAPBEXexcCritical4 4 7" xfId="22132"/>
    <cellStyle name="SAPBEXexcCritical4 4 8" xfId="22133"/>
    <cellStyle name="SAPBEXexcCritical4 4 9" xfId="22134"/>
    <cellStyle name="SAPBEXexcCritical4 5" xfId="22135"/>
    <cellStyle name="SAPBEXexcCritical4 5 10" xfId="22136"/>
    <cellStyle name="SAPBEXexcCritical4 5 11" xfId="22137"/>
    <cellStyle name="SAPBEXexcCritical4 5 12" xfId="22138"/>
    <cellStyle name="SAPBEXexcCritical4 5 13" xfId="22139"/>
    <cellStyle name="SAPBEXexcCritical4 5 14" xfId="22140"/>
    <cellStyle name="SAPBEXexcCritical4 5 2" xfId="22141"/>
    <cellStyle name="SAPBEXexcCritical4 5 2 10" xfId="22142"/>
    <cellStyle name="SAPBEXexcCritical4 5 2 2" xfId="22143"/>
    <cellStyle name="SAPBEXexcCritical4 5 2 3" xfId="22144"/>
    <cellStyle name="SAPBEXexcCritical4 5 2 4" xfId="22145"/>
    <cellStyle name="SAPBEXexcCritical4 5 2 5" xfId="22146"/>
    <cellStyle name="SAPBEXexcCritical4 5 2 6" xfId="22147"/>
    <cellStyle name="SAPBEXexcCritical4 5 2 7" xfId="22148"/>
    <cellStyle name="SAPBEXexcCritical4 5 2 8" xfId="22149"/>
    <cellStyle name="SAPBEXexcCritical4 5 2 9" xfId="22150"/>
    <cellStyle name="SAPBEXexcCritical4 5 3" xfId="22151"/>
    <cellStyle name="SAPBEXexcCritical4 5 3 2" xfId="22152"/>
    <cellStyle name="SAPBEXexcCritical4 5 3 3" xfId="22153"/>
    <cellStyle name="SAPBEXexcCritical4 5 3 4" xfId="22154"/>
    <cellStyle name="SAPBEXexcCritical4 5 3 5" xfId="22155"/>
    <cellStyle name="SAPBEXexcCritical4 5 3 6" xfId="22156"/>
    <cellStyle name="SAPBEXexcCritical4 5 3 7" xfId="22157"/>
    <cellStyle name="SAPBEXexcCritical4 5 3 8" xfId="22158"/>
    <cellStyle name="SAPBEXexcCritical4 5 4" xfId="22159"/>
    <cellStyle name="SAPBEXexcCritical4 5 4 2" xfId="22160"/>
    <cellStyle name="SAPBEXexcCritical4 5 4 3" xfId="22161"/>
    <cellStyle name="SAPBEXexcCritical4 5 4 4" xfId="22162"/>
    <cellStyle name="SAPBEXexcCritical4 5 4 5" xfId="22163"/>
    <cellStyle name="SAPBEXexcCritical4 5 4 6" xfId="22164"/>
    <cellStyle name="SAPBEXexcCritical4 5 4 7" xfId="22165"/>
    <cellStyle name="SAPBEXexcCritical4 5 4 8" xfId="22166"/>
    <cellStyle name="SAPBEXexcCritical4 5 5" xfId="22167"/>
    <cellStyle name="SAPBEXexcCritical4 5 6" xfId="22168"/>
    <cellStyle name="SAPBEXexcCritical4 5 7" xfId="22169"/>
    <cellStyle name="SAPBEXexcCritical4 5 8" xfId="22170"/>
    <cellStyle name="SAPBEXexcCritical4 5 9" xfId="22171"/>
    <cellStyle name="SAPBEXexcCritical4 6" xfId="22172"/>
    <cellStyle name="SAPBEXexcCritical4 6 10" xfId="22173"/>
    <cellStyle name="SAPBEXexcCritical4 6 2" xfId="22174"/>
    <cellStyle name="SAPBEXexcCritical4 6 2 2" xfId="22175"/>
    <cellStyle name="SAPBEXexcCritical4 6 2 3" xfId="22176"/>
    <cellStyle name="SAPBEXexcCritical4 6 3" xfId="22177"/>
    <cellStyle name="SAPBEXexcCritical4 6 4" xfId="22178"/>
    <cellStyle name="SAPBEXexcCritical4 6 5" xfId="22179"/>
    <cellStyle name="SAPBEXexcCritical4 6 6" xfId="22180"/>
    <cellStyle name="SAPBEXexcCritical4 6 7" xfId="22181"/>
    <cellStyle name="SAPBEXexcCritical4 6 8" xfId="22182"/>
    <cellStyle name="SAPBEXexcCritical4 6 9" xfId="22183"/>
    <cellStyle name="SAPBEXexcCritical4 7" xfId="22184"/>
    <cellStyle name="SAPBEXexcCritical4 7 10" xfId="22185"/>
    <cellStyle name="SAPBEXexcCritical4 7 2" xfId="22186"/>
    <cellStyle name="SAPBEXexcCritical4 7 2 2" xfId="22187"/>
    <cellStyle name="SAPBEXexcCritical4 7 2 3" xfId="22188"/>
    <cellStyle name="SAPBEXexcCritical4 7 3" xfId="22189"/>
    <cellStyle name="SAPBEXexcCritical4 7 4" xfId="22190"/>
    <cellStyle name="SAPBEXexcCritical4 7 5" xfId="22191"/>
    <cellStyle name="SAPBEXexcCritical4 7 6" xfId="22192"/>
    <cellStyle name="SAPBEXexcCritical4 7 7" xfId="22193"/>
    <cellStyle name="SAPBEXexcCritical4 7 8" xfId="22194"/>
    <cellStyle name="SAPBEXexcCritical4 7 9" xfId="22195"/>
    <cellStyle name="SAPBEXexcCritical4 8" xfId="22196"/>
    <cellStyle name="SAPBEXexcCritical4 8 10" xfId="22197"/>
    <cellStyle name="SAPBEXexcCritical4 8 2" xfId="22198"/>
    <cellStyle name="SAPBEXexcCritical4 8 2 2" xfId="22199"/>
    <cellStyle name="SAPBEXexcCritical4 8 2 3" xfId="22200"/>
    <cellStyle name="SAPBEXexcCritical4 8 3" xfId="22201"/>
    <cellStyle name="SAPBEXexcCritical4 8 4" xfId="22202"/>
    <cellStyle name="SAPBEXexcCritical4 8 5" xfId="22203"/>
    <cellStyle name="SAPBEXexcCritical4 8 6" xfId="22204"/>
    <cellStyle name="SAPBEXexcCritical4 8 7" xfId="22205"/>
    <cellStyle name="SAPBEXexcCritical4 8 8" xfId="22206"/>
    <cellStyle name="SAPBEXexcCritical4 8 9" xfId="22207"/>
    <cellStyle name="SAPBEXexcCritical4 9" xfId="22208"/>
    <cellStyle name="SAPBEXexcCritical4 9 2" xfId="22209"/>
    <cellStyle name="SAPBEXexcCritical4 9 2 2" xfId="22210"/>
    <cellStyle name="SAPBEXexcCritical4 9 3" xfId="22211"/>
    <cellStyle name="SAPBEXexcCritical4 9 4" xfId="22212"/>
    <cellStyle name="SAPBEXexcCritical4_реестр объектов ЕНЭС" xfId="22213"/>
    <cellStyle name="SAPBEXexcCritical5" xfId="22214"/>
    <cellStyle name="SAPBEXexcCritical5 10" xfId="22215"/>
    <cellStyle name="SAPBEXexcCritical5 10 2" xfId="22216"/>
    <cellStyle name="SAPBEXexcCritical5 10 3" xfId="22217"/>
    <cellStyle name="SAPBEXexcCritical5 11" xfId="22218"/>
    <cellStyle name="SAPBEXexcCritical5 12" xfId="22219"/>
    <cellStyle name="SAPBEXexcCritical5 13" xfId="22220"/>
    <cellStyle name="SAPBEXexcCritical5 14" xfId="22221"/>
    <cellStyle name="SAPBEXexcCritical5 15" xfId="22222"/>
    <cellStyle name="SAPBEXexcCritical5 16" xfId="22223"/>
    <cellStyle name="SAPBEXexcCritical5 17" xfId="22224"/>
    <cellStyle name="SAPBEXexcCritical5 18" xfId="22225"/>
    <cellStyle name="SAPBEXexcCritical5 2" xfId="22226"/>
    <cellStyle name="SAPBEXexcCritical5 2 10" xfId="22227"/>
    <cellStyle name="SAPBEXexcCritical5 2 11" xfId="22228"/>
    <cellStyle name="SAPBEXexcCritical5 2 12" xfId="22229"/>
    <cellStyle name="SAPBEXexcCritical5 2 13" xfId="22230"/>
    <cellStyle name="SAPBEXexcCritical5 2 14" xfId="22231"/>
    <cellStyle name="SAPBEXexcCritical5 2 15" xfId="22232"/>
    <cellStyle name="SAPBEXexcCritical5 2 16" xfId="22233"/>
    <cellStyle name="SAPBEXexcCritical5 2 2" xfId="22234"/>
    <cellStyle name="SAPBEXexcCritical5 2 2 10" xfId="22235"/>
    <cellStyle name="SAPBEXexcCritical5 2 2 11" xfId="22236"/>
    <cellStyle name="SAPBEXexcCritical5 2 2 12" xfId="22237"/>
    <cellStyle name="SAPBEXexcCritical5 2 2 13" xfId="22238"/>
    <cellStyle name="SAPBEXexcCritical5 2 2 14" xfId="22239"/>
    <cellStyle name="SAPBEXexcCritical5 2 2 15" xfId="22240"/>
    <cellStyle name="SAPBEXexcCritical5 2 2 16" xfId="22241"/>
    <cellStyle name="SAPBEXexcCritical5 2 2 2" xfId="22242"/>
    <cellStyle name="SAPBEXexcCritical5 2 2 2 10" xfId="22243"/>
    <cellStyle name="SAPBEXexcCritical5 2 2 2 11" xfId="22244"/>
    <cellStyle name="SAPBEXexcCritical5 2 2 2 12" xfId="22245"/>
    <cellStyle name="SAPBEXexcCritical5 2 2 2 13" xfId="22246"/>
    <cellStyle name="SAPBEXexcCritical5 2 2 2 14" xfId="22247"/>
    <cellStyle name="SAPBEXexcCritical5 2 2 2 2" xfId="22248"/>
    <cellStyle name="SAPBEXexcCritical5 2 2 2 2 2" xfId="22249"/>
    <cellStyle name="SAPBEXexcCritical5 2 2 2 2 3" xfId="22250"/>
    <cellStyle name="SAPBEXexcCritical5 2 2 2 2 4" xfId="22251"/>
    <cellStyle name="SAPBEXexcCritical5 2 2 2 2 5" xfId="22252"/>
    <cellStyle name="SAPBEXexcCritical5 2 2 2 2 6" xfId="22253"/>
    <cellStyle name="SAPBEXexcCritical5 2 2 2 2 7" xfId="22254"/>
    <cellStyle name="SAPBEXexcCritical5 2 2 2 2 8" xfId="22255"/>
    <cellStyle name="SAPBEXexcCritical5 2 2 2 3" xfId="22256"/>
    <cellStyle name="SAPBEXexcCritical5 2 2 2 3 2" xfId="22257"/>
    <cellStyle name="SAPBEXexcCritical5 2 2 2 3 3" xfId="22258"/>
    <cellStyle name="SAPBEXexcCritical5 2 2 2 3 4" xfId="22259"/>
    <cellStyle name="SAPBEXexcCritical5 2 2 2 3 5" xfId="22260"/>
    <cellStyle name="SAPBEXexcCritical5 2 2 2 3 6" xfId="22261"/>
    <cellStyle name="SAPBEXexcCritical5 2 2 2 3 7" xfId="22262"/>
    <cellStyle name="SAPBEXexcCritical5 2 2 2 3 8" xfId="22263"/>
    <cellStyle name="SAPBEXexcCritical5 2 2 2 4" xfId="22264"/>
    <cellStyle name="SAPBEXexcCritical5 2 2 2 4 2" xfId="22265"/>
    <cellStyle name="SAPBEXexcCritical5 2 2 2 4 3" xfId="22266"/>
    <cellStyle name="SAPBEXexcCritical5 2 2 2 4 4" xfId="22267"/>
    <cellStyle name="SAPBEXexcCritical5 2 2 2 4 5" xfId="22268"/>
    <cellStyle name="SAPBEXexcCritical5 2 2 2 4 6" xfId="22269"/>
    <cellStyle name="SAPBEXexcCritical5 2 2 2 4 7" xfId="22270"/>
    <cellStyle name="SAPBEXexcCritical5 2 2 2 4 8" xfId="22271"/>
    <cellStyle name="SAPBEXexcCritical5 2 2 2 5" xfId="22272"/>
    <cellStyle name="SAPBEXexcCritical5 2 2 2 6" xfId="22273"/>
    <cellStyle name="SAPBEXexcCritical5 2 2 2 7" xfId="22274"/>
    <cellStyle name="SAPBEXexcCritical5 2 2 2 8" xfId="22275"/>
    <cellStyle name="SAPBEXexcCritical5 2 2 2 9" xfId="22276"/>
    <cellStyle name="SAPBEXexcCritical5 2 2 3" xfId="22277"/>
    <cellStyle name="SAPBEXexcCritical5 2 2 3 2" xfId="22278"/>
    <cellStyle name="SAPBEXexcCritical5 2 2 3 3" xfId="22279"/>
    <cellStyle name="SAPBEXexcCritical5 2 2 3 4" xfId="22280"/>
    <cellStyle name="SAPBEXexcCritical5 2 2 3 5" xfId="22281"/>
    <cellStyle name="SAPBEXexcCritical5 2 2 3 6" xfId="22282"/>
    <cellStyle name="SAPBEXexcCritical5 2 2 3 7" xfId="22283"/>
    <cellStyle name="SAPBEXexcCritical5 2 2 3 8" xfId="22284"/>
    <cellStyle name="SAPBEXexcCritical5 2 2 4" xfId="22285"/>
    <cellStyle name="SAPBEXexcCritical5 2 2 4 2" xfId="22286"/>
    <cellStyle name="SAPBEXexcCritical5 2 2 4 3" xfId="22287"/>
    <cellStyle name="SAPBEXexcCritical5 2 2 4 4" xfId="22288"/>
    <cellStyle name="SAPBEXexcCritical5 2 2 4 5" xfId="22289"/>
    <cellStyle name="SAPBEXexcCritical5 2 2 4 6" xfId="22290"/>
    <cellStyle name="SAPBEXexcCritical5 2 2 4 7" xfId="22291"/>
    <cellStyle name="SAPBEXexcCritical5 2 2 4 8" xfId="22292"/>
    <cellStyle name="SAPBEXexcCritical5 2 2 5" xfId="22293"/>
    <cellStyle name="SAPBEXexcCritical5 2 2 5 2" xfId="22294"/>
    <cellStyle name="SAPBEXexcCritical5 2 2 5 3" xfId="22295"/>
    <cellStyle name="SAPBEXexcCritical5 2 2 5 4" xfId="22296"/>
    <cellStyle name="SAPBEXexcCritical5 2 2 5 5" xfId="22297"/>
    <cellStyle name="SAPBEXexcCritical5 2 2 5 6" xfId="22298"/>
    <cellStyle name="SAPBEXexcCritical5 2 2 5 7" xfId="22299"/>
    <cellStyle name="SAPBEXexcCritical5 2 2 5 8" xfId="22300"/>
    <cellStyle name="SAPBEXexcCritical5 2 2 6" xfId="22301"/>
    <cellStyle name="SAPBEXexcCritical5 2 2 7" xfId="22302"/>
    <cellStyle name="SAPBEXexcCritical5 2 2 8" xfId="22303"/>
    <cellStyle name="SAPBEXexcCritical5 2 2 9" xfId="22304"/>
    <cellStyle name="SAPBEXexcCritical5 2 3" xfId="22305"/>
    <cellStyle name="SAPBEXexcCritical5 2 3 10" xfId="22306"/>
    <cellStyle name="SAPBEXexcCritical5 2 3 11" xfId="22307"/>
    <cellStyle name="SAPBEXexcCritical5 2 3 12" xfId="22308"/>
    <cellStyle name="SAPBEXexcCritical5 2 3 13" xfId="22309"/>
    <cellStyle name="SAPBEXexcCritical5 2 3 14" xfId="22310"/>
    <cellStyle name="SAPBEXexcCritical5 2 3 2" xfId="22311"/>
    <cellStyle name="SAPBEXexcCritical5 2 3 2 2" xfId="22312"/>
    <cellStyle name="SAPBEXexcCritical5 2 3 2 3" xfId="22313"/>
    <cellStyle name="SAPBEXexcCritical5 2 3 2 4" xfId="22314"/>
    <cellStyle name="SAPBEXexcCritical5 2 3 2 5" xfId="22315"/>
    <cellStyle name="SAPBEXexcCritical5 2 3 2 6" xfId="22316"/>
    <cellStyle name="SAPBEXexcCritical5 2 3 2 7" xfId="22317"/>
    <cellStyle name="SAPBEXexcCritical5 2 3 2 8" xfId="22318"/>
    <cellStyle name="SAPBEXexcCritical5 2 3 3" xfId="22319"/>
    <cellStyle name="SAPBEXexcCritical5 2 3 3 2" xfId="22320"/>
    <cellStyle name="SAPBEXexcCritical5 2 3 3 3" xfId="22321"/>
    <cellStyle name="SAPBEXexcCritical5 2 3 3 4" xfId="22322"/>
    <cellStyle name="SAPBEXexcCritical5 2 3 3 5" xfId="22323"/>
    <cellStyle name="SAPBEXexcCritical5 2 3 3 6" xfId="22324"/>
    <cellStyle name="SAPBEXexcCritical5 2 3 3 7" xfId="22325"/>
    <cellStyle name="SAPBEXexcCritical5 2 3 3 8" xfId="22326"/>
    <cellStyle name="SAPBEXexcCritical5 2 3 4" xfId="22327"/>
    <cellStyle name="SAPBEXexcCritical5 2 3 4 2" xfId="22328"/>
    <cellStyle name="SAPBEXexcCritical5 2 3 4 3" xfId="22329"/>
    <cellStyle name="SAPBEXexcCritical5 2 3 4 4" xfId="22330"/>
    <cellStyle name="SAPBEXexcCritical5 2 3 4 5" xfId="22331"/>
    <cellStyle name="SAPBEXexcCritical5 2 3 4 6" xfId="22332"/>
    <cellStyle name="SAPBEXexcCritical5 2 3 4 7" xfId="22333"/>
    <cellStyle name="SAPBEXexcCritical5 2 3 4 8" xfId="22334"/>
    <cellStyle name="SAPBEXexcCritical5 2 3 5" xfId="22335"/>
    <cellStyle name="SAPBEXexcCritical5 2 3 6" xfId="22336"/>
    <cellStyle name="SAPBEXexcCritical5 2 3 7" xfId="22337"/>
    <cellStyle name="SAPBEXexcCritical5 2 3 8" xfId="22338"/>
    <cellStyle name="SAPBEXexcCritical5 2 3 9" xfId="22339"/>
    <cellStyle name="SAPBEXexcCritical5 2 4" xfId="22340"/>
    <cellStyle name="SAPBEXexcCritical5 2 4 10" xfId="22341"/>
    <cellStyle name="SAPBEXexcCritical5 2 4 2" xfId="22342"/>
    <cellStyle name="SAPBEXexcCritical5 2 4 3" xfId="22343"/>
    <cellStyle name="SAPBEXexcCritical5 2 4 4" xfId="22344"/>
    <cellStyle name="SAPBEXexcCritical5 2 4 5" xfId="22345"/>
    <cellStyle name="SAPBEXexcCritical5 2 4 6" xfId="22346"/>
    <cellStyle name="SAPBEXexcCritical5 2 4 7" xfId="22347"/>
    <cellStyle name="SAPBEXexcCritical5 2 4 8" xfId="22348"/>
    <cellStyle name="SAPBEXexcCritical5 2 4 9" xfId="22349"/>
    <cellStyle name="SAPBEXexcCritical5 2 5" xfId="22350"/>
    <cellStyle name="SAPBEXexcCritical5 2 5 2" xfId="22351"/>
    <cellStyle name="SAPBEXexcCritical5 2 5 3" xfId="22352"/>
    <cellStyle name="SAPBEXexcCritical5 2 5 4" xfId="22353"/>
    <cellStyle name="SAPBEXexcCritical5 2 5 5" xfId="22354"/>
    <cellStyle name="SAPBEXexcCritical5 2 5 6" xfId="22355"/>
    <cellStyle name="SAPBEXexcCritical5 2 5 7" xfId="22356"/>
    <cellStyle name="SAPBEXexcCritical5 2 5 8" xfId="22357"/>
    <cellStyle name="SAPBEXexcCritical5 2 6" xfId="22358"/>
    <cellStyle name="SAPBEXexcCritical5 2 6 2" xfId="22359"/>
    <cellStyle name="SAPBEXexcCritical5 2 6 3" xfId="22360"/>
    <cellStyle name="SAPBEXexcCritical5 2 6 4" xfId="22361"/>
    <cellStyle name="SAPBEXexcCritical5 2 6 5" xfId="22362"/>
    <cellStyle name="SAPBEXexcCritical5 2 6 6" xfId="22363"/>
    <cellStyle name="SAPBEXexcCritical5 2 6 7" xfId="22364"/>
    <cellStyle name="SAPBEXexcCritical5 2 6 8" xfId="22365"/>
    <cellStyle name="SAPBEXexcCritical5 2 7" xfId="22366"/>
    <cellStyle name="SAPBEXexcCritical5 2 8" xfId="22367"/>
    <cellStyle name="SAPBEXexcCritical5 2 9" xfId="22368"/>
    <cellStyle name="SAPBEXexcCritical5 3" xfId="22369"/>
    <cellStyle name="SAPBEXexcCritical5 3 10" xfId="22370"/>
    <cellStyle name="SAPBEXexcCritical5 3 11" xfId="22371"/>
    <cellStyle name="SAPBEXexcCritical5 3 12" xfId="22372"/>
    <cellStyle name="SAPBEXexcCritical5 3 13" xfId="22373"/>
    <cellStyle name="SAPBEXexcCritical5 3 14" xfId="22374"/>
    <cellStyle name="SAPBEXexcCritical5 3 15" xfId="22375"/>
    <cellStyle name="SAPBEXexcCritical5 3 16" xfId="22376"/>
    <cellStyle name="SAPBEXexcCritical5 3 2" xfId="22377"/>
    <cellStyle name="SAPBEXexcCritical5 3 2 10" xfId="22378"/>
    <cellStyle name="SAPBEXexcCritical5 3 2 11" xfId="22379"/>
    <cellStyle name="SAPBEXexcCritical5 3 2 12" xfId="22380"/>
    <cellStyle name="SAPBEXexcCritical5 3 2 13" xfId="22381"/>
    <cellStyle name="SAPBEXexcCritical5 3 2 14" xfId="22382"/>
    <cellStyle name="SAPBEXexcCritical5 3 2 15" xfId="22383"/>
    <cellStyle name="SAPBEXexcCritical5 3 2 16" xfId="22384"/>
    <cellStyle name="SAPBEXexcCritical5 3 2 2" xfId="22385"/>
    <cellStyle name="SAPBEXexcCritical5 3 2 2 10" xfId="22386"/>
    <cellStyle name="SAPBEXexcCritical5 3 2 2 11" xfId="22387"/>
    <cellStyle name="SAPBEXexcCritical5 3 2 2 12" xfId="22388"/>
    <cellStyle name="SAPBEXexcCritical5 3 2 2 2" xfId="22389"/>
    <cellStyle name="SAPBEXexcCritical5 3 2 2 2 2" xfId="22390"/>
    <cellStyle name="SAPBEXexcCritical5 3 2 2 2 3" xfId="22391"/>
    <cellStyle name="SAPBEXexcCritical5 3 2 2 2 4" xfId="22392"/>
    <cellStyle name="SAPBEXexcCritical5 3 2 2 2 5" xfId="22393"/>
    <cellStyle name="SAPBEXexcCritical5 3 2 2 2 6" xfId="22394"/>
    <cellStyle name="SAPBEXexcCritical5 3 2 2 2 7" xfId="22395"/>
    <cellStyle name="SAPBEXexcCritical5 3 2 2 2 8" xfId="22396"/>
    <cellStyle name="SAPBEXexcCritical5 3 2 2 3" xfId="22397"/>
    <cellStyle name="SAPBEXexcCritical5 3 2 2 3 2" xfId="22398"/>
    <cellStyle name="SAPBEXexcCritical5 3 2 2 3 3" xfId="22399"/>
    <cellStyle name="SAPBEXexcCritical5 3 2 2 3 4" xfId="22400"/>
    <cellStyle name="SAPBEXexcCritical5 3 2 2 3 5" xfId="22401"/>
    <cellStyle name="SAPBEXexcCritical5 3 2 2 3 6" xfId="22402"/>
    <cellStyle name="SAPBEXexcCritical5 3 2 2 3 7" xfId="22403"/>
    <cellStyle name="SAPBEXexcCritical5 3 2 2 3 8" xfId="22404"/>
    <cellStyle name="SAPBEXexcCritical5 3 2 2 4" xfId="22405"/>
    <cellStyle name="SAPBEXexcCritical5 3 2 2 4 2" xfId="22406"/>
    <cellStyle name="SAPBEXexcCritical5 3 2 2 4 3" xfId="22407"/>
    <cellStyle name="SAPBEXexcCritical5 3 2 2 4 4" xfId="22408"/>
    <cellStyle name="SAPBEXexcCritical5 3 2 2 4 5" xfId="22409"/>
    <cellStyle name="SAPBEXexcCritical5 3 2 2 4 6" xfId="22410"/>
    <cellStyle name="SAPBEXexcCritical5 3 2 2 4 7" xfId="22411"/>
    <cellStyle name="SAPBEXexcCritical5 3 2 2 4 8" xfId="22412"/>
    <cellStyle name="SAPBEXexcCritical5 3 2 2 5" xfId="22413"/>
    <cellStyle name="SAPBEXexcCritical5 3 2 2 6" xfId="22414"/>
    <cellStyle name="SAPBEXexcCritical5 3 2 2 7" xfId="22415"/>
    <cellStyle name="SAPBEXexcCritical5 3 2 2 8" xfId="22416"/>
    <cellStyle name="SAPBEXexcCritical5 3 2 2 9" xfId="22417"/>
    <cellStyle name="SAPBEXexcCritical5 3 2 3" xfId="22418"/>
    <cellStyle name="SAPBEXexcCritical5 3 2 3 2" xfId="22419"/>
    <cellStyle name="SAPBEXexcCritical5 3 2 3 3" xfId="22420"/>
    <cellStyle name="SAPBEXexcCritical5 3 2 3 4" xfId="22421"/>
    <cellStyle name="SAPBEXexcCritical5 3 2 3 5" xfId="22422"/>
    <cellStyle name="SAPBEXexcCritical5 3 2 3 6" xfId="22423"/>
    <cellStyle name="SAPBEXexcCritical5 3 2 3 7" xfId="22424"/>
    <cellStyle name="SAPBEXexcCritical5 3 2 3 8" xfId="22425"/>
    <cellStyle name="SAPBEXexcCritical5 3 2 4" xfId="22426"/>
    <cellStyle name="SAPBEXexcCritical5 3 2 4 2" xfId="22427"/>
    <cellStyle name="SAPBEXexcCritical5 3 2 4 3" xfId="22428"/>
    <cellStyle name="SAPBEXexcCritical5 3 2 4 4" xfId="22429"/>
    <cellStyle name="SAPBEXexcCritical5 3 2 4 5" xfId="22430"/>
    <cellStyle name="SAPBEXexcCritical5 3 2 4 6" xfId="22431"/>
    <cellStyle name="SAPBEXexcCritical5 3 2 4 7" xfId="22432"/>
    <cellStyle name="SAPBEXexcCritical5 3 2 4 8" xfId="22433"/>
    <cellStyle name="SAPBEXexcCritical5 3 2 5" xfId="22434"/>
    <cellStyle name="SAPBEXexcCritical5 3 2 5 2" xfId="22435"/>
    <cellStyle name="SAPBEXexcCritical5 3 2 5 3" xfId="22436"/>
    <cellStyle name="SAPBEXexcCritical5 3 2 5 4" xfId="22437"/>
    <cellStyle name="SAPBEXexcCritical5 3 2 5 5" xfId="22438"/>
    <cellStyle name="SAPBEXexcCritical5 3 2 5 6" xfId="22439"/>
    <cellStyle name="SAPBEXexcCritical5 3 2 5 7" xfId="22440"/>
    <cellStyle name="SAPBEXexcCritical5 3 2 5 8" xfId="22441"/>
    <cellStyle name="SAPBEXexcCritical5 3 2 6" xfId="22442"/>
    <cellStyle name="SAPBEXexcCritical5 3 2 7" xfId="22443"/>
    <cellStyle name="SAPBEXexcCritical5 3 2 8" xfId="22444"/>
    <cellStyle name="SAPBEXexcCritical5 3 2 9" xfId="22445"/>
    <cellStyle name="SAPBEXexcCritical5 3 3" xfId="22446"/>
    <cellStyle name="SAPBEXexcCritical5 3 3 10" xfId="22447"/>
    <cellStyle name="SAPBEXexcCritical5 3 3 11" xfId="22448"/>
    <cellStyle name="SAPBEXexcCritical5 3 3 12" xfId="22449"/>
    <cellStyle name="SAPBEXexcCritical5 3 3 2" xfId="22450"/>
    <cellStyle name="SAPBEXexcCritical5 3 3 2 2" xfId="22451"/>
    <cellStyle name="SAPBEXexcCritical5 3 3 2 3" xfId="22452"/>
    <cellStyle name="SAPBEXexcCritical5 3 3 2 4" xfId="22453"/>
    <cellStyle name="SAPBEXexcCritical5 3 3 2 5" xfId="22454"/>
    <cellStyle name="SAPBEXexcCritical5 3 3 2 6" xfId="22455"/>
    <cellStyle name="SAPBEXexcCritical5 3 3 2 7" xfId="22456"/>
    <cellStyle name="SAPBEXexcCritical5 3 3 2 8" xfId="22457"/>
    <cellStyle name="SAPBEXexcCritical5 3 3 3" xfId="22458"/>
    <cellStyle name="SAPBEXexcCritical5 3 3 3 2" xfId="22459"/>
    <cellStyle name="SAPBEXexcCritical5 3 3 3 3" xfId="22460"/>
    <cellStyle name="SAPBEXexcCritical5 3 3 3 4" xfId="22461"/>
    <cellStyle name="SAPBEXexcCritical5 3 3 3 5" xfId="22462"/>
    <cellStyle name="SAPBEXexcCritical5 3 3 3 6" xfId="22463"/>
    <cellStyle name="SAPBEXexcCritical5 3 3 3 7" xfId="22464"/>
    <cellStyle name="SAPBEXexcCritical5 3 3 3 8" xfId="22465"/>
    <cellStyle name="SAPBEXexcCritical5 3 3 4" xfId="22466"/>
    <cellStyle name="SAPBEXexcCritical5 3 3 4 2" xfId="22467"/>
    <cellStyle name="SAPBEXexcCritical5 3 3 4 3" xfId="22468"/>
    <cellStyle name="SAPBEXexcCritical5 3 3 4 4" xfId="22469"/>
    <cellStyle name="SAPBEXexcCritical5 3 3 4 5" xfId="22470"/>
    <cellStyle name="SAPBEXexcCritical5 3 3 4 6" xfId="22471"/>
    <cellStyle name="SAPBEXexcCritical5 3 3 4 7" xfId="22472"/>
    <cellStyle name="SAPBEXexcCritical5 3 3 4 8" xfId="22473"/>
    <cellStyle name="SAPBEXexcCritical5 3 3 5" xfId="22474"/>
    <cellStyle name="SAPBEXexcCritical5 3 3 6" xfId="22475"/>
    <cellStyle name="SAPBEXexcCritical5 3 3 7" xfId="22476"/>
    <cellStyle name="SAPBEXexcCritical5 3 3 8" xfId="22477"/>
    <cellStyle name="SAPBEXexcCritical5 3 3 9" xfId="22478"/>
    <cellStyle name="SAPBEXexcCritical5 3 4" xfId="22479"/>
    <cellStyle name="SAPBEXexcCritical5 3 4 2" xfId="22480"/>
    <cellStyle name="SAPBEXexcCritical5 3 4 3" xfId="22481"/>
    <cellStyle name="SAPBEXexcCritical5 3 4 4" xfId="22482"/>
    <cellStyle name="SAPBEXexcCritical5 3 4 5" xfId="22483"/>
    <cellStyle name="SAPBEXexcCritical5 3 4 6" xfId="22484"/>
    <cellStyle name="SAPBEXexcCritical5 3 4 7" xfId="22485"/>
    <cellStyle name="SAPBEXexcCritical5 3 4 8" xfId="22486"/>
    <cellStyle name="SAPBEXexcCritical5 3 5" xfId="22487"/>
    <cellStyle name="SAPBEXexcCritical5 3 5 2" xfId="22488"/>
    <cellStyle name="SAPBEXexcCritical5 3 5 3" xfId="22489"/>
    <cellStyle name="SAPBEXexcCritical5 3 5 4" xfId="22490"/>
    <cellStyle name="SAPBEXexcCritical5 3 5 5" xfId="22491"/>
    <cellStyle name="SAPBEXexcCritical5 3 5 6" xfId="22492"/>
    <cellStyle name="SAPBEXexcCritical5 3 5 7" xfId="22493"/>
    <cellStyle name="SAPBEXexcCritical5 3 5 8" xfId="22494"/>
    <cellStyle name="SAPBEXexcCritical5 3 6" xfId="22495"/>
    <cellStyle name="SAPBEXexcCritical5 3 6 2" xfId="22496"/>
    <cellStyle name="SAPBEXexcCritical5 3 6 3" xfId="22497"/>
    <cellStyle name="SAPBEXexcCritical5 3 6 4" xfId="22498"/>
    <cellStyle name="SAPBEXexcCritical5 3 6 5" xfId="22499"/>
    <cellStyle name="SAPBEXexcCritical5 3 6 6" xfId="22500"/>
    <cellStyle name="SAPBEXexcCritical5 3 6 7" xfId="22501"/>
    <cellStyle name="SAPBEXexcCritical5 3 6 8" xfId="22502"/>
    <cellStyle name="SAPBEXexcCritical5 3 7" xfId="22503"/>
    <cellStyle name="SAPBEXexcCritical5 3 8" xfId="22504"/>
    <cellStyle name="SAPBEXexcCritical5 3 9" xfId="22505"/>
    <cellStyle name="SAPBEXexcCritical5 4" xfId="22506"/>
    <cellStyle name="SAPBEXexcCritical5 4 10" xfId="22507"/>
    <cellStyle name="SAPBEXexcCritical5 4 11" xfId="22508"/>
    <cellStyle name="SAPBEXexcCritical5 4 12" xfId="22509"/>
    <cellStyle name="SAPBEXexcCritical5 4 13" xfId="22510"/>
    <cellStyle name="SAPBEXexcCritical5 4 14" xfId="22511"/>
    <cellStyle name="SAPBEXexcCritical5 4 15" xfId="22512"/>
    <cellStyle name="SAPBEXexcCritical5 4 16" xfId="22513"/>
    <cellStyle name="SAPBEXexcCritical5 4 2" xfId="22514"/>
    <cellStyle name="SAPBEXexcCritical5 4 2 10" xfId="22515"/>
    <cellStyle name="SAPBEXexcCritical5 4 2 11" xfId="22516"/>
    <cellStyle name="SAPBEXexcCritical5 4 2 12" xfId="22517"/>
    <cellStyle name="SAPBEXexcCritical5 4 2 13" xfId="22518"/>
    <cellStyle name="SAPBEXexcCritical5 4 2 14" xfId="22519"/>
    <cellStyle name="SAPBEXexcCritical5 4 2 2" xfId="22520"/>
    <cellStyle name="SAPBEXexcCritical5 4 2 2 10" xfId="22521"/>
    <cellStyle name="SAPBEXexcCritical5 4 2 2 2" xfId="22522"/>
    <cellStyle name="SAPBEXexcCritical5 4 2 2 3" xfId="22523"/>
    <cellStyle name="SAPBEXexcCritical5 4 2 2 4" xfId="22524"/>
    <cellStyle name="SAPBEXexcCritical5 4 2 2 5" xfId="22525"/>
    <cellStyle name="SAPBEXexcCritical5 4 2 2 6" xfId="22526"/>
    <cellStyle name="SAPBEXexcCritical5 4 2 2 7" xfId="22527"/>
    <cellStyle name="SAPBEXexcCritical5 4 2 2 8" xfId="22528"/>
    <cellStyle name="SAPBEXexcCritical5 4 2 2 9" xfId="22529"/>
    <cellStyle name="SAPBEXexcCritical5 4 2 3" xfId="22530"/>
    <cellStyle name="SAPBEXexcCritical5 4 2 3 2" xfId="22531"/>
    <cellStyle name="SAPBEXexcCritical5 4 2 3 3" xfId="22532"/>
    <cellStyle name="SAPBEXexcCritical5 4 2 3 4" xfId="22533"/>
    <cellStyle name="SAPBEXexcCritical5 4 2 3 5" xfId="22534"/>
    <cellStyle name="SAPBEXexcCritical5 4 2 3 6" xfId="22535"/>
    <cellStyle name="SAPBEXexcCritical5 4 2 3 7" xfId="22536"/>
    <cellStyle name="SAPBEXexcCritical5 4 2 3 8" xfId="22537"/>
    <cellStyle name="SAPBEXexcCritical5 4 2 4" xfId="22538"/>
    <cellStyle name="SAPBEXexcCritical5 4 2 4 2" xfId="22539"/>
    <cellStyle name="SAPBEXexcCritical5 4 2 4 3" xfId="22540"/>
    <cellStyle name="SAPBEXexcCritical5 4 2 4 4" xfId="22541"/>
    <cellStyle name="SAPBEXexcCritical5 4 2 4 5" xfId="22542"/>
    <cellStyle name="SAPBEXexcCritical5 4 2 4 6" xfId="22543"/>
    <cellStyle name="SAPBEXexcCritical5 4 2 4 7" xfId="22544"/>
    <cellStyle name="SAPBEXexcCritical5 4 2 4 8" xfId="22545"/>
    <cellStyle name="SAPBEXexcCritical5 4 2 5" xfId="22546"/>
    <cellStyle name="SAPBEXexcCritical5 4 2 6" xfId="22547"/>
    <cellStyle name="SAPBEXexcCritical5 4 2 7" xfId="22548"/>
    <cellStyle name="SAPBEXexcCritical5 4 2 8" xfId="22549"/>
    <cellStyle name="SAPBEXexcCritical5 4 2 9" xfId="22550"/>
    <cellStyle name="SAPBEXexcCritical5 4 3" xfId="22551"/>
    <cellStyle name="SAPBEXexcCritical5 4 3 10" xfId="22552"/>
    <cellStyle name="SAPBEXexcCritical5 4 3 2" xfId="22553"/>
    <cellStyle name="SAPBEXexcCritical5 4 3 3" xfId="22554"/>
    <cellStyle name="SAPBEXexcCritical5 4 3 4" xfId="22555"/>
    <cellStyle name="SAPBEXexcCritical5 4 3 5" xfId="22556"/>
    <cellStyle name="SAPBEXexcCritical5 4 3 6" xfId="22557"/>
    <cellStyle name="SAPBEXexcCritical5 4 3 7" xfId="22558"/>
    <cellStyle name="SAPBEXexcCritical5 4 3 8" xfId="22559"/>
    <cellStyle name="SAPBEXexcCritical5 4 3 9" xfId="22560"/>
    <cellStyle name="SAPBEXexcCritical5 4 4" xfId="22561"/>
    <cellStyle name="SAPBEXexcCritical5 4 4 2" xfId="22562"/>
    <cellStyle name="SAPBEXexcCritical5 4 4 3" xfId="22563"/>
    <cellStyle name="SAPBEXexcCritical5 4 4 4" xfId="22564"/>
    <cellStyle name="SAPBEXexcCritical5 4 4 5" xfId="22565"/>
    <cellStyle name="SAPBEXexcCritical5 4 4 6" xfId="22566"/>
    <cellStyle name="SAPBEXexcCritical5 4 4 7" xfId="22567"/>
    <cellStyle name="SAPBEXexcCritical5 4 4 8" xfId="22568"/>
    <cellStyle name="SAPBEXexcCritical5 4 5" xfId="22569"/>
    <cellStyle name="SAPBEXexcCritical5 4 5 2" xfId="22570"/>
    <cellStyle name="SAPBEXexcCritical5 4 5 3" xfId="22571"/>
    <cellStyle name="SAPBEXexcCritical5 4 5 4" xfId="22572"/>
    <cellStyle name="SAPBEXexcCritical5 4 5 5" xfId="22573"/>
    <cellStyle name="SAPBEXexcCritical5 4 5 6" xfId="22574"/>
    <cellStyle name="SAPBEXexcCritical5 4 5 7" xfId="22575"/>
    <cellStyle name="SAPBEXexcCritical5 4 5 8" xfId="22576"/>
    <cellStyle name="SAPBEXexcCritical5 4 6" xfId="22577"/>
    <cellStyle name="SAPBEXexcCritical5 4 7" xfId="22578"/>
    <cellStyle name="SAPBEXexcCritical5 4 8" xfId="22579"/>
    <cellStyle name="SAPBEXexcCritical5 4 9" xfId="22580"/>
    <cellStyle name="SAPBEXexcCritical5 5" xfId="22581"/>
    <cellStyle name="SAPBEXexcCritical5 5 10" xfId="22582"/>
    <cellStyle name="SAPBEXexcCritical5 5 11" xfId="22583"/>
    <cellStyle name="SAPBEXexcCritical5 5 12" xfId="22584"/>
    <cellStyle name="SAPBEXexcCritical5 5 13" xfId="22585"/>
    <cellStyle name="SAPBEXexcCritical5 5 14" xfId="22586"/>
    <cellStyle name="SAPBEXexcCritical5 5 2" xfId="22587"/>
    <cellStyle name="SAPBEXexcCritical5 5 2 10" xfId="22588"/>
    <cellStyle name="SAPBEXexcCritical5 5 2 2" xfId="22589"/>
    <cellStyle name="SAPBEXexcCritical5 5 2 3" xfId="22590"/>
    <cellStyle name="SAPBEXexcCritical5 5 2 4" xfId="22591"/>
    <cellStyle name="SAPBEXexcCritical5 5 2 5" xfId="22592"/>
    <cellStyle name="SAPBEXexcCritical5 5 2 6" xfId="22593"/>
    <cellStyle name="SAPBEXexcCritical5 5 2 7" xfId="22594"/>
    <cellStyle name="SAPBEXexcCritical5 5 2 8" xfId="22595"/>
    <cellStyle name="SAPBEXexcCritical5 5 2 9" xfId="22596"/>
    <cellStyle name="SAPBEXexcCritical5 5 3" xfId="22597"/>
    <cellStyle name="SAPBEXexcCritical5 5 3 2" xfId="22598"/>
    <cellStyle name="SAPBEXexcCritical5 5 3 3" xfId="22599"/>
    <cellStyle name="SAPBEXexcCritical5 5 3 4" xfId="22600"/>
    <cellStyle name="SAPBEXexcCritical5 5 3 5" xfId="22601"/>
    <cellStyle name="SAPBEXexcCritical5 5 3 6" xfId="22602"/>
    <cellStyle name="SAPBEXexcCritical5 5 3 7" xfId="22603"/>
    <cellStyle name="SAPBEXexcCritical5 5 3 8" xfId="22604"/>
    <cellStyle name="SAPBEXexcCritical5 5 4" xfId="22605"/>
    <cellStyle name="SAPBEXexcCritical5 5 4 2" xfId="22606"/>
    <cellStyle name="SAPBEXexcCritical5 5 4 3" xfId="22607"/>
    <cellStyle name="SAPBEXexcCritical5 5 4 4" xfId="22608"/>
    <cellStyle name="SAPBEXexcCritical5 5 4 5" xfId="22609"/>
    <cellStyle name="SAPBEXexcCritical5 5 4 6" xfId="22610"/>
    <cellStyle name="SAPBEXexcCritical5 5 4 7" xfId="22611"/>
    <cellStyle name="SAPBEXexcCritical5 5 4 8" xfId="22612"/>
    <cellStyle name="SAPBEXexcCritical5 5 5" xfId="22613"/>
    <cellStyle name="SAPBEXexcCritical5 5 6" xfId="22614"/>
    <cellStyle name="SAPBEXexcCritical5 5 7" xfId="22615"/>
    <cellStyle name="SAPBEXexcCritical5 5 8" xfId="22616"/>
    <cellStyle name="SAPBEXexcCritical5 5 9" xfId="22617"/>
    <cellStyle name="SAPBEXexcCritical5 6" xfId="22618"/>
    <cellStyle name="SAPBEXexcCritical5 6 10" xfId="22619"/>
    <cellStyle name="SAPBEXexcCritical5 6 2" xfId="22620"/>
    <cellStyle name="SAPBEXexcCritical5 6 2 2" xfId="22621"/>
    <cellStyle name="SAPBEXexcCritical5 6 2 3" xfId="22622"/>
    <cellStyle name="SAPBEXexcCritical5 6 3" xfId="22623"/>
    <cellStyle name="SAPBEXexcCritical5 6 4" xfId="22624"/>
    <cellStyle name="SAPBEXexcCritical5 6 5" xfId="22625"/>
    <cellStyle name="SAPBEXexcCritical5 6 6" xfId="22626"/>
    <cellStyle name="SAPBEXexcCritical5 6 7" xfId="22627"/>
    <cellStyle name="SAPBEXexcCritical5 6 8" xfId="22628"/>
    <cellStyle name="SAPBEXexcCritical5 6 9" xfId="22629"/>
    <cellStyle name="SAPBEXexcCritical5 7" xfId="22630"/>
    <cellStyle name="SAPBEXexcCritical5 7 10" xfId="22631"/>
    <cellStyle name="SAPBEXexcCritical5 7 2" xfId="22632"/>
    <cellStyle name="SAPBEXexcCritical5 7 2 2" xfId="22633"/>
    <cellStyle name="SAPBEXexcCritical5 7 2 3" xfId="22634"/>
    <cellStyle name="SAPBEXexcCritical5 7 3" xfId="22635"/>
    <cellStyle name="SAPBEXexcCritical5 7 4" xfId="22636"/>
    <cellStyle name="SAPBEXexcCritical5 7 5" xfId="22637"/>
    <cellStyle name="SAPBEXexcCritical5 7 6" xfId="22638"/>
    <cellStyle name="SAPBEXexcCritical5 7 7" xfId="22639"/>
    <cellStyle name="SAPBEXexcCritical5 7 8" xfId="22640"/>
    <cellStyle name="SAPBEXexcCritical5 7 9" xfId="22641"/>
    <cellStyle name="SAPBEXexcCritical5 8" xfId="22642"/>
    <cellStyle name="SAPBEXexcCritical5 8 10" xfId="22643"/>
    <cellStyle name="SAPBEXexcCritical5 8 2" xfId="22644"/>
    <cellStyle name="SAPBEXexcCritical5 8 2 2" xfId="22645"/>
    <cellStyle name="SAPBEXexcCritical5 8 2 3" xfId="22646"/>
    <cellStyle name="SAPBEXexcCritical5 8 3" xfId="22647"/>
    <cellStyle name="SAPBEXexcCritical5 8 4" xfId="22648"/>
    <cellStyle name="SAPBEXexcCritical5 8 5" xfId="22649"/>
    <cellStyle name="SAPBEXexcCritical5 8 6" xfId="22650"/>
    <cellStyle name="SAPBEXexcCritical5 8 7" xfId="22651"/>
    <cellStyle name="SAPBEXexcCritical5 8 8" xfId="22652"/>
    <cellStyle name="SAPBEXexcCritical5 8 9" xfId="22653"/>
    <cellStyle name="SAPBEXexcCritical5 9" xfId="22654"/>
    <cellStyle name="SAPBEXexcCritical5 9 2" xfId="22655"/>
    <cellStyle name="SAPBEXexcCritical5 9 2 2" xfId="22656"/>
    <cellStyle name="SAPBEXexcCritical5 9 3" xfId="22657"/>
    <cellStyle name="SAPBEXexcCritical5 9 4" xfId="22658"/>
    <cellStyle name="SAPBEXexcCritical5_реестр объектов ЕНЭС" xfId="22659"/>
    <cellStyle name="SAPBEXexcCritical6" xfId="22660"/>
    <cellStyle name="SAPBEXexcCritical6 10" xfId="22661"/>
    <cellStyle name="SAPBEXexcCritical6 10 2" xfId="22662"/>
    <cellStyle name="SAPBEXexcCritical6 10 3" xfId="22663"/>
    <cellStyle name="SAPBEXexcCritical6 11" xfId="22664"/>
    <cellStyle name="SAPBEXexcCritical6 12" xfId="22665"/>
    <cellStyle name="SAPBEXexcCritical6 13" xfId="22666"/>
    <cellStyle name="SAPBEXexcCritical6 14" xfId="22667"/>
    <cellStyle name="SAPBEXexcCritical6 15" xfId="22668"/>
    <cellStyle name="SAPBEXexcCritical6 16" xfId="22669"/>
    <cellStyle name="SAPBEXexcCritical6 17" xfId="22670"/>
    <cellStyle name="SAPBEXexcCritical6 18" xfId="22671"/>
    <cellStyle name="SAPBEXexcCritical6 2" xfId="22672"/>
    <cellStyle name="SAPBEXexcCritical6 2 10" xfId="22673"/>
    <cellStyle name="SAPBEXexcCritical6 2 11" xfId="22674"/>
    <cellStyle name="SAPBEXexcCritical6 2 12" xfId="22675"/>
    <cellStyle name="SAPBEXexcCritical6 2 13" xfId="22676"/>
    <cellStyle name="SAPBEXexcCritical6 2 14" xfId="22677"/>
    <cellStyle name="SAPBEXexcCritical6 2 15" xfId="22678"/>
    <cellStyle name="SAPBEXexcCritical6 2 16" xfId="22679"/>
    <cellStyle name="SAPBEXexcCritical6 2 2" xfId="22680"/>
    <cellStyle name="SAPBEXexcCritical6 2 2 10" xfId="22681"/>
    <cellStyle name="SAPBEXexcCritical6 2 2 11" xfId="22682"/>
    <cellStyle name="SAPBEXexcCritical6 2 2 12" xfId="22683"/>
    <cellStyle name="SAPBEXexcCritical6 2 2 13" xfId="22684"/>
    <cellStyle name="SAPBEXexcCritical6 2 2 14" xfId="22685"/>
    <cellStyle name="SAPBEXexcCritical6 2 2 15" xfId="22686"/>
    <cellStyle name="SAPBEXexcCritical6 2 2 16" xfId="22687"/>
    <cellStyle name="SAPBEXexcCritical6 2 2 2" xfId="22688"/>
    <cellStyle name="SAPBEXexcCritical6 2 2 2 10" xfId="22689"/>
    <cellStyle name="SAPBEXexcCritical6 2 2 2 11" xfId="22690"/>
    <cellStyle name="SAPBEXexcCritical6 2 2 2 12" xfId="22691"/>
    <cellStyle name="SAPBEXexcCritical6 2 2 2 13" xfId="22692"/>
    <cellStyle name="SAPBEXexcCritical6 2 2 2 14" xfId="22693"/>
    <cellStyle name="SAPBEXexcCritical6 2 2 2 2" xfId="22694"/>
    <cellStyle name="SAPBEXexcCritical6 2 2 2 2 2" xfId="22695"/>
    <cellStyle name="SAPBEXexcCritical6 2 2 2 2 3" xfId="22696"/>
    <cellStyle name="SAPBEXexcCritical6 2 2 2 2 4" xfId="22697"/>
    <cellStyle name="SAPBEXexcCritical6 2 2 2 2 5" xfId="22698"/>
    <cellStyle name="SAPBEXexcCritical6 2 2 2 2 6" xfId="22699"/>
    <cellStyle name="SAPBEXexcCritical6 2 2 2 2 7" xfId="22700"/>
    <cellStyle name="SAPBEXexcCritical6 2 2 2 2 8" xfId="22701"/>
    <cellStyle name="SAPBEXexcCritical6 2 2 2 3" xfId="22702"/>
    <cellStyle name="SAPBEXexcCritical6 2 2 2 3 2" xfId="22703"/>
    <cellStyle name="SAPBEXexcCritical6 2 2 2 3 3" xfId="22704"/>
    <cellStyle name="SAPBEXexcCritical6 2 2 2 3 4" xfId="22705"/>
    <cellStyle name="SAPBEXexcCritical6 2 2 2 3 5" xfId="22706"/>
    <cellStyle name="SAPBEXexcCritical6 2 2 2 3 6" xfId="22707"/>
    <cellStyle name="SAPBEXexcCritical6 2 2 2 3 7" xfId="22708"/>
    <cellStyle name="SAPBEXexcCritical6 2 2 2 3 8" xfId="22709"/>
    <cellStyle name="SAPBEXexcCritical6 2 2 2 4" xfId="22710"/>
    <cellStyle name="SAPBEXexcCritical6 2 2 2 4 2" xfId="22711"/>
    <cellStyle name="SAPBEXexcCritical6 2 2 2 4 3" xfId="22712"/>
    <cellStyle name="SAPBEXexcCritical6 2 2 2 4 4" xfId="22713"/>
    <cellStyle name="SAPBEXexcCritical6 2 2 2 4 5" xfId="22714"/>
    <cellStyle name="SAPBEXexcCritical6 2 2 2 4 6" xfId="22715"/>
    <cellStyle name="SAPBEXexcCritical6 2 2 2 4 7" xfId="22716"/>
    <cellStyle name="SAPBEXexcCritical6 2 2 2 4 8" xfId="22717"/>
    <cellStyle name="SAPBEXexcCritical6 2 2 2 5" xfId="22718"/>
    <cellStyle name="SAPBEXexcCritical6 2 2 2 6" xfId="22719"/>
    <cellStyle name="SAPBEXexcCritical6 2 2 2 7" xfId="22720"/>
    <cellStyle name="SAPBEXexcCritical6 2 2 2 8" xfId="22721"/>
    <cellStyle name="SAPBEXexcCritical6 2 2 2 9" xfId="22722"/>
    <cellStyle name="SAPBEXexcCritical6 2 2 3" xfId="22723"/>
    <cellStyle name="SAPBEXexcCritical6 2 2 3 2" xfId="22724"/>
    <cellStyle name="SAPBEXexcCritical6 2 2 3 3" xfId="22725"/>
    <cellStyle name="SAPBEXexcCritical6 2 2 3 4" xfId="22726"/>
    <cellStyle name="SAPBEXexcCritical6 2 2 3 5" xfId="22727"/>
    <cellStyle name="SAPBEXexcCritical6 2 2 3 6" xfId="22728"/>
    <cellStyle name="SAPBEXexcCritical6 2 2 3 7" xfId="22729"/>
    <cellStyle name="SAPBEXexcCritical6 2 2 3 8" xfId="22730"/>
    <cellStyle name="SAPBEXexcCritical6 2 2 4" xfId="22731"/>
    <cellStyle name="SAPBEXexcCritical6 2 2 4 2" xfId="22732"/>
    <cellStyle name="SAPBEXexcCritical6 2 2 4 3" xfId="22733"/>
    <cellStyle name="SAPBEXexcCritical6 2 2 4 4" xfId="22734"/>
    <cellStyle name="SAPBEXexcCritical6 2 2 4 5" xfId="22735"/>
    <cellStyle name="SAPBEXexcCritical6 2 2 4 6" xfId="22736"/>
    <cellStyle name="SAPBEXexcCritical6 2 2 4 7" xfId="22737"/>
    <cellStyle name="SAPBEXexcCritical6 2 2 4 8" xfId="22738"/>
    <cellStyle name="SAPBEXexcCritical6 2 2 5" xfId="22739"/>
    <cellStyle name="SAPBEXexcCritical6 2 2 5 2" xfId="22740"/>
    <cellStyle name="SAPBEXexcCritical6 2 2 5 3" xfId="22741"/>
    <cellStyle name="SAPBEXexcCritical6 2 2 5 4" xfId="22742"/>
    <cellStyle name="SAPBEXexcCritical6 2 2 5 5" xfId="22743"/>
    <cellStyle name="SAPBEXexcCritical6 2 2 5 6" xfId="22744"/>
    <cellStyle name="SAPBEXexcCritical6 2 2 5 7" xfId="22745"/>
    <cellStyle name="SAPBEXexcCritical6 2 2 5 8" xfId="22746"/>
    <cellStyle name="SAPBEXexcCritical6 2 2 6" xfId="22747"/>
    <cellStyle name="SAPBEXexcCritical6 2 2 7" xfId="22748"/>
    <cellStyle name="SAPBEXexcCritical6 2 2 8" xfId="22749"/>
    <cellStyle name="SAPBEXexcCritical6 2 2 9" xfId="22750"/>
    <cellStyle name="SAPBEXexcCritical6 2 3" xfId="22751"/>
    <cellStyle name="SAPBEXexcCritical6 2 3 10" xfId="22752"/>
    <cellStyle name="SAPBEXexcCritical6 2 3 11" xfId="22753"/>
    <cellStyle name="SAPBEXexcCritical6 2 3 12" xfId="22754"/>
    <cellStyle name="SAPBEXexcCritical6 2 3 13" xfId="22755"/>
    <cellStyle name="SAPBEXexcCritical6 2 3 14" xfId="22756"/>
    <cellStyle name="SAPBEXexcCritical6 2 3 2" xfId="22757"/>
    <cellStyle name="SAPBEXexcCritical6 2 3 2 2" xfId="22758"/>
    <cellStyle name="SAPBEXexcCritical6 2 3 2 3" xfId="22759"/>
    <cellStyle name="SAPBEXexcCritical6 2 3 2 4" xfId="22760"/>
    <cellStyle name="SAPBEXexcCritical6 2 3 2 5" xfId="22761"/>
    <cellStyle name="SAPBEXexcCritical6 2 3 2 6" xfId="22762"/>
    <cellStyle name="SAPBEXexcCritical6 2 3 2 7" xfId="22763"/>
    <cellStyle name="SAPBEXexcCritical6 2 3 2 8" xfId="22764"/>
    <cellStyle name="SAPBEXexcCritical6 2 3 3" xfId="22765"/>
    <cellStyle name="SAPBEXexcCritical6 2 3 3 2" xfId="22766"/>
    <cellStyle name="SAPBEXexcCritical6 2 3 3 3" xfId="22767"/>
    <cellStyle name="SAPBEXexcCritical6 2 3 3 4" xfId="22768"/>
    <cellStyle name="SAPBEXexcCritical6 2 3 3 5" xfId="22769"/>
    <cellStyle name="SAPBEXexcCritical6 2 3 3 6" xfId="22770"/>
    <cellStyle name="SAPBEXexcCritical6 2 3 3 7" xfId="22771"/>
    <cellStyle name="SAPBEXexcCritical6 2 3 3 8" xfId="22772"/>
    <cellStyle name="SAPBEXexcCritical6 2 3 4" xfId="22773"/>
    <cellStyle name="SAPBEXexcCritical6 2 3 4 2" xfId="22774"/>
    <cellStyle name="SAPBEXexcCritical6 2 3 4 3" xfId="22775"/>
    <cellStyle name="SAPBEXexcCritical6 2 3 4 4" xfId="22776"/>
    <cellStyle name="SAPBEXexcCritical6 2 3 4 5" xfId="22777"/>
    <cellStyle name="SAPBEXexcCritical6 2 3 4 6" xfId="22778"/>
    <cellStyle name="SAPBEXexcCritical6 2 3 4 7" xfId="22779"/>
    <cellStyle name="SAPBEXexcCritical6 2 3 4 8" xfId="22780"/>
    <cellStyle name="SAPBEXexcCritical6 2 3 5" xfId="22781"/>
    <cellStyle name="SAPBEXexcCritical6 2 3 6" xfId="22782"/>
    <cellStyle name="SAPBEXexcCritical6 2 3 7" xfId="22783"/>
    <cellStyle name="SAPBEXexcCritical6 2 3 8" xfId="22784"/>
    <cellStyle name="SAPBEXexcCritical6 2 3 9" xfId="22785"/>
    <cellStyle name="SAPBEXexcCritical6 2 4" xfId="22786"/>
    <cellStyle name="SAPBEXexcCritical6 2 4 10" xfId="22787"/>
    <cellStyle name="SAPBEXexcCritical6 2 4 2" xfId="22788"/>
    <cellStyle name="SAPBEXexcCritical6 2 4 3" xfId="22789"/>
    <cellStyle name="SAPBEXexcCritical6 2 4 4" xfId="22790"/>
    <cellStyle name="SAPBEXexcCritical6 2 4 5" xfId="22791"/>
    <cellStyle name="SAPBEXexcCritical6 2 4 6" xfId="22792"/>
    <cellStyle name="SAPBEXexcCritical6 2 4 7" xfId="22793"/>
    <cellStyle name="SAPBEXexcCritical6 2 4 8" xfId="22794"/>
    <cellStyle name="SAPBEXexcCritical6 2 4 9" xfId="22795"/>
    <cellStyle name="SAPBEXexcCritical6 2 5" xfId="22796"/>
    <cellStyle name="SAPBEXexcCritical6 2 5 2" xfId="22797"/>
    <cellStyle name="SAPBEXexcCritical6 2 5 3" xfId="22798"/>
    <cellStyle name="SAPBEXexcCritical6 2 5 4" xfId="22799"/>
    <cellStyle name="SAPBEXexcCritical6 2 5 5" xfId="22800"/>
    <cellStyle name="SAPBEXexcCritical6 2 5 6" xfId="22801"/>
    <cellStyle name="SAPBEXexcCritical6 2 5 7" xfId="22802"/>
    <cellStyle name="SAPBEXexcCritical6 2 5 8" xfId="22803"/>
    <cellStyle name="SAPBEXexcCritical6 2 6" xfId="22804"/>
    <cellStyle name="SAPBEXexcCritical6 2 6 2" xfId="22805"/>
    <cellStyle name="SAPBEXexcCritical6 2 6 3" xfId="22806"/>
    <cellStyle name="SAPBEXexcCritical6 2 6 4" xfId="22807"/>
    <cellStyle name="SAPBEXexcCritical6 2 6 5" xfId="22808"/>
    <cellStyle name="SAPBEXexcCritical6 2 6 6" xfId="22809"/>
    <cellStyle name="SAPBEXexcCritical6 2 6 7" xfId="22810"/>
    <cellStyle name="SAPBEXexcCritical6 2 6 8" xfId="22811"/>
    <cellStyle name="SAPBEXexcCritical6 2 7" xfId="22812"/>
    <cellStyle name="SAPBEXexcCritical6 2 8" xfId="22813"/>
    <cellStyle name="SAPBEXexcCritical6 2 9" xfId="22814"/>
    <cellStyle name="SAPBEXexcCritical6 3" xfId="22815"/>
    <cellStyle name="SAPBEXexcCritical6 3 10" xfId="22816"/>
    <cellStyle name="SAPBEXexcCritical6 3 11" xfId="22817"/>
    <cellStyle name="SAPBEXexcCritical6 3 12" xfId="22818"/>
    <cellStyle name="SAPBEXexcCritical6 3 13" xfId="22819"/>
    <cellStyle name="SAPBEXexcCritical6 3 14" xfId="22820"/>
    <cellStyle name="SAPBEXexcCritical6 3 15" xfId="22821"/>
    <cellStyle name="SAPBEXexcCritical6 3 16" xfId="22822"/>
    <cellStyle name="SAPBEXexcCritical6 3 2" xfId="22823"/>
    <cellStyle name="SAPBEXexcCritical6 3 2 10" xfId="22824"/>
    <cellStyle name="SAPBEXexcCritical6 3 2 11" xfId="22825"/>
    <cellStyle name="SAPBEXexcCritical6 3 2 12" xfId="22826"/>
    <cellStyle name="SAPBEXexcCritical6 3 2 13" xfId="22827"/>
    <cellStyle name="SAPBEXexcCritical6 3 2 14" xfId="22828"/>
    <cellStyle name="SAPBEXexcCritical6 3 2 15" xfId="22829"/>
    <cellStyle name="SAPBEXexcCritical6 3 2 16" xfId="22830"/>
    <cellStyle name="SAPBEXexcCritical6 3 2 2" xfId="22831"/>
    <cellStyle name="SAPBEXexcCritical6 3 2 2 10" xfId="22832"/>
    <cellStyle name="SAPBEXexcCritical6 3 2 2 11" xfId="22833"/>
    <cellStyle name="SAPBEXexcCritical6 3 2 2 12" xfId="22834"/>
    <cellStyle name="SAPBEXexcCritical6 3 2 2 2" xfId="22835"/>
    <cellStyle name="SAPBEXexcCritical6 3 2 2 2 2" xfId="22836"/>
    <cellStyle name="SAPBEXexcCritical6 3 2 2 2 3" xfId="22837"/>
    <cellStyle name="SAPBEXexcCritical6 3 2 2 2 4" xfId="22838"/>
    <cellStyle name="SAPBEXexcCritical6 3 2 2 2 5" xfId="22839"/>
    <cellStyle name="SAPBEXexcCritical6 3 2 2 2 6" xfId="22840"/>
    <cellStyle name="SAPBEXexcCritical6 3 2 2 2 7" xfId="22841"/>
    <cellStyle name="SAPBEXexcCritical6 3 2 2 2 8" xfId="22842"/>
    <cellStyle name="SAPBEXexcCritical6 3 2 2 3" xfId="22843"/>
    <cellStyle name="SAPBEXexcCritical6 3 2 2 3 2" xfId="22844"/>
    <cellStyle name="SAPBEXexcCritical6 3 2 2 3 3" xfId="22845"/>
    <cellStyle name="SAPBEXexcCritical6 3 2 2 3 4" xfId="22846"/>
    <cellStyle name="SAPBEXexcCritical6 3 2 2 3 5" xfId="22847"/>
    <cellStyle name="SAPBEXexcCritical6 3 2 2 3 6" xfId="22848"/>
    <cellStyle name="SAPBEXexcCritical6 3 2 2 3 7" xfId="22849"/>
    <cellStyle name="SAPBEXexcCritical6 3 2 2 3 8" xfId="22850"/>
    <cellStyle name="SAPBEXexcCritical6 3 2 2 4" xfId="22851"/>
    <cellStyle name="SAPBEXexcCritical6 3 2 2 4 2" xfId="22852"/>
    <cellStyle name="SAPBEXexcCritical6 3 2 2 4 3" xfId="22853"/>
    <cellStyle name="SAPBEXexcCritical6 3 2 2 4 4" xfId="22854"/>
    <cellStyle name="SAPBEXexcCritical6 3 2 2 4 5" xfId="22855"/>
    <cellStyle name="SAPBEXexcCritical6 3 2 2 4 6" xfId="22856"/>
    <cellStyle name="SAPBEXexcCritical6 3 2 2 4 7" xfId="22857"/>
    <cellStyle name="SAPBEXexcCritical6 3 2 2 4 8" xfId="22858"/>
    <cellStyle name="SAPBEXexcCritical6 3 2 2 5" xfId="22859"/>
    <cellStyle name="SAPBEXexcCritical6 3 2 2 6" xfId="22860"/>
    <cellStyle name="SAPBEXexcCritical6 3 2 2 7" xfId="22861"/>
    <cellStyle name="SAPBEXexcCritical6 3 2 2 8" xfId="22862"/>
    <cellStyle name="SAPBEXexcCritical6 3 2 2 9" xfId="22863"/>
    <cellStyle name="SAPBEXexcCritical6 3 2 3" xfId="22864"/>
    <cellStyle name="SAPBEXexcCritical6 3 2 3 2" xfId="22865"/>
    <cellStyle name="SAPBEXexcCritical6 3 2 3 3" xfId="22866"/>
    <cellStyle name="SAPBEXexcCritical6 3 2 3 4" xfId="22867"/>
    <cellStyle name="SAPBEXexcCritical6 3 2 3 5" xfId="22868"/>
    <cellStyle name="SAPBEXexcCritical6 3 2 3 6" xfId="22869"/>
    <cellStyle name="SAPBEXexcCritical6 3 2 3 7" xfId="22870"/>
    <cellStyle name="SAPBEXexcCritical6 3 2 3 8" xfId="22871"/>
    <cellStyle name="SAPBEXexcCritical6 3 2 4" xfId="22872"/>
    <cellStyle name="SAPBEXexcCritical6 3 2 4 2" xfId="22873"/>
    <cellStyle name="SAPBEXexcCritical6 3 2 4 3" xfId="22874"/>
    <cellStyle name="SAPBEXexcCritical6 3 2 4 4" xfId="22875"/>
    <cellStyle name="SAPBEXexcCritical6 3 2 4 5" xfId="22876"/>
    <cellStyle name="SAPBEXexcCritical6 3 2 4 6" xfId="22877"/>
    <cellStyle name="SAPBEXexcCritical6 3 2 4 7" xfId="22878"/>
    <cellStyle name="SAPBEXexcCritical6 3 2 4 8" xfId="22879"/>
    <cellStyle name="SAPBEXexcCritical6 3 2 5" xfId="22880"/>
    <cellStyle name="SAPBEXexcCritical6 3 2 5 2" xfId="22881"/>
    <cellStyle name="SAPBEXexcCritical6 3 2 5 3" xfId="22882"/>
    <cellStyle name="SAPBEXexcCritical6 3 2 5 4" xfId="22883"/>
    <cellStyle name="SAPBEXexcCritical6 3 2 5 5" xfId="22884"/>
    <cellStyle name="SAPBEXexcCritical6 3 2 5 6" xfId="22885"/>
    <cellStyle name="SAPBEXexcCritical6 3 2 5 7" xfId="22886"/>
    <cellStyle name="SAPBEXexcCritical6 3 2 5 8" xfId="22887"/>
    <cellStyle name="SAPBEXexcCritical6 3 2 6" xfId="22888"/>
    <cellStyle name="SAPBEXexcCritical6 3 2 7" xfId="22889"/>
    <cellStyle name="SAPBEXexcCritical6 3 2 8" xfId="22890"/>
    <cellStyle name="SAPBEXexcCritical6 3 2 9" xfId="22891"/>
    <cellStyle name="SAPBEXexcCritical6 3 3" xfId="22892"/>
    <cellStyle name="SAPBEXexcCritical6 3 3 10" xfId="22893"/>
    <cellStyle name="SAPBEXexcCritical6 3 3 11" xfId="22894"/>
    <cellStyle name="SAPBEXexcCritical6 3 3 12" xfId="22895"/>
    <cellStyle name="SAPBEXexcCritical6 3 3 2" xfId="22896"/>
    <cellStyle name="SAPBEXexcCritical6 3 3 2 2" xfId="22897"/>
    <cellStyle name="SAPBEXexcCritical6 3 3 2 3" xfId="22898"/>
    <cellStyle name="SAPBEXexcCritical6 3 3 2 4" xfId="22899"/>
    <cellStyle name="SAPBEXexcCritical6 3 3 2 5" xfId="22900"/>
    <cellStyle name="SAPBEXexcCritical6 3 3 2 6" xfId="22901"/>
    <cellStyle name="SAPBEXexcCritical6 3 3 2 7" xfId="22902"/>
    <cellStyle name="SAPBEXexcCritical6 3 3 2 8" xfId="22903"/>
    <cellStyle name="SAPBEXexcCritical6 3 3 3" xfId="22904"/>
    <cellStyle name="SAPBEXexcCritical6 3 3 3 2" xfId="22905"/>
    <cellStyle name="SAPBEXexcCritical6 3 3 3 3" xfId="22906"/>
    <cellStyle name="SAPBEXexcCritical6 3 3 3 4" xfId="22907"/>
    <cellStyle name="SAPBEXexcCritical6 3 3 3 5" xfId="22908"/>
    <cellStyle name="SAPBEXexcCritical6 3 3 3 6" xfId="22909"/>
    <cellStyle name="SAPBEXexcCritical6 3 3 3 7" xfId="22910"/>
    <cellStyle name="SAPBEXexcCritical6 3 3 3 8" xfId="22911"/>
    <cellStyle name="SAPBEXexcCritical6 3 3 4" xfId="22912"/>
    <cellStyle name="SAPBEXexcCritical6 3 3 4 2" xfId="22913"/>
    <cellStyle name="SAPBEXexcCritical6 3 3 4 3" xfId="22914"/>
    <cellStyle name="SAPBEXexcCritical6 3 3 4 4" xfId="22915"/>
    <cellStyle name="SAPBEXexcCritical6 3 3 4 5" xfId="22916"/>
    <cellStyle name="SAPBEXexcCritical6 3 3 4 6" xfId="22917"/>
    <cellStyle name="SAPBEXexcCritical6 3 3 4 7" xfId="22918"/>
    <cellStyle name="SAPBEXexcCritical6 3 3 4 8" xfId="22919"/>
    <cellStyle name="SAPBEXexcCritical6 3 3 5" xfId="22920"/>
    <cellStyle name="SAPBEXexcCritical6 3 3 6" xfId="22921"/>
    <cellStyle name="SAPBEXexcCritical6 3 3 7" xfId="22922"/>
    <cellStyle name="SAPBEXexcCritical6 3 3 8" xfId="22923"/>
    <cellStyle name="SAPBEXexcCritical6 3 3 9" xfId="22924"/>
    <cellStyle name="SAPBEXexcCritical6 3 4" xfId="22925"/>
    <cellStyle name="SAPBEXexcCritical6 3 4 2" xfId="22926"/>
    <cellStyle name="SAPBEXexcCritical6 3 4 3" xfId="22927"/>
    <cellStyle name="SAPBEXexcCritical6 3 4 4" xfId="22928"/>
    <cellStyle name="SAPBEXexcCritical6 3 4 5" xfId="22929"/>
    <cellStyle name="SAPBEXexcCritical6 3 4 6" xfId="22930"/>
    <cellStyle name="SAPBEXexcCritical6 3 4 7" xfId="22931"/>
    <cellStyle name="SAPBEXexcCritical6 3 4 8" xfId="22932"/>
    <cellStyle name="SAPBEXexcCritical6 3 5" xfId="22933"/>
    <cellStyle name="SAPBEXexcCritical6 3 5 2" xfId="22934"/>
    <cellStyle name="SAPBEXexcCritical6 3 5 3" xfId="22935"/>
    <cellStyle name="SAPBEXexcCritical6 3 5 4" xfId="22936"/>
    <cellStyle name="SAPBEXexcCritical6 3 5 5" xfId="22937"/>
    <cellStyle name="SAPBEXexcCritical6 3 5 6" xfId="22938"/>
    <cellStyle name="SAPBEXexcCritical6 3 5 7" xfId="22939"/>
    <cellStyle name="SAPBEXexcCritical6 3 5 8" xfId="22940"/>
    <cellStyle name="SAPBEXexcCritical6 3 6" xfId="22941"/>
    <cellStyle name="SAPBEXexcCritical6 3 6 2" xfId="22942"/>
    <cellStyle name="SAPBEXexcCritical6 3 6 3" xfId="22943"/>
    <cellStyle name="SAPBEXexcCritical6 3 6 4" xfId="22944"/>
    <cellStyle name="SAPBEXexcCritical6 3 6 5" xfId="22945"/>
    <cellStyle name="SAPBEXexcCritical6 3 6 6" xfId="22946"/>
    <cellStyle name="SAPBEXexcCritical6 3 6 7" xfId="22947"/>
    <cellStyle name="SAPBEXexcCritical6 3 6 8" xfId="22948"/>
    <cellStyle name="SAPBEXexcCritical6 3 7" xfId="22949"/>
    <cellStyle name="SAPBEXexcCritical6 3 8" xfId="22950"/>
    <cellStyle name="SAPBEXexcCritical6 3 9" xfId="22951"/>
    <cellStyle name="SAPBEXexcCritical6 4" xfId="22952"/>
    <cellStyle name="SAPBEXexcCritical6 4 10" xfId="22953"/>
    <cellStyle name="SAPBEXexcCritical6 4 11" xfId="22954"/>
    <cellStyle name="SAPBEXexcCritical6 4 12" xfId="22955"/>
    <cellStyle name="SAPBEXexcCritical6 4 13" xfId="22956"/>
    <cellStyle name="SAPBEXexcCritical6 4 14" xfId="22957"/>
    <cellStyle name="SAPBEXexcCritical6 4 15" xfId="22958"/>
    <cellStyle name="SAPBEXexcCritical6 4 16" xfId="22959"/>
    <cellStyle name="SAPBEXexcCritical6 4 2" xfId="22960"/>
    <cellStyle name="SAPBEXexcCritical6 4 2 10" xfId="22961"/>
    <cellStyle name="SAPBEXexcCritical6 4 2 11" xfId="22962"/>
    <cellStyle name="SAPBEXexcCritical6 4 2 12" xfId="22963"/>
    <cellStyle name="SAPBEXexcCritical6 4 2 13" xfId="22964"/>
    <cellStyle name="SAPBEXexcCritical6 4 2 14" xfId="22965"/>
    <cellStyle name="SAPBEXexcCritical6 4 2 2" xfId="22966"/>
    <cellStyle name="SAPBEXexcCritical6 4 2 2 10" xfId="22967"/>
    <cellStyle name="SAPBEXexcCritical6 4 2 2 2" xfId="22968"/>
    <cellStyle name="SAPBEXexcCritical6 4 2 2 3" xfId="22969"/>
    <cellStyle name="SAPBEXexcCritical6 4 2 2 4" xfId="22970"/>
    <cellStyle name="SAPBEXexcCritical6 4 2 2 5" xfId="22971"/>
    <cellStyle name="SAPBEXexcCritical6 4 2 2 6" xfId="22972"/>
    <cellStyle name="SAPBEXexcCritical6 4 2 2 7" xfId="22973"/>
    <cellStyle name="SAPBEXexcCritical6 4 2 2 8" xfId="22974"/>
    <cellStyle name="SAPBEXexcCritical6 4 2 2 9" xfId="22975"/>
    <cellStyle name="SAPBEXexcCritical6 4 2 3" xfId="22976"/>
    <cellStyle name="SAPBEXexcCritical6 4 2 3 2" xfId="22977"/>
    <cellStyle name="SAPBEXexcCritical6 4 2 3 3" xfId="22978"/>
    <cellStyle name="SAPBEXexcCritical6 4 2 3 4" xfId="22979"/>
    <cellStyle name="SAPBEXexcCritical6 4 2 3 5" xfId="22980"/>
    <cellStyle name="SAPBEXexcCritical6 4 2 3 6" xfId="22981"/>
    <cellStyle name="SAPBEXexcCritical6 4 2 3 7" xfId="22982"/>
    <cellStyle name="SAPBEXexcCritical6 4 2 3 8" xfId="22983"/>
    <cellStyle name="SAPBEXexcCritical6 4 2 4" xfId="22984"/>
    <cellStyle name="SAPBEXexcCritical6 4 2 4 2" xfId="22985"/>
    <cellStyle name="SAPBEXexcCritical6 4 2 4 3" xfId="22986"/>
    <cellStyle name="SAPBEXexcCritical6 4 2 4 4" xfId="22987"/>
    <cellStyle name="SAPBEXexcCritical6 4 2 4 5" xfId="22988"/>
    <cellStyle name="SAPBEXexcCritical6 4 2 4 6" xfId="22989"/>
    <cellStyle name="SAPBEXexcCritical6 4 2 4 7" xfId="22990"/>
    <cellStyle name="SAPBEXexcCritical6 4 2 4 8" xfId="22991"/>
    <cellStyle name="SAPBEXexcCritical6 4 2 5" xfId="22992"/>
    <cellStyle name="SAPBEXexcCritical6 4 2 6" xfId="22993"/>
    <cellStyle name="SAPBEXexcCritical6 4 2 7" xfId="22994"/>
    <cellStyle name="SAPBEXexcCritical6 4 2 8" xfId="22995"/>
    <cellStyle name="SAPBEXexcCritical6 4 2 9" xfId="22996"/>
    <cellStyle name="SAPBEXexcCritical6 4 3" xfId="22997"/>
    <cellStyle name="SAPBEXexcCritical6 4 3 10" xfId="22998"/>
    <cellStyle name="SAPBEXexcCritical6 4 3 2" xfId="22999"/>
    <cellStyle name="SAPBEXexcCritical6 4 3 3" xfId="23000"/>
    <cellStyle name="SAPBEXexcCritical6 4 3 4" xfId="23001"/>
    <cellStyle name="SAPBEXexcCritical6 4 3 5" xfId="23002"/>
    <cellStyle name="SAPBEXexcCritical6 4 3 6" xfId="23003"/>
    <cellStyle name="SAPBEXexcCritical6 4 3 7" xfId="23004"/>
    <cellStyle name="SAPBEXexcCritical6 4 3 8" xfId="23005"/>
    <cellStyle name="SAPBEXexcCritical6 4 3 9" xfId="23006"/>
    <cellStyle name="SAPBEXexcCritical6 4 4" xfId="23007"/>
    <cellStyle name="SAPBEXexcCritical6 4 4 2" xfId="23008"/>
    <cellStyle name="SAPBEXexcCritical6 4 4 3" xfId="23009"/>
    <cellStyle name="SAPBEXexcCritical6 4 4 4" xfId="23010"/>
    <cellStyle name="SAPBEXexcCritical6 4 4 5" xfId="23011"/>
    <cellStyle name="SAPBEXexcCritical6 4 4 6" xfId="23012"/>
    <cellStyle name="SAPBEXexcCritical6 4 4 7" xfId="23013"/>
    <cellStyle name="SAPBEXexcCritical6 4 4 8" xfId="23014"/>
    <cellStyle name="SAPBEXexcCritical6 4 5" xfId="23015"/>
    <cellStyle name="SAPBEXexcCritical6 4 5 2" xfId="23016"/>
    <cellStyle name="SAPBEXexcCritical6 4 5 3" xfId="23017"/>
    <cellStyle name="SAPBEXexcCritical6 4 5 4" xfId="23018"/>
    <cellStyle name="SAPBEXexcCritical6 4 5 5" xfId="23019"/>
    <cellStyle name="SAPBEXexcCritical6 4 5 6" xfId="23020"/>
    <cellStyle name="SAPBEXexcCritical6 4 5 7" xfId="23021"/>
    <cellStyle name="SAPBEXexcCritical6 4 5 8" xfId="23022"/>
    <cellStyle name="SAPBEXexcCritical6 4 6" xfId="23023"/>
    <cellStyle name="SAPBEXexcCritical6 4 7" xfId="23024"/>
    <cellStyle name="SAPBEXexcCritical6 4 8" xfId="23025"/>
    <cellStyle name="SAPBEXexcCritical6 4 9" xfId="23026"/>
    <cellStyle name="SAPBEXexcCritical6 5" xfId="23027"/>
    <cellStyle name="SAPBEXexcCritical6 5 10" xfId="23028"/>
    <cellStyle name="SAPBEXexcCritical6 5 11" xfId="23029"/>
    <cellStyle name="SAPBEXexcCritical6 5 12" xfId="23030"/>
    <cellStyle name="SAPBEXexcCritical6 5 13" xfId="23031"/>
    <cellStyle name="SAPBEXexcCritical6 5 14" xfId="23032"/>
    <cellStyle name="SAPBEXexcCritical6 5 2" xfId="23033"/>
    <cellStyle name="SAPBEXexcCritical6 5 2 10" xfId="23034"/>
    <cellStyle name="SAPBEXexcCritical6 5 2 2" xfId="23035"/>
    <cellStyle name="SAPBEXexcCritical6 5 2 3" xfId="23036"/>
    <cellStyle name="SAPBEXexcCritical6 5 2 4" xfId="23037"/>
    <cellStyle name="SAPBEXexcCritical6 5 2 5" xfId="23038"/>
    <cellStyle name="SAPBEXexcCritical6 5 2 6" xfId="23039"/>
    <cellStyle name="SAPBEXexcCritical6 5 2 7" xfId="23040"/>
    <cellStyle name="SAPBEXexcCritical6 5 2 8" xfId="23041"/>
    <cellStyle name="SAPBEXexcCritical6 5 2 9" xfId="23042"/>
    <cellStyle name="SAPBEXexcCritical6 5 3" xfId="23043"/>
    <cellStyle name="SAPBEXexcCritical6 5 3 2" xfId="23044"/>
    <cellStyle name="SAPBEXexcCritical6 5 3 3" xfId="23045"/>
    <cellStyle name="SAPBEXexcCritical6 5 3 4" xfId="23046"/>
    <cellStyle name="SAPBEXexcCritical6 5 3 5" xfId="23047"/>
    <cellStyle name="SAPBEXexcCritical6 5 3 6" xfId="23048"/>
    <cellStyle name="SAPBEXexcCritical6 5 3 7" xfId="23049"/>
    <cellStyle name="SAPBEXexcCritical6 5 3 8" xfId="23050"/>
    <cellStyle name="SAPBEXexcCritical6 5 4" xfId="23051"/>
    <cellStyle name="SAPBEXexcCritical6 5 4 2" xfId="23052"/>
    <cellStyle name="SAPBEXexcCritical6 5 4 3" xfId="23053"/>
    <cellStyle name="SAPBEXexcCritical6 5 4 4" xfId="23054"/>
    <cellStyle name="SAPBEXexcCritical6 5 4 5" xfId="23055"/>
    <cellStyle name="SAPBEXexcCritical6 5 4 6" xfId="23056"/>
    <cellStyle name="SAPBEXexcCritical6 5 4 7" xfId="23057"/>
    <cellStyle name="SAPBEXexcCritical6 5 4 8" xfId="23058"/>
    <cellStyle name="SAPBEXexcCritical6 5 5" xfId="23059"/>
    <cellStyle name="SAPBEXexcCritical6 5 6" xfId="23060"/>
    <cellStyle name="SAPBEXexcCritical6 5 7" xfId="23061"/>
    <cellStyle name="SAPBEXexcCritical6 5 8" xfId="23062"/>
    <cellStyle name="SAPBEXexcCritical6 5 9" xfId="23063"/>
    <cellStyle name="SAPBEXexcCritical6 6" xfId="23064"/>
    <cellStyle name="SAPBEXexcCritical6 6 10" xfId="23065"/>
    <cellStyle name="SAPBEXexcCritical6 6 2" xfId="23066"/>
    <cellStyle name="SAPBEXexcCritical6 6 2 2" xfId="23067"/>
    <cellStyle name="SAPBEXexcCritical6 6 2 3" xfId="23068"/>
    <cellStyle name="SAPBEXexcCritical6 6 3" xfId="23069"/>
    <cellStyle name="SAPBEXexcCritical6 6 4" xfId="23070"/>
    <cellStyle name="SAPBEXexcCritical6 6 5" xfId="23071"/>
    <cellStyle name="SAPBEXexcCritical6 6 6" xfId="23072"/>
    <cellStyle name="SAPBEXexcCritical6 6 7" xfId="23073"/>
    <cellStyle name="SAPBEXexcCritical6 6 8" xfId="23074"/>
    <cellStyle name="SAPBEXexcCritical6 6 9" xfId="23075"/>
    <cellStyle name="SAPBEXexcCritical6 7" xfId="23076"/>
    <cellStyle name="SAPBEXexcCritical6 7 10" xfId="23077"/>
    <cellStyle name="SAPBEXexcCritical6 7 2" xfId="23078"/>
    <cellStyle name="SAPBEXexcCritical6 7 2 2" xfId="23079"/>
    <cellStyle name="SAPBEXexcCritical6 7 2 3" xfId="23080"/>
    <cellStyle name="SAPBEXexcCritical6 7 3" xfId="23081"/>
    <cellStyle name="SAPBEXexcCritical6 7 4" xfId="23082"/>
    <cellStyle name="SAPBEXexcCritical6 7 5" xfId="23083"/>
    <cellStyle name="SAPBEXexcCritical6 7 6" xfId="23084"/>
    <cellStyle name="SAPBEXexcCritical6 7 7" xfId="23085"/>
    <cellStyle name="SAPBEXexcCritical6 7 8" xfId="23086"/>
    <cellStyle name="SAPBEXexcCritical6 7 9" xfId="23087"/>
    <cellStyle name="SAPBEXexcCritical6 8" xfId="23088"/>
    <cellStyle name="SAPBEXexcCritical6 8 10" xfId="23089"/>
    <cellStyle name="SAPBEXexcCritical6 8 2" xfId="23090"/>
    <cellStyle name="SAPBEXexcCritical6 8 2 2" xfId="23091"/>
    <cellStyle name="SAPBEXexcCritical6 8 2 3" xfId="23092"/>
    <cellStyle name="SAPBEXexcCritical6 8 3" xfId="23093"/>
    <cellStyle name="SAPBEXexcCritical6 8 4" xfId="23094"/>
    <cellStyle name="SAPBEXexcCritical6 8 5" xfId="23095"/>
    <cellStyle name="SAPBEXexcCritical6 8 6" xfId="23096"/>
    <cellStyle name="SAPBEXexcCritical6 8 7" xfId="23097"/>
    <cellStyle name="SAPBEXexcCritical6 8 8" xfId="23098"/>
    <cellStyle name="SAPBEXexcCritical6 8 9" xfId="23099"/>
    <cellStyle name="SAPBEXexcCritical6 9" xfId="23100"/>
    <cellStyle name="SAPBEXexcCritical6 9 2" xfId="23101"/>
    <cellStyle name="SAPBEXexcCritical6 9 2 2" xfId="23102"/>
    <cellStyle name="SAPBEXexcCritical6 9 3" xfId="23103"/>
    <cellStyle name="SAPBEXexcCritical6 9 4" xfId="23104"/>
    <cellStyle name="SAPBEXexcCritical6_реестр объектов ЕНЭС" xfId="23105"/>
    <cellStyle name="SAPBEXexcGood1" xfId="23106"/>
    <cellStyle name="SAPBEXexcGood1 10" xfId="23107"/>
    <cellStyle name="SAPBEXexcGood1 10 2" xfId="23108"/>
    <cellStyle name="SAPBEXexcGood1 10 3" xfId="23109"/>
    <cellStyle name="SAPBEXexcGood1 11" xfId="23110"/>
    <cellStyle name="SAPBEXexcGood1 12" xfId="23111"/>
    <cellStyle name="SAPBEXexcGood1 13" xfId="23112"/>
    <cellStyle name="SAPBEXexcGood1 14" xfId="23113"/>
    <cellStyle name="SAPBEXexcGood1 15" xfId="23114"/>
    <cellStyle name="SAPBEXexcGood1 16" xfId="23115"/>
    <cellStyle name="SAPBEXexcGood1 17" xfId="23116"/>
    <cellStyle name="SAPBEXexcGood1 18" xfId="23117"/>
    <cellStyle name="SAPBEXexcGood1 2" xfId="23118"/>
    <cellStyle name="SAPBEXexcGood1 2 10" xfId="23119"/>
    <cellStyle name="SAPBEXexcGood1 2 11" xfId="23120"/>
    <cellStyle name="SAPBEXexcGood1 2 12" xfId="23121"/>
    <cellStyle name="SAPBEXexcGood1 2 13" xfId="23122"/>
    <cellStyle name="SAPBEXexcGood1 2 14" xfId="23123"/>
    <cellStyle name="SAPBEXexcGood1 2 15" xfId="23124"/>
    <cellStyle name="SAPBEXexcGood1 2 16" xfId="23125"/>
    <cellStyle name="SAPBEXexcGood1 2 2" xfId="23126"/>
    <cellStyle name="SAPBEXexcGood1 2 2 10" xfId="23127"/>
    <cellStyle name="SAPBEXexcGood1 2 2 11" xfId="23128"/>
    <cellStyle name="SAPBEXexcGood1 2 2 12" xfId="23129"/>
    <cellStyle name="SAPBEXexcGood1 2 2 13" xfId="23130"/>
    <cellStyle name="SAPBEXexcGood1 2 2 14" xfId="23131"/>
    <cellStyle name="SAPBEXexcGood1 2 2 15" xfId="23132"/>
    <cellStyle name="SAPBEXexcGood1 2 2 16" xfId="23133"/>
    <cellStyle name="SAPBEXexcGood1 2 2 2" xfId="23134"/>
    <cellStyle name="SAPBEXexcGood1 2 2 2 10" xfId="23135"/>
    <cellStyle name="SAPBEXexcGood1 2 2 2 11" xfId="23136"/>
    <cellStyle name="SAPBEXexcGood1 2 2 2 12" xfId="23137"/>
    <cellStyle name="SAPBEXexcGood1 2 2 2 13" xfId="23138"/>
    <cellStyle name="SAPBEXexcGood1 2 2 2 14" xfId="23139"/>
    <cellStyle name="SAPBEXexcGood1 2 2 2 2" xfId="23140"/>
    <cellStyle name="SAPBEXexcGood1 2 2 2 2 2" xfId="23141"/>
    <cellStyle name="SAPBEXexcGood1 2 2 2 2 3" xfId="23142"/>
    <cellStyle name="SAPBEXexcGood1 2 2 2 2 4" xfId="23143"/>
    <cellStyle name="SAPBEXexcGood1 2 2 2 2 5" xfId="23144"/>
    <cellStyle name="SAPBEXexcGood1 2 2 2 2 6" xfId="23145"/>
    <cellStyle name="SAPBEXexcGood1 2 2 2 2 7" xfId="23146"/>
    <cellStyle name="SAPBEXexcGood1 2 2 2 2 8" xfId="23147"/>
    <cellStyle name="SAPBEXexcGood1 2 2 2 3" xfId="23148"/>
    <cellStyle name="SAPBEXexcGood1 2 2 2 3 2" xfId="23149"/>
    <cellStyle name="SAPBEXexcGood1 2 2 2 3 3" xfId="23150"/>
    <cellStyle name="SAPBEXexcGood1 2 2 2 3 4" xfId="23151"/>
    <cellStyle name="SAPBEXexcGood1 2 2 2 3 5" xfId="23152"/>
    <cellStyle name="SAPBEXexcGood1 2 2 2 3 6" xfId="23153"/>
    <cellStyle name="SAPBEXexcGood1 2 2 2 3 7" xfId="23154"/>
    <cellStyle name="SAPBEXexcGood1 2 2 2 3 8" xfId="23155"/>
    <cellStyle name="SAPBEXexcGood1 2 2 2 4" xfId="23156"/>
    <cellStyle name="SAPBEXexcGood1 2 2 2 4 2" xfId="23157"/>
    <cellStyle name="SAPBEXexcGood1 2 2 2 4 3" xfId="23158"/>
    <cellStyle name="SAPBEXexcGood1 2 2 2 4 4" xfId="23159"/>
    <cellStyle name="SAPBEXexcGood1 2 2 2 4 5" xfId="23160"/>
    <cellStyle name="SAPBEXexcGood1 2 2 2 4 6" xfId="23161"/>
    <cellStyle name="SAPBEXexcGood1 2 2 2 4 7" xfId="23162"/>
    <cellStyle name="SAPBEXexcGood1 2 2 2 4 8" xfId="23163"/>
    <cellStyle name="SAPBEXexcGood1 2 2 2 5" xfId="23164"/>
    <cellStyle name="SAPBEXexcGood1 2 2 2 6" xfId="23165"/>
    <cellStyle name="SAPBEXexcGood1 2 2 2 7" xfId="23166"/>
    <cellStyle name="SAPBEXexcGood1 2 2 2 8" xfId="23167"/>
    <cellStyle name="SAPBEXexcGood1 2 2 2 9" xfId="23168"/>
    <cellStyle name="SAPBEXexcGood1 2 2 3" xfId="23169"/>
    <cellStyle name="SAPBEXexcGood1 2 2 3 2" xfId="23170"/>
    <cellStyle name="SAPBEXexcGood1 2 2 3 3" xfId="23171"/>
    <cellStyle name="SAPBEXexcGood1 2 2 3 4" xfId="23172"/>
    <cellStyle name="SAPBEXexcGood1 2 2 3 5" xfId="23173"/>
    <cellStyle name="SAPBEXexcGood1 2 2 3 6" xfId="23174"/>
    <cellStyle name="SAPBEXexcGood1 2 2 3 7" xfId="23175"/>
    <cellStyle name="SAPBEXexcGood1 2 2 3 8" xfId="23176"/>
    <cellStyle name="SAPBEXexcGood1 2 2 4" xfId="23177"/>
    <cellStyle name="SAPBEXexcGood1 2 2 4 2" xfId="23178"/>
    <cellStyle name="SAPBEXexcGood1 2 2 4 3" xfId="23179"/>
    <cellStyle name="SAPBEXexcGood1 2 2 4 4" xfId="23180"/>
    <cellStyle name="SAPBEXexcGood1 2 2 4 5" xfId="23181"/>
    <cellStyle name="SAPBEXexcGood1 2 2 4 6" xfId="23182"/>
    <cellStyle name="SAPBEXexcGood1 2 2 4 7" xfId="23183"/>
    <cellStyle name="SAPBEXexcGood1 2 2 4 8" xfId="23184"/>
    <cellStyle name="SAPBEXexcGood1 2 2 5" xfId="23185"/>
    <cellStyle name="SAPBEXexcGood1 2 2 5 2" xfId="23186"/>
    <cellStyle name="SAPBEXexcGood1 2 2 5 3" xfId="23187"/>
    <cellStyle name="SAPBEXexcGood1 2 2 5 4" xfId="23188"/>
    <cellStyle name="SAPBEXexcGood1 2 2 5 5" xfId="23189"/>
    <cellStyle name="SAPBEXexcGood1 2 2 5 6" xfId="23190"/>
    <cellStyle name="SAPBEXexcGood1 2 2 5 7" xfId="23191"/>
    <cellStyle name="SAPBEXexcGood1 2 2 5 8" xfId="23192"/>
    <cellStyle name="SAPBEXexcGood1 2 2 6" xfId="23193"/>
    <cellStyle name="SAPBEXexcGood1 2 2 7" xfId="23194"/>
    <cellStyle name="SAPBEXexcGood1 2 2 8" xfId="23195"/>
    <cellStyle name="SAPBEXexcGood1 2 2 9" xfId="23196"/>
    <cellStyle name="SAPBEXexcGood1 2 3" xfId="23197"/>
    <cellStyle name="SAPBEXexcGood1 2 3 10" xfId="23198"/>
    <cellStyle name="SAPBEXexcGood1 2 3 11" xfId="23199"/>
    <cellStyle name="SAPBEXexcGood1 2 3 12" xfId="23200"/>
    <cellStyle name="SAPBEXexcGood1 2 3 13" xfId="23201"/>
    <cellStyle name="SAPBEXexcGood1 2 3 14" xfId="23202"/>
    <cellStyle name="SAPBEXexcGood1 2 3 2" xfId="23203"/>
    <cellStyle name="SAPBEXexcGood1 2 3 2 2" xfId="23204"/>
    <cellStyle name="SAPBEXexcGood1 2 3 2 3" xfId="23205"/>
    <cellStyle name="SAPBEXexcGood1 2 3 2 4" xfId="23206"/>
    <cellStyle name="SAPBEXexcGood1 2 3 2 5" xfId="23207"/>
    <cellStyle name="SAPBEXexcGood1 2 3 2 6" xfId="23208"/>
    <cellStyle name="SAPBEXexcGood1 2 3 2 7" xfId="23209"/>
    <cellStyle name="SAPBEXexcGood1 2 3 2 8" xfId="23210"/>
    <cellStyle name="SAPBEXexcGood1 2 3 3" xfId="23211"/>
    <cellStyle name="SAPBEXexcGood1 2 3 3 2" xfId="23212"/>
    <cellStyle name="SAPBEXexcGood1 2 3 3 3" xfId="23213"/>
    <cellStyle name="SAPBEXexcGood1 2 3 3 4" xfId="23214"/>
    <cellStyle name="SAPBEXexcGood1 2 3 3 5" xfId="23215"/>
    <cellStyle name="SAPBEXexcGood1 2 3 3 6" xfId="23216"/>
    <cellStyle name="SAPBEXexcGood1 2 3 3 7" xfId="23217"/>
    <cellStyle name="SAPBEXexcGood1 2 3 3 8" xfId="23218"/>
    <cellStyle name="SAPBEXexcGood1 2 3 4" xfId="23219"/>
    <cellStyle name="SAPBEXexcGood1 2 3 4 2" xfId="23220"/>
    <cellStyle name="SAPBEXexcGood1 2 3 4 3" xfId="23221"/>
    <cellStyle name="SAPBEXexcGood1 2 3 4 4" xfId="23222"/>
    <cellStyle name="SAPBEXexcGood1 2 3 4 5" xfId="23223"/>
    <cellStyle name="SAPBEXexcGood1 2 3 4 6" xfId="23224"/>
    <cellStyle name="SAPBEXexcGood1 2 3 4 7" xfId="23225"/>
    <cellStyle name="SAPBEXexcGood1 2 3 4 8" xfId="23226"/>
    <cellStyle name="SAPBEXexcGood1 2 3 5" xfId="23227"/>
    <cellStyle name="SAPBEXexcGood1 2 3 6" xfId="23228"/>
    <cellStyle name="SAPBEXexcGood1 2 3 7" xfId="23229"/>
    <cellStyle name="SAPBEXexcGood1 2 3 8" xfId="23230"/>
    <cellStyle name="SAPBEXexcGood1 2 3 9" xfId="23231"/>
    <cellStyle name="SAPBEXexcGood1 2 4" xfId="23232"/>
    <cellStyle name="SAPBEXexcGood1 2 4 10" xfId="23233"/>
    <cellStyle name="SAPBEXexcGood1 2 4 2" xfId="23234"/>
    <cellStyle name="SAPBEXexcGood1 2 4 3" xfId="23235"/>
    <cellStyle name="SAPBEXexcGood1 2 4 4" xfId="23236"/>
    <cellStyle name="SAPBEXexcGood1 2 4 5" xfId="23237"/>
    <cellStyle name="SAPBEXexcGood1 2 4 6" xfId="23238"/>
    <cellStyle name="SAPBEXexcGood1 2 4 7" xfId="23239"/>
    <cellStyle name="SAPBEXexcGood1 2 4 8" xfId="23240"/>
    <cellStyle name="SAPBEXexcGood1 2 4 9" xfId="23241"/>
    <cellStyle name="SAPBEXexcGood1 2 5" xfId="23242"/>
    <cellStyle name="SAPBEXexcGood1 2 5 2" xfId="23243"/>
    <cellStyle name="SAPBEXexcGood1 2 5 3" xfId="23244"/>
    <cellStyle name="SAPBEXexcGood1 2 5 4" xfId="23245"/>
    <cellStyle name="SAPBEXexcGood1 2 5 5" xfId="23246"/>
    <cellStyle name="SAPBEXexcGood1 2 5 6" xfId="23247"/>
    <cellStyle name="SAPBEXexcGood1 2 5 7" xfId="23248"/>
    <cellStyle name="SAPBEXexcGood1 2 5 8" xfId="23249"/>
    <cellStyle name="SAPBEXexcGood1 2 6" xfId="23250"/>
    <cellStyle name="SAPBEXexcGood1 2 6 2" xfId="23251"/>
    <cellStyle name="SAPBEXexcGood1 2 6 3" xfId="23252"/>
    <cellStyle name="SAPBEXexcGood1 2 6 4" xfId="23253"/>
    <cellStyle name="SAPBEXexcGood1 2 6 5" xfId="23254"/>
    <cellStyle name="SAPBEXexcGood1 2 6 6" xfId="23255"/>
    <cellStyle name="SAPBEXexcGood1 2 6 7" xfId="23256"/>
    <cellStyle name="SAPBEXexcGood1 2 6 8" xfId="23257"/>
    <cellStyle name="SAPBEXexcGood1 2 7" xfId="23258"/>
    <cellStyle name="SAPBEXexcGood1 2 8" xfId="23259"/>
    <cellStyle name="SAPBEXexcGood1 2 9" xfId="23260"/>
    <cellStyle name="SAPBEXexcGood1 3" xfId="23261"/>
    <cellStyle name="SAPBEXexcGood1 3 10" xfId="23262"/>
    <cellStyle name="SAPBEXexcGood1 3 11" xfId="23263"/>
    <cellStyle name="SAPBEXexcGood1 3 12" xfId="23264"/>
    <cellStyle name="SAPBEXexcGood1 3 13" xfId="23265"/>
    <cellStyle name="SAPBEXexcGood1 3 14" xfId="23266"/>
    <cellStyle name="SAPBEXexcGood1 3 15" xfId="23267"/>
    <cellStyle name="SAPBEXexcGood1 3 16" xfId="23268"/>
    <cellStyle name="SAPBEXexcGood1 3 2" xfId="23269"/>
    <cellStyle name="SAPBEXexcGood1 3 2 10" xfId="23270"/>
    <cellStyle name="SAPBEXexcGood1 3 2 11" xfId="23271"/>
    <cellStyle name="SAPBEXexcGood1 3 2 12" xfId="23272"/>
    <cellStyle name="SAPBEXexcGood1 3 2 13" xfId="23273"/>
    <cellStyle name="SAPBEXexcGood1 3 2 14" xfId="23274"/>
    <cellStyle name="SAPBEXexcGood1 3 2 15" xfId="23275"/>
    <cellStyle name="SAPBEXexcGood1 3 2 16" xfId="23276"/>
    <cellStyle name="SAPBEXexcGood1 3 2 2" xfId="23277"/>
    <cellStyle name="SAPBEXexcGood1 3 2 2 10" xfId="23278"/>
    <cellStyle name="SAPBEXexcGood1 3 2 2 11" xfId="23279"/>
    <cellStyle name="SAPBEXexcGood1 3 2 2 12" xfId="23280"/>
    <cellStyle name="SAPBEXexcGood1 3 2 2 2" xfId="23281"/>
    <cellStyle name="SAPBEXexcGood1 3 2 2 2 2" xfId="23282"/>
    <cellStyle name="SAPBEXexcGood1 3 2 2 2 3" xfId="23283"/>
    <cellStyle name="SAPBEXexcGood1 3 2 2 2 4" xfId="23284"/>
    <cellStyle name="SAPBEXexcGood1 3 2 2 2 5" xfId="23285"/>
    <cellStyle name="SAPBEXexcGood1 3 2 2 2 6" xfId="23286"/>
    <cellStyle name="SAPBEXexcGood1 3 2 2 2 7" xfId="23287"/>
    <cellStyle name="SAPBEXexcGood1 3 2 2 2 8" xfId="23288"/>
    <cellStyle name="SAPBEXexcGood1 3 2 2 3" xfId="23289"/>
    <cellStyle name="SAPBEXexcGood1 3 2 2 3 2" xfId="23290"/>
    <cellStyle name="SAPBEXexcGood1 3 2 2 3 3" xfId="23291"/>
    <cellStyle name="SAPBEXexcGood1 3 2 2 3 4" xfId="23292"/>
    <cellStyle name="SAPBEXexcGood1 3 2 2 3 5" xfId="23293"/>
    <cellStyle name="SAPBEXexcGood1 3 2 2 3 6" xfId="23294"/>
    <cellStyle name="SAPBEXexcGood1 3 2 2 3 7" xfId="23295"/>
    <cellStyle name="SAPBEXexcGood1 3 2 2 3 8" xfId="23296"/>
    <cellStyle name="SAPBEXexcGood1 3 2 2 4" xfId="23297"/>
    <cellStyle name="SAPBEXexcGood1 3 2 2 4 2" xfId="23298"/>
    <cellStyle name="SAPBEXexcGood1 3 2 2 4 3" xfId="23299"/>
    <cellStyle name="SAPBEXexcGood1 3 2 2 4 4" xfId="23300"/>
    <cellStyle name="SAPBEXexcGood1 3 2 2 4 5" xfId="23301"/>
    <cellStyle name="SAPBEXexcGood1 3 2 2 4 6" xfId="23302"/>
    <cellStyle name="SAPBEXexcGood1 3 2 2 4 7" xfId="23303"/>
    <cellStyle name="SAPBEXexcGood1 3 2 2 4 8" xfId="23304"/>
    <cellStyle name="SAPBEXexcGood1 3 2 2 5" xfId="23305"/>
    <cellStyle name="SAPBEXexcGood1 3 2 2 6" xfId="23306"/>
    <cellStyle name="SAPBEXexcGood1 3 2 2 7" xfId="23307"/>
    <cellStyle name="SAPBEXexcGood1 3 2 2 8" xfId="23308"/>
    <cellStyle name="SAPBEXexcGood1 3 2 2 9" xfId="23309"/>
    <cellStyle name="SAPBEXexcGood1 3 2 3" xfId="23310"/>
    <cellStyle name="SAPBEXexcGood1 3 2 3 2" xfId="23311"/>
    <cellStyle name="SAPBEXexcGood1 3 2 3 3" xfId="23312"/>
    <cellStyle name="SAPBEXexcGood1 3 2 3 4" xfId="23313"/>
    <cellStyle name="SAPBEXexcGood1 3 2 3 5" xfId="23314"/>
    <cellStyle name="SAPBEXexcGood1 3 2 3 6" xfId="23315"/>
    <cellStyle name="SAPBEXexcGood1 3 2 3 7" xfId="23316"/>
    <cellStyle name="SAPBEXexcGood1 3 2 3 8" xfId="23317"/>
    <cellStyle name="SAPBEXexcGood1 3 2 4" xfId="23318"/>
    <cellStyle name="SAPBEXexcGood1 3 2 4 2" xfId="23319"/>
    <cellStyle name="SAPBEXexcGood1 3 2 4 3" xfId="23320"/>
    <cellStyle name="SAPBEXexcGood1 3 2 4 4" xfId="23321"/>
    <cellStyle name="SAPBEXexcGood1 3 2 4 5" xfId="23322"/>
    <cellStyle name="SAPBEXexcGood1 3 2 4 6" xfId="23323"/>
    <cellStyle name="SAPBEXexcGood1 3 2 4 7" xfId="23324"/>
    <cellStyle name="SAPBEXexcGood1 3 2 4 8" xfId="23325"/>
    <cellStyle name="SAPBEXexcGood1 3 2 5" xfId="23326"/>
    <cellStyle name="SAPBEXexcGood1 3 2 5 2" xfId="23327"/>
    <cellStyle name="SAPBEXexcGood1 3 2 5 3" xfId="23328"/>
    <cellStyle name="SAPBEXexcGood1 3 2 5 4" xfId="23329"/>
    <cellStyle name="SAPBEXexcGood1 3 2 5 5" xfId="23330"/>
    <cellStyle name="SAPBEXexcGood1 3 2 5 6" xfId="23331"/>
    <cellStyle name="SAPBEXexcGood1 3 2 5 7" xfId="23332"/>
    <cellStyle name="SAPBEXexcGood1 3 2 5 8" xfId="23333"/>
    <cellStyle name="SAPBEXexcGood1 3 2 6" xfId="23334"/>
    <cellStyle name="SAPBEXexcGood1 3 2 7" xfId="23335"/>
    <cellStyle name="SAPBEXexcGood1 3 2 8" xfId="23336"/>
    <cellStyle name="SAPBEXexcGood1 3 2 9" xfId="23337"/>
    <cellStyle name="SAPBEXexcGood1 3 3" xfId="23338"/>
    <cellStyle name="SAPBEXexcGood1 3 3 10" xfId="23339"/>
    <cellStyle name="SAPBEXexcGood1 3 3 11" xfId="23340"/>
    <cellStyle name="SAPBEXexcGood1 3 3 12" xfId="23341"/>
    <cellStyle name="SAPBEXexcGood1 3 3 2" xfId="23342"/>
    <cellStyle name="SAPBEXexcGood1 3 3 2 2" xfId="23343"/>
    <cellStyle name="SAPBEXexcGood1 3 3 2 3" xfId="23344"/>
    <cellStyle name="SAPBEXexcGood1 3 3 2 4" xfId="23345"/>
    <cellStyle name="SAPBEXexcGood1 3 3 2 5" xfId="23346"/>
    <cellStyle name="SAPBEXexcGood1 3 3 2 6" xfId="23347"/>
    <cellStyle name="SAPBEXexcGood1 3 3 2 7" xfId="23348"/>
    <cellStyle name="SAPBEXexcGood1 3 3 2 8" xfId="23349"/>
    <cellStyle name="SAPBEXexcGood1 3 3 3" xfId="23350"/>
    <cellStyle name="SAPBEXexcGood1 3 3 3 2" xfId="23351"/>
    <cellStyle name="SAPBEXexcGood1 3 3 3 3" xfId="23352"/>
    <cellStyle name="SAPBEXexcGood1 3 3 3 4" xfId="23353"/>
    <cellStyle name="SAPBEXexcGood1 3 3 3 5" xfId="23354"/>
    <cellStyle name="SAPBEXexcGood1 3 3 3 6" xfId="23355"/>
    <cellStyle name="SAPBEXexcGood1 3 3 3 7" xfId="23356"/>
    <cellStyle name="SAPBEXexcGood1 3 3 3 8" xfId="23357"/>
    <cellStyle name="SAPBEXexcGood1 3 3 4" xfId="23358"/>
    <cellStyle name="SAPBEXexcGood1 3 3 4 2" xfId="23359"/>
    <cellStyle name="SAPBEXexcGood1 3 3 4 3" xfId="23360"/>
    <cellStyle name="SAPBEXexcGood1 3 3 4 4" xfId="23361"/>
    <cellStyle name="SAPBEXexcGood1 3 3 4 5" xfId="23362"/>
    <cellStyle name="SAPBEXexcGood1 3 3 4 6" xfId="23363"/>
    <cellStyle name="SAPBEXexcGood1 3 3 4 7" xfId="23364"/>
    <cellStyle name="SAPBEXexcGood1 3 3 4 8" xfId="23365"/>
    <cellStyle name="SAPBEXexcGood1 3 3 5" xfId="23366"/>
    <cellStyle name="SAPBEXexcGood1 3 3 6" xfId="23367"/>
    <cellStyle name="SAPBEXexcGood1 3 3 7" xfId="23368"/>
    <cellStyle name="SAPBEXexcGood1 3 3 8" xfId="23369"/>
    <cellStyle name="SAPBEXexcGood1 3 3 9" xfId="23370"/>
    <cellStyle name="SAPBEXexcGood1 3 4" xfId="23371"/>
    <cellStyle name="SAPBEXexcGood1 3 4 2" xfId="23372"/>
    <cellStyle name="SAPBEXexcGood1 3 4 3" xfId="23373"/>
    <cellStyle name="SAPBEXexcGood1 3 4 4" xfId="23374"/>
    <cellStyle name="SAPBEXexcGood1 3 4 5" xfId="23375"/>
    <cellStyle name="SAPBEXexcGood1 3 4 6" xfId="23376"/>
    <cellStyle name="SAPBEXexcGood1 3 4 7" xfId="23377"/>
    <cellStyle name="SAPBEXexcGood1 3 4 8" xfId="23378"/>
    <cellStyle name="SAPBEXexcGood1 3 5" xfId="23379"/>
    <cellStyle name="SAPBEXexcGood1 3 5 2" xfId="23380"/>
    <cellStyle name="SAPBEXexcGood1 3 5 3" xfId="23381"/>
    <cellStyle name="SAPBEXexcGood1 3 5 4" xfId="23382"/>
    <cellStyle name="SAPBEXexcGood1 3 5 5" xfId="23383"/>
    <cellStyle name="SAPBEXexcGood1 3 5 6" xfId="23384"/>
    <cellStyle name="SAPBEXexcGood1 3 5 7" xfId="23385"/>
    <cellStyle name="SAPBEXexcGood1 3 5 8" xfId="23386"/>
    <cellStyle name="SAPBEXexcGood1 3 6" xfId="23387"/>
    <cellStyle name="SAPBEXexcGood1 3 6 2" xfId="23388"/>
    <cellStyle name="SAPBEXexcGood1 3 6 3" xfId="23389"/>
    <cellStyle name="SAPBEXexcGood1 3 6 4" xfId="23390"/>
    <cellStyle name="SAPBEXexcGood1 3 6 5" xfId="23391"/>
    <cellStyle name="SAPBEXexcGood1 3 6 6" xfId="23392"/>
    <cellStyle name="SAPBEXexcGood1 3 6 7" xfId="23393"/>
    <cellStyle name="SAPBEXexcGood1 3 6 8" xfId="23394"/>
    <cellStyle name="SAPBEXexcGood1 3 7" xfId="23395"/>
    <cellStyle name="SAPBEXexcGood1 3 8" xfId="23396"/>
    <cellStyle name="SAPBEXexcGood1 3 9" xfId="23397"/>
    <cellStyle name="SAPBEXexcGood1 4" xfId="23398"/>
    <cellStyle name="SAPBEXexcGood1 4 10" xfId="23399"/>
    <cellStyle name="SAPBEXexcGood1 4 11" xfId="23400"/>
    <cellStyle name="SAPBEXexcGood1 4 12" xfId="23401"/>
    <cellStyle name="SAPBEXexcGood1 4 13" xfId="23402"/>
    <cellStyle name="SAPBEXexcGood1 4 14" xfId="23403"/>
    <cellStyle name="SAPBEXexcGood1 4 15" xfId="23404"/>
    <cellStyle name="SAPBEXexcGood1 4 16" xfId="23405"/>
    <cellStyle name="SAPBEXexcGood1 4 2" xfId="23406"/>
    <cellStyle name="SAPBEXexcGood1 4 2 10" xfId="23407"/>
    <cellStyle name="SAPBEXexcGood1 4 2 11" xfId="23408"/>
    <cellStyle name="SAPBEXexcGood1 4 2 12" xfId="23409"/>
    <cellStyle name="SAPBEXexcGood1 4 2 13" xfId="23410"/>
    <cellStyle name="SAPBEXexcGood1 4 2 14" xfId="23411"/>
    <cellStyle name="SAPBEXexcGood1 4 2 2" xfId="23412"/>
    <cellStyle name="SAPBEXexcGood1 4 2 2 10" xfId="23413"/>
    <cellStyle name="SAPBEXexcGood1 4 2 2 2" xfId="23414"/>
    <cellStyle name="SAPBEXexcGood1 4 2 2 3" xfId="23415"/>
    <cellStyle name="SAPBEXexcGood1 4 2 2 4" xfId="23416"/>
    <cellStyle name="SAPBEXexcGood1 4 2 2 5" xfId="23417"/>
    <cellStyle name="SAPBEXexcGood1 4 2 2 6" xfId="23418"/>
    <cellStyle name="SAPBEXexcGood1 4 2 2 7" xfId="23419"/>
    <cellStyle name="SAPBEXexcGood1 4 2 2 8" xfId="23420"/>
    <cellStyle name="SAPBEXexcGood1 4 2 2 9" xfId="23421"/>
    <cellStyle name="SAPBEXexcGood1 4 2 3" xfId="23422"/>
    <cellStyle name="SAPBEXexcGood1 4 2 3 2" xfId="23423"/>
    <cellStyle name="SAPBEXexcGood1 4 2 3 3" xfId="23424"/>
    <cellStyle name="SAPBEXexcGood1 4 2 3 4" xfId="23425"/>
    <cellStyle name="SAPBEXexcGood1 4 2 3 5" xfId="23426"/>
    <cellStyle name="SAPBEXexcGood1 4 2 3 6" xfId="23427"/>
    <cellStyle name="SAPBEXexcGood1 4 2 3 7" xfId="23428"/>
    <cellStyle name="SAPBEXexcGood1 4 2 3 8" xfId="23429"/>
    <cellStyle name="SAPBEXexcGood1 4 2 4" xfId="23430"/>
    <cellStyle name="SAPBEXexcGood1 4 2 4 2" xfId="23431"/>
    <cellStyle name="SAPBEXexcGood1 4 2 4 3" xfId="23432"/>
    <cellStyle name="SAPBEXexcGood1 4 2 4 4" xfId="23433"/>
    <cellStyle name="SAPBEXexcGood1 4 2 4 5" xfId="23434"/>
    <cellStyle name="SAPBEXexcGood1 4 2 4 6" xfId="23435"/>
    <cellStyle name="SAPBEXexcGood1 4 2 4 7" xfId="23436"/>
    <cellStyle name="SAPBEXexcGood1 4 2 4 8" xfId="23437"/>
    <cellStyle name="SAPBEXexcGood1 4 2 5" xfId="23438"/>
    <cellStyle name="SAPBEXexcGood1 4 2 6" xfId="23439"/>
    <cellStyle name="SAPBEXexcGood1 4 2 7" xfId="23440"/>
    <cellStyle name="SAPBEXexcGood1 4 2 8" xfId="23441"/>
    <cellStyle name="SAPBEXexcGood1 4 2 9" xfId="23442"/>
    <cellStyle name="SAPBEXexcGood1 4 3" xfId="23443"/>
    <cellStyle name="SAPBEXexcGood1 4 3 10" xfId="23444"/>
    <cellStyle name="SAPBEXexcGood1 4 3 2" xfId="23445"/>
    <cellStyle name="SAPBEXexcGood1 4 3 3" xfId="23446"/>
    <cellStyle name="SAPBEXexcGood1 4 3 4" xfId="23447"/>
    <cellStyle name="SAPBEXexcGood1 4 3 5" xfId="23448"/>
    <cellStyle name="SAPBEXexcGood1 4 3 6" xfId="23449"/>
    <cellStyle name="SAPBEXexcGood1 4 3 7" xfId="23450"/>
    <cellStyle name="SAPBEXexcGood1 4 3 8" xfId="23451"/>
    <cellStyle name="SAPBEXexcGood1 4 3 9" xfId="23452"/>
    <cellStyle name="SAPBEXexcGood1 4 4" xfId="23453"/>
    <cellStyle name="SAPBEXexcGood1 4 4 2" xfId="23454"/>
    <cellStyle name="SAPBEXexcGood1 4 4 3" xfId="23455"/>
    <cellStyle name="SAPBEXexcGood1 4 4 4" xfId="23456"/>
    <cellStyle name="SAPBEXexcGood1 4 4 5" xfId="23457"/>
    <cellStyle name="SAPBEXexcGood1 4 4 6" xfId="23458"/>
    <cellStyle name="SAPBEXexcGood1 4 4 7" xfId="23459"/>
    <cellStyle name="SAPBEXexcGood1 4 4 8" xfId="23460"/>
    <cellStyle name="SAPBEXexcGood1 4 5" xfId="23461"/>
    <cellStyle name="SAPBEXexcGood1 4 5 2" xfId="23462"/>
    <cellStyle name="SAPBEXexcGood1 4 5 3" xfId="23463"/>
    <cellStyle name="SAPBEXexcGood1 4 5 4" xfId="23464"/>
    <cellStyle name="SAPBEXexcGood1 4 5 5" xfId="23465"/>
    <cellStyle name="SAPBEXexcGood1 4 5 6" xfId="23466"/>
    <cellStyle name="SAPBEXexcGood1 4 5 7" xfId="23467"/>
    <cellStyle name="SAPBEXexcGood1 4 5 8" xfId="23468"/>
    <cellStyle name="SAPBEXexcGood1 4 6" xfId="23469"/>
    <cellStyle name="SAPBEXexcGood1 4 7" xfId="23470"/>
    <cellStyle name="SAPBEXexcGood1 4 8" xfId="23471"/>
    <cellStyle name="SAPBEXexcGood1 4 9" xfId="23472"/>
    <cellStyle name="SAPBEXexcGood1 5" xfId="23473"/>
    <cellStyle name="SAPBEXexcGood1 5 10" xfId="23474"/>
    <cellStyle name="SAPBEXexcGood1 5 11" xfId="23475"/>
    <cellStyle name="SAPBEXexcGood1 5 12" xfId="23476"/>
    <cellStyle name="SAPBEXexcGood1 5 13" xfId="23477"/>
    <cellStyle name="SAPBEXexcGood1 5 14" xfId="23478"/>
    <cellStyle name="SAPBEXexcGood1 5 2" xfId="23479"/>
    <cellStyle name="SAPBEXexcGood1 5 2 10" xfId="23480"/>
    <cellStyle name="SAPBEXexcGood1 5 2 2" xfId="23481"/>
    <cellStyle name="SAPBEXexcGood1 5 2 3" xfId="23482"/>
    <cellStyle name="SAPBEXexcGood1 5 2 4" xfId="23483"/>
    <cellStyle name="SAPBEXexcGood1 5 2 5" xfId="23484"/>
    <cellStyle name="SAPBEXexcGood1 5 2 6" xfId="23485"/>
    <cellStyle name="SAPBEXexcGood1 5 2 7" xfId="23486"/>
    <cellStyle name="SAPBEXexcGood1 5 2 8" xfId="23487"/>
    <cellStyle name="SAPBEXexcGood1 5 2 9" xfId="23488"/>
    <cellStyle name="SAPBEXexcGood1 5 3" xfId="23489"/>
    <cellStyle name="SAPBEXexcGood1 5 3 2" xfId="23490"/>
    <cellStyle name="SAPBEXexcGood1 5 3 3" xfId="23491"/>
    <cellStyle name="SAPBEXexcGood1 5 3 4" xfId="23492"/>
    <cellStyle name="SAPBEXexcGood1 5 3 5" xfId="23493"/>
    <cellStyle name="SAPBEXexcGood1 5 3 6" xfId="23494"/>
    <cellStyle name="SAPBEXexcGood1 5 3 7" xfId="23495"/>
    <cellStyle name="SAPBEXexcGood1 5 3 8" xfId="23496"/>
    <cellStyle name="SAPBEXexcGood1 5 4" xfId="23497"/>
    <cellStyle name="SAPBEXexcGood1 5 4 2" xfId="23498"/>
    <cellStyle name="SAPBEXexcGood1 5 4 3" xfId="23499"/>
    <cellStyle name="SAPBEXexcGood1 5 4 4" xfId="23500"/>
    <cellStyle name="SAPBEXexcGood1 5 4 5" xfId="23501"/>
    <cellStyle name="SAPBEXexcGood1 5 4 6" xfId="23502"/>
    <cellStyle name="SAPBEXexcGood1 5 4 7" xfId="23503"/>
    <cellStyle name="SAPBEXexcGood1 5 4 8" xfId="23504"/>
    <cellStyle name="SAPBEXexcGood1 5 5" xfId="23505"/>
    <cellStyle name="SAPBEXexcGood1 5 6" xfId="23506"/>
    <cellStyle name="SAPBEXexcGood1 5 7" xfId="23507"/>
    <cellStyle name="SAPBEXexcGood1 5 8" xfId="23508"/>
    <cellStyle name="SAPBEXexcGood1 5 9" xfId="23509"/>
    <cellStyle name="SAPBEXexcGood1 6" xfId="23510"/>
    <cellStyle name="SAPBEXexcGood1 6 10" xfId="23511"/>
    <cellStyle name="SAPBEXexcGood1 6 2" xfId="23512"/>
    <cellStyle name="SAPBEXexcGood1 6 2 2" xfId="23513"/>
    <cellStyle name="SAPBEXexcGood1 6 2 3" xfId="23514"/>
    <cellStyle name="SAPBEXexcGood1 6 3" xfId="23515"/>
    <cellStyle name="SAPBEXexcGood1 6 4" xfId="23516"/>
    <cellStyle name="SAPBEXexcGood1 6 5" xfId="23517"/>
    <cellStyle name="SAPBEXexcGood1 6 6" xfId="23518"/>
    <cellStyle name="SAPBEXexcGood1 6 7" xfId="23519"/>
    <cellStyle name="SAPBEXexcGood1 6 8" xfId="23520"/>
    <cellStyle name="SAPBEXexcGood1 6 9" xfId="23521"/>
    <cellStyle name="SAPBEXexcGood1 7" xfId="23522"/>
    <cellStyle name="SAPBEXexcGood1 7 10" xfId="23523"/>
    <cellStyle name="SAPBEXexcGood1 7 2" xfId="23524"/>
    <cellStyle name="SAPBEXexcGood1 7 2 2" xfId="23525"/>
    <cellStyle name="SAPBEXexcGood1 7 2 3" xfId="23526"/>
    <cellStyle name="SAPBEXexcGood1 7 3" xfId="23527"/>
    <cellStyle name="SAPBEXexcGood1 7 4" xfId="23528"/>
    <cellStyle name="SAPBEXexcGood1 7 5" xfId="23529"/>
    <cellStyle name="SAPBEXexcGood1 7 6" xfId="23530"/>
    <cellStyle name="SAPBEXexcGood1 7 7" xfId="23531"/>
    <cellStyle name="SAPBEXexcGood1 7 8" xfId="23532"/>
    <cellStyle name="SAPBEXexcGood1 7 9" xfId="23533"/>
    <cellStyle name="SAPBEXexcGood1 8" xfId="23534"/>
    <cellStyle name="SAPBEXexcGood1 8 10" xfId="23535"/>
    <cellStyle name="SAPBEXexcGood1 8 2" xfId="23536"/>
    <cellStyle name="SAPBEXexcGood1 8 2 2" xfId="23537"/>
    <cellStyle name="SAPBEXexcGood1 8 2 3" xfId="23538"/>
    <cellStyle name="SAPBEXexcGood1 8 3" xfId="23539"/>
    <cellStyle name="SAPBEXexcGood1 8 4" xfId="23540"/>
    <cellStyle name="SAPBEXexcGood1 8 5" xfId="23541"/>
    <cellStyle name="SAPBEXexcGood1 8 6" xfId="23542"/>
    <cellStyle name="SAPBEXexcGood1 8 7" xfId="23543"/>
    <cellStyle name="SAPBEXexcGood1 8 8" xfId="23544"/>
    <cellStyle name="SAPBEXexcGood1 8 9" xfId="23545"/>
    <cellStyle name="SAPBEXexcGood1 9" xfId="23546"/>
    <cellStyle name="SAPBEXexcGood1 9 2" xfId="23547"/>
    <cellStyle name="SAPBEXexcGood1 9 2 2" xfId="23548"/>
    <cellStyle name="SAPBEXexcGood1 9 3" xfId="23549"/>
    <cellStyle name="SAPBEXexcGood1 9 4" xfId="23550"/>
    <cellStyle name="SAPBEXexcGood1_реестр объектов ЕНЭС" xfId="23551"/>
    <cellStyle name="SAPBEXexcGood2" xfId="23552"/>
    <cellStyle name="SAPBEXexcGood2 10" xfId="23553"/>
    <cellStyle name="SAPBEXexcGood2 10 2" xfId="23554"/>
    <cellStyle name="SAPBEXexcGood2 10 3" xfId="23555"/>
    <cellStyle name="SAPBEXexcGood2 11" xfId="23556"/>
    <cellStyle name="SAPBEXexcGood2 12" xfId="23557"/>
    <cellStyle name="SAPBEXexcGood2 13" xfId="23558"/>
    <cellStyle name="SAPBEXexcGood2 14" xfId="23559"/>
    <cellStyle name="SAPBEXexcGood2 15" xfId="23560"/>
    <cellStyle name="SAPBEXexcGood2 16" xfId="23561"/>
    <cellStyle name="SAPBEXexcGood2 17" xfId="23562"/>
    <cellStyle name="SAPBEXexcGood2 18" xfId="23563"/>
    <cellStyle name="SAPBEXexcGood2 2" xfId="23564"/>
    <cellStyle name="SAPBEXexcGood2 2 10" xfId="23565"/>
    <cellStyle name="SAPBEXexcGood2 2 11" xfId="23566"/>
    <cellStyle name="SAPBEXexcGood2 2 12" xfId="23567"/>
    <cellStyle name="SAPBEXexcGood2 2 13" xfId="23568"/>
    <cellStyle name="SAPBEXexcGood2 2 14" xfId="23569"/>
    <cellStyle name="SAPBEXexcGood2 2 15" xfId="23570"/>
    <cellStyle name="SAPBEXexcGood2 2 16" xfId="23571"/>
    <cellStyle name="SAPBEXexcGood2 2 2" xfId="23572"/>
    <cellStyle name="SAPBEXexcGood2 2 2 10" xfId="23573"/>
    <cellStyle name="SAPBEXexcGood2 2 2 11" xfId="23574"/>
    <cellStyle name="SAPBEXexcGood2 2 2 12" xfId="23575"/>
    <cellStyle name="SAPBEXexcGood2 2 2 13" xfId="23576"/>
    <cellStyle name="SAPBEXexcGood2 2 2 14" xfId="23577"/>
    <cellStyle name="SAPBEXexcGood2 2 2 15" xfId="23578"/>
    <cellStyle name="SAPBEXexcGood2 2 2 16" xfId="23579"/>
    <cellStyle name="SAPBEXexcGood2 2 2 2" xfId="23580"/>
    <cellStyle name="SAPBEXexcGood2 2 2 2 10" xfId="23581"/>
    <cellStyle name="SAPBEXexcGood2 2 2 2 11" xfId="23582"/>
    <cellStyle name="SAPBEXexcGood2 2 2 2 12" xfId="23583"/>
    <cellStyle name="SAPBEXexcGood2 2 2 2 13" xfId="23584"/>
    <cellStyle name="SAPBEXexcGood2 2 2 2 14" xfId="23585"/>
    <cellStyle name="SAPBEXexcGood2 2 2 2 2" xfId="23586"/>
    <cellStyle name="SAPBEXexcGood2 2 2 2 2 2" xfId="23587"/>
    <cellStyle name="SAPBEXexcGood2 2 2 2 2 3" xfId="23588"/>
    <cellStyle name="SAPBEXexcGood2 2 2 2 2 4" xfId="23589"/>
    <cellStyle name="SAPBEXexcGood2 2 2 2 2 5" xfId="23590"/>
    <cellStyle name="SAPBEXexcGood2 2 2 2 2 6" xfId="23591"/>
    <cellStyle name="SAPBEXexcGood2 2 2 2 2 7" xfId="23592"/>
    <cellStyle name="SAPBEXexcGood2 2 2 2 2 8" xfId="23593"/>
    <cellStyle name="SAPBEXexcGood2 2 2 2 3" xfId="23594"/>
    <cellStyle name="SAPBEXexcGood2 2 2 2 3 2" xfId="23595"/>
    <cellStyle name="SAPBEXexcGood2 2 2 2 3 3" xfId="23596"/>
    <cellStyle name="SAPBEXexcGood2 2 2 2 3 4" xfId="23597"/>
    <cellStyle name="SAPBEXexcGood2 2 2 2 3 5" xfId="23598"/>
    <cellStyle name="SAPBEXexcGood2 2 2 2 3 6" xfId="23599"/>
    <cellStyle name="SAPBEXexcGood2 2 2 2 3 7" xfId="23600"/>
    <cellStyle name="SAPBEXexcGood2 2 2 2 3 8" xfId="23601"/>
    <cellStyle name="SAPBEXexcGood2 2 2 2 4" xfId="23602"/>
    <cellStyle name="SAPBEXexcGood2 2 2 2 4 2" xfId="23603"/>
    <cellStyle name="SAPBEXexcGood2 2 2 2 4 3" xfId="23604"/>
    <cellStyle name="SAPBEXexcGood2 2 2 2 4 4" xfId="23605"/>
    <cellStyle name="SAPBEXexcGood2 2 2 2 4 5" xfId="23606"/>
    <cellStyle name="SAPBEXexcGood2 2 2 2 4 6" xfId="23607"/>
    <cellStyle name="SAPBEXexcGood2 2 2 2 4 7" xfId="23608"/>
    <cellStyle name="SAPBEXexcGood2 2 2 2 4 8" xfId="23609"/>
    <cellStyle name="SAPBEXexcGood2 2 2 2 5" xfId="23610"/>
    <cellStyle name="SAPBEXexcGood2 2 2 2 6" xfId="23611"/>
    <cellStyle name="SAPBEXexcGood2 2 2 2 7" xfId="23612"/>
    <cellStyle name="SAPBEXexcGood2 2 2 2 8" xfId="23613"/>
    <cellStyle name="SAPBEXexcGood2 2 2 2 9" xfId="23614"/>
    <cellStyle name="SAPBEXexcGood2 2 2 3" xfId="23615"/>
    <cellStyle name="SAPBEXexcGood2 2 2 3 2" xfId="23616"/>
    <cellStyle name="SAPBEXexcGood2 2 2 3 3" xfId="23617"/>
    <cellStyle name="SAPBEXexcGood2 2 2 3 4" xfId="23618"/>
    <cellStyle name="SAPBEXexcGood2 2 2 3 5" xfId="23619"/>
    <cellStyle name="SAPBEXexcGood2 2 2 3 6" xfId="23620"/>
    <cellStyle name="SAPBEXexcGood2 2 2 3 7" xfId="23621"/>
    <cellStyle name="SAPBEXexcGood2 2 2 3 8" xfId="23622"/>
    <cellStyle name="SAPBEXexcGood2 2 2 4" xfId="23623"/>
    <cellStyle name="SAPBEXexcGood2 2 2 4 2" xfId="23624"/>
    <cellStyle name="SAPBEXexcGood2 2 2 4 3" xfId="23625"/>
    <cellStyle name="SAPBEXexcGood2 2 2 4 4" xfId="23626"/>
    <cellStyle name="SAPBEXexcGood2 2 2 4 5" xfId="23627"/>
    <cellStyle name="SAPBEXexcGood2 2 2 4 6" xfId="23628"/>
    <cellStyle name="SAPBEXexcGood2 2 2 4 7" xfId="23629"/>
    <cellStyle name="SAPBEXexcGood2 2 2 4 8" xfId="23630"/>
    <cellStyle name="SAPBEXexcGood2 2 2 5" xfId="23631"/>
    <cellStyle name="SAPBEXexcGood2 2 2 5 2" xfId="23632"/>
    <cellStyle name="SAPBEXexcGood2 2 2 5 3" xfId="23633"/>
    <cellStyle name="SAPBEXexcGood2 2 2 5 4" xfId="23634"/>
    <cellStyle name="SAPBEXexcGood2 2 2 5 5" xfId="23635"/>
    <cellStyle name="SAPBEXexcGood2 2 2 5 6" xfId="23636"/>
    <cellStyle name="SAPBEXexcGood2 2 2 5 7" xfId="23637"/>
    <cellStyle name="SAPBEXexcGood2 2 2 5 8" xfId="23638"/>
    <cellStyle name="SAPBEXexcGood2 2 2 6" xfId="23639"/>
    <cellStyle name="SAPBEXexcGood2 2 2 7" xfId="23640"/>
    <cellStyle name="SAPBEXexcGood2 2 2 8" xfId="23641"/>
    <cellStyle name="SAPBEXexcGood2 2 2 9" xfId="23642"/>
    <cellStyle name="SAPBEXexcGood2 2 3" xfId="23643"/>
    <cellStyle name="SAPBEXexcGood2 2 3 10" xfId="23644"/>
    <cellStyle name="SAPBEXexcGood2 2 3 11" xfId="23645"/>
    <cellStyle name="SAPBEXexcGood2 2 3 12" xfId="23646"/>
    <cellStyle name="SAPBEXexcGood2 2 3 13" xfId="23647"/>
    <cellStyle name="SAPBEXexcGood2 2 3 14" xfId="23648"/>
    <cellStyle name="SAPBEXexcGood2 2 3 2" xfId="23649"/>
    <cellStyle name="SAPBEXexcGood2 2 3 2 2" xfId="23650"/>
    <cellStyle name="SAPBEXexcGood2 2 3 2 3" xfId="23651"/>
    <cellStyle name="SAPBEXexcGood2 2 3 2 4" xfId="23652"/>
    <cellStyle name="SAPBEXexcGood2 2 3 2 5" xfId="23653"/>
    <cellStyle name="SAPBEXexcGood2 2 3 2 6" xfId="23654"/>
    <cellStyle name="SAPBEXexcGood2 2 3 2 7" xfId="23655"/>
    <cellStyle name="SAPBEXexcGood2 2 3 2 8" xfId="23656"/>
    <cellStyle name="SAPBEXexcGood2 2 3 3" xfId="23657"/>
    <cellStyle name="SAPBEXexcGood2 2 3 3 2" xfId="23658"/>
    <cellStyle name="SAPBEXexcGood2 2 3 3 3" xfId="23659"/>
    <cellStyle name="SAPBEXexcGood2 2 3 3 4" xfId="23660"/>
    <cellStyle name="SAPBEXexcGood2 2 3 3 5" xfId="23661"/>
    <cellStyle name="SAPBEXexcGood2 2 3 3 6" xfId="23662"/>
    <cellStyle name="SAPBEXexcGood2 2 3 3 7" xfId="23663"/>
    <cellStyle name="SAPBEXexcGood2 2 3 3 8" xfId="23664"/>
    <cellStyle name="SAPBEXexcGood2 2 3 4" xfId="23665"/>
    <cellStyle name="SAPBEXexcGood2 2 3 4 2" xfId="23666"/>
    <cellStyle name="SAPBEXexcGood2 2 3 4 3" xfId="23667"/>
    <cellStyle name="SAPBEXexcGood2 2 3 4 4" xfId="23668"/>
    <cellStyle name="SAPBEXexcGood2 2 3 4 5" xfId="23669"/>
    <cellStyle name="SAPBEXexcGood2 2 3 4 6" xfId="23670"/>
    <cellStyle name="SAPBEXexcGood2 2 3 4 7" xfId="23671"/>
    <cellStyle name="SAPBEXexcGood2 2 3 4 8" xfId="23672"/>
    <cellStyle name="SAPBEXexcGood2 2 3 5" xfId="23673"/>
    <cellStyle name="SAPBEXexcGood2 2 3 6" xfId="23674"/>
    <cellStyle name="SAPBEXexcGood2 2 3 7" xfId="23675"/>
    <cellStyle name="SAPBEXexcGood2 2 3 8" xfId="23676"/>
    <cellStyle name="SAPBEXexcGood2 2 3 9" xfId="23677"/>
    <cellStyle name="SAPBEXexcGood2 2 4" xfId="23678"/>
    <cellStyle name="SAPBEXexcGood2 2 4 10" xfId="23679"/>
    <cellStyle name="SAPBEXexcGood2 2 4 2" xfId="23680"/>
    <cellStyle name="SAPBEXexcGood2 2 4 3" xfId="23681"/>
    <cellStyle name="SAPBEXexcGood2 2 4 4" xfId="23682"/>
    <cellStyle name="SAPBEXexcGood2 2 4 5" xfId="23683"/>
    <cellStyle name="SAPBEXexcGood2 2 4 6" xfId="23684"/>
    <cellStyle name="SAPBEXexcGood2 2 4 7" xfId="23685"/>
    <cellStyle name="SAPBEXexcGood2 2 4 8" xfId="23686"/>
    <cellStyle name="SAPBEXexcGood2 2 4 9" xfId="23687"/>
    <cellStyle name="SAPBEXexcGood2 2 5" xfId="23688"/>
    <cellStyle name="SAPBEXexcGood2 2 5 2" xfId="23689"/>
    <cellStyle name="SAPBEXexcGood2 2 5 3" xfId="23690"/>
    <cellStyle name="SAPBEXexcGood2 2 5 4" xfId="23691"/>
    <cellStyle name="SAPBEXexcGood2 2 5 5" xfId="23692"/>
    <cellStyle name="SAPBEXexcGood2 2 5 6" xfId="23693"/>
    <cellStyle name="SAPBEXexcGood2 2 5 7" xfId="23694"/>
    <cellStyle name="SAPBEXexcGood2 2 5 8" xfId="23695"/>
    <cellStyle name="SAPBEXexcGood2 2 6" xfId="23696"/>
    <cellStyle name="SAPBEXexcGood2 2 6 2" xfId="23697"/>
    <cellStyle name="SAPBEXexcGood2 2 6 3" xfId="23698"/>
    <cellStyle name="SAPBEXexcGood2 2 6 4" xfId="23699"/>
    <cellStyle name="SAPBEXexcGood2 2 6 5" xfId="23700"/>
    <cellStyle name="SAPBEXexcGood2 2 6 6" xfId="23701"/>
    <cellStyle name="SAPBEXexcGood2 2 6 7" xfId="23702"/>
    <cellStyle name="SAPBEXexcGood2 2 6 8" xfId="23703"/>
    <cellStyle name="SAPBEXexcGood2 2 7" xfId="23704"/>
    <cellStyle name="SAPBEXexcGood2 2 8" xfId="23705"/>
    <cellStyle name="SAPBEXexcGood2 2 9" xfId="23706"/>
    <cellStyle name="SAPBEXexcGood2 3" xfId="23707"/>
    <cellStyle name="SAPBEXexcGood2 3 10" xfId="23708"/>
    <cellStyle name="SAPBEXexcGood2 3 11" xfId="23709"/>
    <cellStyle name="SAPBEXexcGood2 3 12" xfId="23710"/>
    <cellStyle name="SAPBEXexcGood2 3 13" xfId="23711"/>
    <cellStyle name="SAPBEXexcGood2 3 14" xfId="23712"/>
    <cellStyle name="SAPBEXexcGood2 3 15" xfId="23713"/>
    <cellStyle name="SAPBEXexcGood2 3 16" xfId="23714"/>
    <cellStyle name="SAPBEXexcGood2 3 2" xfId="23715"/>
    <cellStyle name="SAPBEXexcGood2 3 2 10" xfId="23716"/>
    <cellStyle name="SAPBEXexcGood2 3 2 11" xfId="23717"/>
    <cellStyle name="SAPBEXexcGood2 3 2 12" xfId="23718"/>
    <cellStyle name="SAPBEXexcGood2 3 2 13" xfId="23719"/>
    <cellStyle name="SAPBEXexcGood2 3 2 14" xfId="23720"/>
    <cellStyle name="SAPBEXexcGood2 3 2 15" xfId="23721"/>
    <cellStyle name="SAPBEXexcGood2 3 2 16" xfId="23722"/>
    <cellStyle name="SAPBEXexcGood2 3 2 2" xfId="23723"/>
    <cellStyle name="SAPBEXexcGood2 3 2 2 10" xfId="23724"/>
    <cellStyle name="SAPBEXexcGood2 3 2 2 11" xfId="23725"/>
    <cellStyle name="SAPBEXexcGood2 3 2 2 12" xfId="23726"/>
    <cellStyle name="SAPBEXexcGood2 3 2 2 2" xfId="23727"/>
    <cellStyle name="SAPBEXexcGood2 3 2 2 2 2" xfId="23728"/>
    <cellStyle name="SAPBEXexcGood2 3 2 2 2 3" xfId="23729"/>
    <cellStyle name="SAPBEXexcGood2 3 2 2 2 4" xfId="23730"/>
    <cellStyle name="SAPBEXexcGood2 3 2 2 2 5" xfId="23731"/>
    <cellStyle name="SAPBEXexcGood2 3 2 2 2 6" xfId="23732"/>
    <cellStyle name="SAPBEXexcGood2 3 2 2 2 7" xfId="23733"/>
    <cellStyle name="SAPBEXexcGood2 3 2 2 2 8" xfId="23734"/>
    <cellStyle name="SAPBEXexcGood2 3 2 2 3" xfId="23735"/>
    <cellStyle name="SAPBEXexcGood2 3 2 2 3 2" xfId="23736"/>
    <cellStyle name="SAPBEXexcGood2 3 2 2 3 3" xfId="23737"/>
    <cellStyle name="SAPBEXexcGood2 3 2 2 3 4" xfId="23738"/>
    <cellStyle name="SAPBEXexcGood2 3 2 2 3 5" xfId="23739"/>
    <cellStyle name="SAPBEXexcGood2 3 2 2 3 6" xfId="23740"/>
    <cellStyle name="SAPBEXexcGood2 3 2 2 3 7" xfId="23741"/>
    <cellStyle name="SAPBEXexcGood2 3 2 2 3 8" xfId="23742"/>
    <cellStyle name="SAPBEXexcGood2 3 2 2 4" xfId="23743"/>
    <cellStyle name="SAPBEXexcGood2 3 2 2 4 2" xfId="23744"/>
    <cellStyle name="SAPBEXexcGood2 3 2 2 4 3" xfId="23745"/>
    <cellStyle name="SAPBEXexcGood2 3 2 2 4 4" xfId="23746"/>
    <cellStyle name="SAPBEXexcGood2 3 2 2 4 5" xfId="23747"/>
    <cellStyle name="SAPBEXexcGood2 3 2 2 4 6" xfId="23748"/>
    <cellStyle name="SAPBEXexcGood2 3 2 2 4 7" xfId="23749"/>
    <cellStyle name="SAPBEXexcGood2 3 2 2 4 8" xfId="23750"/>
    <cellStyle name="SAPBEXexcGood2 3 2 2 5" xfId="23751"/>
    <cellStyle name="SAPBEXexcGood2 3 2 2 6" xfId="23752"/>
    <cellStyle name="SAPBEXexcGood2 3 2 2 7" xfId="23753"/>
    <cellStyle name="SAPBEXexcGood2 3 2 2 8" xfId="23754"/>
    <cellStyle name="SAPBEXexcGood2 3 2 2 9" xfId="23755"/>
    <cellStyle name="SAPBEXexcGood2 3 2 3" xfId="23756"/>
    <cellStyle name="SAPBEXexcGood2 3 2 3 2" xfId="23757"/>
    <cellStyle name="SAPBEXexcGood2 3 2 3 3" xfId="23758"/>
    <cellStyle name="SAPBEXexcGood2 3 2 3 4" xfId="23759"/>
    <cellStyle name="SAPBEXexcGood2 3 2 3 5" xfId="23760"/>
    <cellStyle name="SAPBEXexcGood2 3 2 3 6" xfId="23761"/>
    <cellStyle name="SAPBEXexcGood2 3 2 3 7" xfId="23762"/>
    <cellStyle name="SAPBEXexcGood2 3 2 3 8" xfId="23763"/>
    <cellStyle name="SAPBEXexcGood2 3 2 4" xfId="23764"/>
    <cellStyle name="SAPBEXexcGood2 3 2 4 2" xfId="23765"/>
    <cellStyle name="SAPBEXexcGood2 3 2 4 3" xfId="23766"/>
    <cellStyle name="SAPBEXexcGood2 3 2 4 4" xfId="23767"/>
    <cellStyle name="SAPBEXexcGood2 3 2 4 5" xfId="23768"/>
    <cellStyle name="SAPBEXexcGood2 3 2 4 6" xfId="23769"/>
    <cellStyle name="SAPBEXexcGood2 3 2 4 7" xfId="23770"/>
    <cellStyle name="SAPBEXexcGood2 3 2 4 8" xfId="23771"/>
    <cellStyle name="SAPBEXexcGood2 3 2 5" xfId="23772"/>
    <cellStyle name="SAPBEXexcGood2 3 2 5 2" xfId="23773"/>
    <cellStyle name="SAPBEXexcGood2 3 2 5 3" xfId="23774"/>
    <cellStyle name="SAPBEXexcGood2 3 2 5 4" xfId="23775"/>
    <cellStyle name="SAPBEXexcGood2 3 2 5 5" xfId="23776"/>
    <cellStyle name="SAPBEXexcGood2 3 2 5 6" xfId="23777"/>
    <cellStyle name="SAPBEXexcGood2 3 2 5 7" xfId="23778"/>
    <cellStyle name="SAPBEXexcGood2 3 2 5 8" xfId="23779"/>
    <cellStyle name="SAPBEXexcGood2 3 2 6" xfId="23780"/>
    <cellStyle name="SAPBEXexcGood2 3 2 7" xfId="23781"/>
    <cellStyle name="SAPBEXexcGood2 3 2 8" xfId="23782"/>
    <cellStyle name="SAPBEXexcGood2 3 2 9" xfId="23783"/>
    <cellStyle name="SAPBEXexcGood2 3 3" xfId="23784"/>
    <cellStyle name="SAPBEXexcGood2 3 3 10" xfId="23785"/>
    <cellStyle name="SAPBEXexcGood2 3 3 11" xfId="23786"/>
    <cellStyle name="SAPBEXexcGood2 3 3 12" xfId="23787"/>
    <cellStyle name="SAPBEXexcGood2 3 3 2" xfId="23788"/>
    <cellStyle name="SAPBEXexcGood2 3 3 2 2" xfId="23789"/>
    <cellStyle name="SAPBEXexcGood2 3 3 2 3" xfId="23790"/>
    <cellStyle name="SAPBEXexcGood2 3 3 2 4" xfId="23791"/>
    <cellStyle name="SAPBEXexcGood2 3 3 2 5" xfId="23792"/>
    <cellStyle name="SAPBEXexcGood2 3 3 2 6" xfId="23793"/>
    <cellStyle name="SAPBEXexcGood2 3 3 2 7" xfId="23794"/>
    <cellStyle name="SAPBEXexcGood2 3 3 2 8" xfId="23795"/>
    <cellStyle name="SAPBEXexcGood2 3 3 3" xfId="23796"/>
    <cellStyle name="SAPBEXexcGood2 3 3 3 2" xfId="23797"/>
    <cellStyle name="SAPBEXexcGood2 3 3 3 3" xfId="23798"/>
    <cellStyle name="SAPBEXexcGood2 3 3 3 4" xfId="23799"/>
    <cellStyle name="SAPBEXexcGood2 3 3 3 5" xfId="23800"/>
    <cellStyle name="SAPBEXexcGood2 3 3 3 6" xfId="23801"/>
    <cellStyle name="SAPBEXexcGood2 3 3 3 7" xfId="23802"/>
    <cellStyle name="SAPBEXexcGood2 3 3 3 8" xfId="23803"/>
    <cellStyle name="SAPBEXexcGood2 3 3 4" xfId="23804"/>
    <cellStyle name="SAPBEXexcGood2 3 3 4 2" xfId="23805"/>
    <cellStyle name="SAPBEXexcGood2 3 3 4 3" xfId="23806"/>
    <cellStyle name="SAPBEXexcGood2 3 3 4 4" xfId="23807"/>
    <cellStyle name="SAPBEXexcGood2 3 3 4 5" xfId="23808"/>
    <cellStyle name="SAPBEXexcGood2 3 3 4 6" xfId="23809"/>
    <cellStyle name="SAPBEXexcGood2 3 3 4 7" xfId="23810"/>
    <cellStyle name="SAPBEXexcGood2 3 3 4 8" xfId="23811"/>
    <cellStyle name="SAPBEXexcGood2 3 3 5" xfId="23812"/>
    <cellStyle name="SAPBEXexcGood2 3 3 6" xfId="23813"/>
    <cellStyle name="SAPBEXexcGood2 3 3 7" xfId="23814"/>
    <cellStyle name="SAPBEXexcGood2 3 3 8" xfId="23815"/>
    <cellStyle name="SAPBEXexcGood2 3 3 9" xfId="23816"/>
    <cellStyle name="SAPBEXexcGood2 3 4" xfId="23817"/>
    <cellStyle name="SAPBEXexcGood2 3 4 2" xfId="23818"/>
    <cellStyle name="SAPBEXexcGood2 3 4 3" xfId="23819"/>
    <cellStyle name="SAPBEXexcGood2 3 4 4" xfId="23820"/>
    <cellStyle name="SAPBEXexcGood2 3 4 5" xfId="23821"/>
    <cellStyle name="SAPBEXexcGood2 3 4 6" xfId="23822"/>
    <cellStyle name="SAPBEXexcGood2 3 4 7" xfId="23823"/>
    <cellStyle name="SAPBEXexcGood2 3 4 8" xfId="23824"/>
    <cellStyle name="SAPBEXexcGood2 3 5" xfId="23825"/>
    <cellStyle name="SAPBEXexcGood2 3 5 2" xfId="23826"/>
    <cellStyle name="SAPBEXexcGood2 3 5 3" xfId="23827"/>
    <cellStyle name="SAPBEXexcGood2 3 5 4" xfId="23828"/>
    <cellStyle name="SAPBEXexcGood2 3 5 5" xfId="23829"/>
    <cellStyle name="SAPBEXexcGood2 3 5 6" xfId="23830"/>
    <cellStyle name="SAPBEXexcGood2 3 5 7" xfId="23831"/>
    <cellStyle name="SAPBEXexcGood2 3 5 8" xfId="23832"/>
    <cellStyle name="SAPBEXexcGood2 3 6" xfId="23833"/>
    <cellStyle name="SAPBEXexcGood2 3 6 2" xfId="23834"/>
    <cellStyle name="SAPBEXexcGood2 3 6 3" xfId="23835"/>
    <cellStyle name="SAPBEXexcGood2 3 6 4" xfId="23836"/>
    <cellStyle name="SAPBEXexcGood2 3 6 5" xfId="23837"/>
    <cellStyle name="SAPBEXexcGood2 3 6 6" xfId="23838"/>
    <cellStyle name="SAPBEXexcGood2 3 6 7" xfId="23839"/>
    <cellStyle name="SAPBEXexcGood2 3 6 8" xfId="23840"/>
    <cellStyle name="SAPBEXexcGood2 3 7" xfId="23841"/>
    <cellStyle name="SAPBEXexcGood2 3 8" xfId="23842"/>
    <cellStyle name="SAPBEXexcGood2 3 9" xfId="23843"/>
    <cellStyle name="SAPBEXexcGood2 4" xfId="23844"/>
    <cellStyle name="SAPBEXexcGood2 4 10" xfId="23845"/>
    <cellStyle name="SAPBEXexcGood2 4 11" xfId="23846"/>
    <cellStyle name="SAPBEXexcGood2 4 12" xfId="23847"/>
    <cellStyle name="SAPBEXexcGood2 4 13" xfId="23848"/>
    <cellStyle name="SAPBEXexcGood2 4 14" xfId="23849"/>
    <cellStyle name="SAPBEXexcGood2 4 15" xfId="23850"/>
    <cellStyle name="SAPBEXexcGood2 4 16" xfId="23851"/>
    <cellStyle name="SAPBEXexcGood2 4 2" xfId="23852"/>
    <cellStyle name="SAPBEXexcGood2 4 2 10" xfId="23853"/>
    <cellStyle name="SAPBEXexcGood2 4 2 11" xfId="23854"/>
    <cellStyle name="SAPBEXexcGood2 4 2 12" xfId="23855"/>
    <cellStyle name="SAPBEXexcGood2 4 2 13" xfId="23856"/>
    <cellStyle name="SAPBEXexcGood2 4 2 14" xfId="23857"/>
    <cellStyle name="SAPBEXexcGood2 4 2 2" xfId="23858"/>
    <cellStyle name="SAPBEXexcGood2 4 2 2 10" xfId="23859"/>
    <cellStyle name="SAPBEXexcGood2 4 2 2 2" xfId="23860"/>
    <cellStyle name="SAPBEXexcGood2 4 2 2 3" xfId="23861"/>
    <cellStyle name="SAPBEXexcGood2 4 2 2 4" xfId="23862"/>
    <cellStyle name="SAPBEXexcGood2 4 2 2 5" xfId="23863"/>
    <cellStyle name="SAPBEXexcGood2 4 2 2 6" xfId="23864"/>
    <cellStyle name="SAPBEXexcGood2 4 2 2 7" xfId="23865"/>
    <cellStyle name="SAPBEXexcGood2 4 2 2 8" xfId="23866"/>
    <cellStyle name="SAPBEXexcGood2 4 2 2 9" xfId="23867"/>
    <cellStyle name="SAPBEXexcGood2 4 2 3" xfId="23868"/>
    <cellStyle name="SAPBEXexcGood2 4 2 3 2" xfId="23869"/>
    <cellStyle name="SAPBEXexcGood2 4 2 3 3" xfId="23870"/>
    <cellStyle name="SAPBEXexcGood2 4 2 3 4" xfId="23871"/>
    <cellStyle name="SAPBEXexcGood2 4 2 3 5" xfId="23872"/>
    <cellStyle name="SAPBEXexcGood2 4 2 3 6" xfId="23873"/>
    <cellStyle name="SAPBEXexcGood2 4 2 3 7" xfId="23874"/>
    <cellStyle name="SAPBEXexcGood2 4 2 3 8" xfId="23875"/>
    <cellStyle name="SAPBEXexcGood2 4 2 4" xfId="23876"/>
    <cellStyle name="SAPBEXexcGood2 4 2 4 2" xfId="23877"/>
    <cellStyle name="SAPBEXexcGood2 4 2 4 3" xfId="23878"/>
    <cellStyle name="SAPBEXexcGood2 4 2 4 4" xfId="23879"/>
    <cellStyle name="SAPBEXexcGood2 4 2 4 5" xfId="23880"/>
    <cellStyle name="SAPBEXexcGood2 4 2 4 6" xfId="23881"/>
    <cellStyle name="SAPBEXexcGood2 4 2 4 7" xfId="23882"/>
    <cellStyle name="SAPBEXexcGood2 4 2 4 8" xfId="23883"/>
    <cellStyle name="SAPBEXexcGood2 4 2 5" xfId="23884"/>
    <cellStyle name="SAPBEXexcGood2 4 2 6" xfId="23885"/>
    <cellStyle name="SAPBEXexcGood2 4 2 7" xfId="23886"/>
    <cellStyle name="SAPBEXexcGood2 4 2 8" xfId="23887"/>
    <cellStyle name="SAPBEXexcGood2 4 2 9" xfId="23888"/>
    <cellStyle name="SAPBEXexcGood2 4 3" xfId="23889"/>
    <cellStyle name="SAPBEXexcGood2 4 3 10" xfId="23890"/>
    <cellStyle name="SAPBEXexcGood2 4 3 2" xfId="23891"/>
    <cellStyle name="SAPBEXexcGood2 4 3 3" xfId="23892"/>
    <cellStyle name="SAPBEXexcGood2 4 3 4" xfId="23893"/>
    <cellStyle name="SAPBEXexcGood2 4 3 5" xfId="23894"/>
    <cellStyle name="SAPBEXexcGood2 4 3 6" xfId="23895"/>
    <cellStyle name="SAPBEXexcGood2 4 3 7" xfId="23896"/>
    <cellStyle name="SAPBEXexcGood2 4 3 8" xfId="23897"/>
    <cellStyle name="SAPBEXexcGood2 4 3 9" xfId="23898"/>
    <cellStyle name="SAPBEXexcGood2 4 4" xfId="23899"/>
    <cellStyle name="SAPBEXexcGood2 4 4 2" xfId="23900"/>
    <cellStyle name="SAPBEXexcGood2 4 4 3" xfId="23901"/>
    <cellStyle name="SAPBEXexcGood2 4 4 4" xfId="23902"/>
    <cellStyle name="SAPBEXexcGood2 4 4 5" xfId="23903"/>
    <cellStyle name="SAPBEXexcGood2 4 4 6" xfId="23904"/>
    <cellStyle name="SAPBEXexcGood2 4 4 7" xfId="23905"/>
    <cellStyle name="SAPBEXexcGood2 4 4 8" xfId="23906"/>
    <cellStyle name="SAPBEXexcGood2 4 5" xfId="23907"/>
    <cellStyle name="SAPBEXexcGood2 4 5 2" xfId="23908"/>
    <cellStyle name="SAPBEXexcGood2 4 5 3" xfId="23909"/>
    <cellStyle name="SAPBEXexcGood2 4 5 4" xfId="23910"/>
    <cellStyle name="SAPBEXexcGood2 4 5 5" xfId="23911"/>
    <cellStyle name="SAPBEXexcGood2 4 5 6" xfId="23912"/>
    <cellStyle name="SAPBEXexcGood2 4 5 7" xfId="23913"/>
    <cellStyle name="SAPBEXexcGood2 4 5 8" xfId="23914"/>
    <cellStyle name="SAPBEXexcGood2 4 6" xfId="23915"/>
    <cellStyle name="SAPBEXexcGood2 4 7" xfId="23916"/>
    <cellStyle name="SAPBEXexcGood2 4 8" xfId="23917"/>
    <cellStyle name="SAPBEXexcGood2 4 9" xfId="23918"/>
    <cellStyle name="SAPBEXexcGood2 5" xfId="23919"/>
    <cellStyle name="SAPBEXexcGood2 5 10" xfId="23920"/>
    <cellStyle name="SAPBEXexcGood2 5 11" xfId="23921"/>
    <cellStyle name="SAPBEXexcGood2 5 12" xfId="23922"/>
    <cellStyle name="SAPBEXexcGood2 5 13" xfId="23923"/>
    <cellStyle name="SAPBEXexcGood2 5 14" xfId="23924"/>
    <cellStyle name="SAPBEXexcGood2 5 2" xfId="23925"/>
    <cellStyle name="SAPBEXexcGood2 5 2 10" xfId="23926"/>
    <cellStyle name="SAPBEXexcGood2 5 2 2" xfId="23927"/>
    <cellStyle name="SAPBEXexcGood2 5 2 3" xfId="23928"/>
    <cellStyle name="SAPBEXexcGood2 5 2 4" xfId="23929"/>
    <cellStyle name="SAPBEXexcGood2 5 2 5" xfId="23930"/>
    <cellStyle name="SAPBEXexcGood2 5 2 6" xfId="23931"/>
    <cellStyle name="SAPBEXexcGood2 5 2 7" xfId="23932"/>
    <cellStyle name="SAPBEXexcGood2 5 2 8" xfId="23933"/>
    <cellStyle name="SAPBEXexcGood2 5 2 9" xfId="23934"/>
    <cellStyle name="SAPBEXexcGood2 5 3" xfId="23935"/>
    <cellStyle name="SAPBEXexcGood2 5 3 2" xfId="23936"/>
    <cellStyle name="SAPBEXexcGood2 5 3 3" xfId="23937"/>
    <cellStyle name="SAPBEXexcGood2 5 3 4" xfId="23938"/>
    <cellStyle name="SAPBEXexcGood2 5 3 5" xfId="23939"/>
    <cellStyle name="SAPBEXexcGood2 5 3 6" xfId="23940"/>
    <cellStyle name="SAPBEXexcGood2 5 3 7" xfId="23941"/>
    <cellStyle name="SAPBEXexcGood2 5 3 8" xfId="23942"/>
    <cellStyle name="SAPBEXexcGood2 5 4" xfId="23943"/>
    <cellStyle name="SAPBEXexcGood2 5 4 2" xfId="23944"/>
    <cellStyle name="SAPBEXexcGood2 5 4 3" xfId="23945"/>
    <cellStyle name="SAPBEXexcGood2 5 4 4" xfId="23946"/>
    <cellStyle name="SAPBEXexcGood2 5 4 5" xfId="23947"/>
    <cellStyle name="SAPBEXexcGood2 5 4 6" xfId="23948"/>
    <cellStyle name="SAPBEXexcGood2 5 4 7" xfId="23949"/>
    <cellStyle name="SAPBEXexcGood2 5 4 8" xfId="23950"/>
    <cellStyle name="SAPBEXexcGood2 5 5" xfId="23951"/>
    <cellStyle name="SAPBEXexcGood2 5 6" xfId="23952"/>
    <cellStyle name="SAPBEXexcGood2 5 7" xfId="23953"/>
    <cellStyle name="SAPBEXexcGood2 5 8" xfId="23954"/>
    <cellStyle name="SAPBEXexcGood2 5 9" xfId="23955"/>
    <cellStyle name="SAPBEXexcGood2 6" xfId="23956"/>
    <cellStyle name="SAPBEXexcGood2 6 10" xfId="23957"/>
    <cellStyle name="SAPBEXexcGood2 6 2" xfId="23958"/>
    <cellStyle name="SAPBEXexcGood2 6 2 2" xfId="23959"/>
    <cellStyle name="SAPBEXexcGood2 6 2 3" xfId="23960"/>
    <cellStyle name="SAPBEXexcGood2 6 3" xfId="23961"/>
    <cellStyle name="SAPBEXexcGood2 6 4" xfId="23962"/>
    <cellStyle name="SAPBEXexcGood2 6 5" xfId="23963"/>
    <cellStyle name="SAPBEXexcGood2 6 6" xfId="23964"/>
    <cellStyle name="SAPBEXexcGood2 6 7" xfId="23965"/>
    <cellStyle name="SAPBEXexcGood2 6 8" xfId="23966"/>
    <cellStyle name="SAPBEXexcGood2 6 9" xfId="23967"/>
    <cellStyle name="SAPBEXexcGood2 7" xfId="23968"/>
    <cellStyle name="SAPBEXexcGood2 7 10" xfId="23969"/>
    <cellStyle name="SAPBEXexcGood2 7 2" xfId="23970"/>
    <cellStyle name="SAPBEXexcGood2 7 2 2" xfId="23971"/>
    <cellStyle name="SAPBEXexcGood2 7 2 3" xfId="23972"/>
    <cellStyle name="SAPBEXexcGood2 7 3" xfId="23973"/>
    <cellStyle name="SAPBEXexcGood2 7 4" xfId="23974"/>
    <cellStyle name="SAPBEXexcGood2 7 5" xfId="23975"/>
    <cellStyle name="SAPBEXexcGood2 7 6" xfId="23976"/>
    <cellStyle name="SAPBEXexcGood2 7 7" xfId="23977"/>
    <cellStyle name="SAPBEXexcGood2 7 8" xfId="23978"/>
    <cellStyle name="SAPBEXexcGood2 7 9" xfId="23979"/>
    <cellStyle name="SAPBEXexcGood2 8" xfId="23980"/>
    <cellStyle name="SAPBEXexcGood2 8 10" xfId="23981"/>
    <cellStyle name="SAPBEXexcGood2 8 2" xfId="23982"/>
    <cellStyle name="SAPBEXexcGood2 8 2 2" xfId="23983"/>
    <cellStyle name="SAPBEXexcGood2 8 2 3" xfId="23984"/>
    <cellStyle name="SAPBEXexcGood2 8 3" xfId="23985"/>
    <cellStyle name="SAPBEXexcGood2 8 4" xfId="23986"/>
    <cellStyle name="SAPBEXexcGood2 8 5" xfId="23987"/>
    <cellStyle name="SAPBEXexcGood2 8 6" xfId="23988"/>
    <cellStyle name="SAPBEXexcGood2 8 7" xfId="23989"/>
    <cellStyle name="SAPBEXexcGood2 8 8" xfId="23990"/>
    <cellStyle name="SAPBEXexcGood2 8 9" xfId="23991"/>
    <cellStyle name="SAPBEXexcGood2 9" xfId="23992"/>
    <cellStyle name="SAPBEXexcGood2 9 2" xfId="23993"/>
    <cellStyle name="SAPBEXexcGood2 9 2 2" xfId="23994"/>
    <cellStyle name="SAPBEXexcGood2 9 3" xfId="23995"/>
    <cellStyle name="SAPBEXexcGood2 9 4" xfId="23996"/>
    <cellStyle name="SAPBEXexcGood2_реестр объектов ЕНЭС" xfId="23997"/>
    <cellStyle name="SAPBEXexcGood3" xfId="23998"/>
    <cellStyle name="SAPBEXexcGood3 10" xfId="23999"/>
    <cellStyle name="SAPBEXexcGood3 10 2" xfId="24000"/>
    <cellStyle name="SAPBEXexcGood3 10 3" xfId="24001"/>
    <cellStyle name="SAPBEXexcGood3 11" xfId="24002"/>
    <cellStyle name="SAPBEXexcGood3 12" xfId="24003"/>
    <cellStyle name="SAPBEXexcGood3 13" xfId="24004"/>
    <cellStyle name="SAPBEXexcGood3 14" xfId="24005"/>
    <cellStyle name="SAPBEXexcGood3 15" xfId="24006"/>
    <cellStyle name="SAPBEXexcGood3 16" xfId="24007"/>
    <cellStyle name="SAPBEXexcGood3 17" xfId="24008"/>
    <cellStyle name="SAPBEXexcGood3 18" xfId="24009"/>
    <cellStyle name="SAPBEXexcGood3 2" xfId="24010"/>
    <cellStyle name="SAPBEXexcGood3 2 10" xfId="24011"/>
    <cellStyle name="SAPBEXexcGood3 2 11" xfId="24012"/>
    <cellStyle name="SAPBEXexcGood3 2 12" xfId="24013"/>
    <cellStyle name="SAPBEXexcGood3 2 13" xfId="24014"/>
    <cellStyle name="SAPBEXexcGood3 2 14" xfId="24015"/>
    <cellStyle name="SAPBEXexcGood3 2 15" xfId="24016"/>
    <cellStyle name="SAPBEXexcGood3 2 16" xfId="24017"/>
    <cellStyle name="SAPBEXexcGood3 2 2" xfId="24018"/>
    <cellStyle name="SAPBEXexcGood3 2 2 10" xfId="24019"/>
    <cellStyle name="SAPBEXexcGood3 2 2 11" xfId="24020"/>
    <cellStyle name="SAPBEXexcGood3 2 2 12" xfId="24021"/>
    <cellStyle name="SAPBEXexcGood3 2 2 13" xfId="24022"/>
    <cellStyle name="SAPBEXexcGood3 2 2 14" xfId="24023"/>
    <cellStyle name="SAPBEXexcGood3 2 2 15" xfId="24024"/>
    <cellStyle name="SAPBEXexcGood3 2 2 16" xfId="24025"/>
    <cellStyle name="SAPBEXexcGood3 2 2 2" xfId="24026"/>
    <cellStyle name="SAPBEXexcGood3 2 2 2 10" xfId="24027"/>
    <cellStyle name="SAPBEXexcGood3 2 2 2 11" xfId="24028"/>
    <cellStyle name="SAPBEXexcGood3 2 2 2 12" xfId="24029"/>
    <cellStyle name="SAPBEXexcGood3 2 2 2 13" xfId="24030"/>
    <cellStyle name="SAPBEXexcGood3 2 2 2 14" xfId="24031"/>
    <cellStyle name="SAPBEXexcGood3 2 2 2 2" xfId="24032"/>
    <cellStyle name="SAPBEXexcGood3 2 2 2 2 2" xfId="24033"/>
    <cellStyle name="SAPBEXexcGood3 2 2 2 2 3" xfId="24034"/>
    <cellStyle name="SAPBEXexcGood3 2 2 2 2 4" xfId="24035"/>
    <cellStyle name="SAPBEXexcGood3 2 2 2 2 5" xfId="24036"/>
    <cellStyle name="SAPBEXexcGood3 2 2 2 2 6" xfId="24037"/>
    <cellStyle name="SAPBEXexcGood3 2 2 2 2 7" xfId="24038"/>
    <cellStyle name="SAPBEXexcGood3 2 2 2 2 8" xfId="24039"/>
    <cellStyle name="SAPBEXexcGood3 2 2 2 3" xfId="24040"/>
    <cellStyle name="SAPBEXexcGood3 2 2 2 3 2" xfId="24041"/>
    <cellStyle name="SAPBEXexcGood3 2 2 2 3 3" xfId="24042"/>
    <cellStyle name="SAPBEXexcGood3 2 2 2 3 4" xfId="24043"/>
    <cellStyle name="SAPBEXexcGood3 2 2 2 3 5" xfId="24044"/>
    <cellStyle name="SAPBEXexcGood3 2 2 2 3 6" xfId="24045"/>
    <cellStyle name="SAPBEXexcGood3 2 2 2 3 7" xfId="24046"/>
    <cellStyle name="SAPBEXexcGood3 2 2 2 3 8" xfId="24047"/>
    <cellStyle name="SAPBEXexcGood3 2 2 2 4" xfId="24048"/>
    <cellStyle name="SAPBEXexcGood3 2 2 2 4 2" xfId="24049"/>
    <cellStyle name="SAPBEXexcGood3 2 2 2 4 3" xfId="24050"/>
    <cellStyle name="SAPBEXexcGood3 2 2 2 4 4" xfId="24051"/>
    <cellStyle name="SAPBEXexcGood3 2 2 2 4 5" xfId="24052"/>
    <cellStyle name="SAPBEXexcGood3 2 2 2 4 6" xfId="24053"/>
    <cellStyle name="SAPBEXexcGood3 2 2 2 4 7" xfId="24054"/>
    <cellStyle name="SAPBEXexcGood3 2 2 2 4 8" xfId="24055"/>
    <cellStyle name="SAPBEXexcGood3 2 2 2 5" xfId="24056"/>
    <cellStyle name="SAPBEXexcGood3 2 2 2 6" xfId="24057"/>
    <cellStyle name="SAPBEXexcGood3 2 2 2 7" xfId="24058"/>
    <cellStyle name="SAPBEXexcGood3 2 2 2 8" xfId="24059"/>
    <cellStyle name="SAPBEXexcGood3 2 2 2 9" xfId="24060"/>
    <cellStyle name="SAPBEXexcGood3 2 2 3" xfId="24061"/>
    <cellStyle name="SAPBEXexcGood3 2 2 3 2" xfId="24062"/>
    <cellStyle name="SAPBEXexcGood3 2 2 3 3" xfId="24063"/>
    <cellStyle name="SAPBEXexcGood3 2 2 3 4" xfId="24064"/>
    <cellStyle name="SAPBEXexcGood3 2 2 3 5" xfId="24065"/>
    <cellStyle name="SAPBEXexcGood3 2 2 3 6" xfId="24066"/>
    <cellStyle name="SAPBEXexcGood3 2 2 3 7" xfId="24067"/>
    <cellStyle name="SAPBEXexcGood3 2 2 3 8" xfId="24068"/>
    <cellStyle name="SAPBEXexcGood3 2 2 4" xfId="24069"/>
    <cellStyle name="SAPBEXexcGood3 2 2 4 2" xfId="24070"/>
    <cellStyle name="SAPBEXexcGood3 2 2 4 3" xfId="24071"/>
    <cellStyle name="SAPBEXexcGood3 2 2 4 4" xfId="24072"/>
    <cellStyle name="SAPBEXexcGood3 2 2 4 5" xfId="24073"/>
    <cellStyle name="SAPBEXexcGood3 2 2 4 6" xfId="24074"/>
    <cellStyle name="SAPBEXexcGood3 2 2 4 7" xfId="24075"/>
    <cellStyle name="SAPBEXexcGood3 2 2 4 8" xfId="24076"/>
    <cellStyle name="SAPBEXexcGood3 2 2 5" xfId="24077"/>
    <cellStyle name="SAPBEXexcGood3 2 2 5 2" xfId="24078"/>
    <cellStyle name="SAPBEXexcGood3 2 2 5 3" xfId="24079"/>
    <cellStyle name="SAPBEXexcGood3 2 2 5 4" xfId="24080"/>
    <cellStyle name="SAPBEXexcGood3 2 2 5 5" xfId="24081"/>
    <cellStyle name="SAPBEXexcGood3 2 2 5 6" xfId="24082"/>
    <cellStyle name="SAPBEXexcGood3 2 2 5 7" xfId="24083"/>
    <cellStyle name="SAPBEXexcGood3 2 2 5 8" xfId="24084"/>
    <cellStyle name="SAPBEXexcGood3 2 2 6" xfId="24085"/>
    <cellStyle name="SAPBEXexcGood3 2 2 7" xfId="24086"/>
    <cellStyle name="SAPBEXexcGood3 2 2 8" xfId="24087"/>
    <cellStyle name="SAPBEXexcGood3 2 2 9" xfId="24088"/>
    <cellStyle name="SAPBEXexcGood3 2 3" xfId="24089"/>
    <cellStyle name="SAPBEXexcGood3 2 3 10" xfId="24090"/>
    <cellStyle name="SAPBEXexcGood3 2 3 11" xfId="24091"/>
    <cellStyle name="SAPBEXexcGood3 2 3 12" xfId="24092"/>
    <cellStyle name="SAPBEXexcGood3 2 3 13" xfId="24093"/>
    <cellStyle name="SAPBEXexcGood3 2 3 14" xfId="24094"/>
    <cellStyle name="SAPBEXexcGood3 2 3 2" xfId="24095"/>
    <cellStyle name="SAPBEXexcGood3 2 3 2 2" xfId="24096"/>
    <cellStyle name="SAPBEXexcGood3 2 3 2 3" xfId="24097"/>
    <cellStyle name="SAPBEXexcGood3 2 3 2 4" xfId="24098"/>
    <cellStyle name="SAPBEXexcGood3 2 3 2 5" xfId="24099"/>
    <cellStyle name="SAPBEXexcGood3 2 3 2 6" xfId="24100"/>
    <cellStyle name="SAPBEXexcGood3 2 3 2 7" xfId="24101"/>
    <cellStyle name="SAPBEXexcGood3 2 3 2 8" xfId="24102"/>
    <cellStyle name="SAPBEXexcGood3 2 3 3" xfId="24103"/>
    <cellStyle name="SAPBEXexcGood3 2 3 3 2" xfId="24104"/>
    <cellStyle name="SAPBEXexcGood3 2 3 3 3" xfId="24105"/>
    <cellStyle name="SAPBEXexcGood3 2 3 3 4" xfId="24106"/>
    <cellStyle name="SAPBEXexcGood3 2 3 3 5" xfId="24107"/>
    <cellStyle name="SAPBEXexcGood3 2 3 3 6" xfId="24108"/>
    <cellStyle name="SAPBEXexcGood3 2 3 3 7" xfId="24109"/>
    <cellStyle name="SAPBEXexcGood3 2 3 3 8" xfId="24110"/>
    <cellStyle name="SAPBEXexcGood3 2 3 4" xfId="24111"/>
    <cellStyle name="SAPBEXexcGood3 2 3 4 2" xfId="24112"/>
    <cellStyle name="SAPBEXexcGood3 2 3 4 3" xfId="24113"/>
    <cellStyle name="SAPBEXexcGood3 2 3 4 4" xfId="24114"/>
    <cellStyle name="SAPBEXexcGood3 2 3 4 5" xfId="24115"/>
    <cellStyle name="SAPBEXexcGood3 2 3 4 6" xfId="24116"/>
    <cellStyle name="SAPBEXexcGood3 2 3 4 7" xfId="24117"/>
    <cellStyle name="SAPBEXexcGood3 2 3 4 8" xfId="24118"/>
    <cellStyle name="SAPBEXexcGood3 2 3 5" xfId="24119"/>
    <cellStyle name="SAPBEXexcGood3 2 3 6" xfId="24120"/>
    <cellStyle name="SAPBEXexcGood3 2 3 7" xfId="24121"/>
    <cellStyle name="SAPBEXexcGood3 2 3 8" xfId="24122"/>
    <cellStyle name="SAPBEXexcGood3 2 3 9" xfId="24123"/>
    <cellStyle name="SAPBEXexcGood3 2 4" xfId="24124"/>
    <cellStyle name="SAPBEXexcGood3 2 4 10" xfId="24125"/>
    <cellStyle name="SAPBEXexcGood3 2 4 2" xfId="24126"/>
    <cellStyle name="SAPBEXexcGood3 2 4 3" xfId="24127"/>
    <cellStyle name="SAPBEXexcGood3 2 4 4" xfId="24128"/>
    <cellStyle name="SAPBEXexcGood3 2 4 5" xfId="24129"/>
    <cellStyle name="SAPBEXexcGood3 2 4 6" xfId="24130"/>
    <cellStyle name="SAPBEXexcGood3 2 4 7" xfId="24131"/>
    <cellStyle name="SAPBEXexcGood3 2 4 8" xfId="24132"/>
    <cellStyle name="SAPBEXexcGood3 2 4 9" xfId="24133"/>
    <cellStyle name="SAPBEXexcGood3 2 5" xfId="24134"/>
    <cellStyle name="SAPBEXexcGood3 2 5 2" xfId="24135"/>
    <cellStyle name="SAPBEXexcGood3 2 5 3" xfId="24136"/>
    <cellStyle name="SAPBEXexcGood3 2 5 4" xfId="24137"/>
    <cellStyle name="SAPBEXexcGood3 2 5 5" xfId="24138"/>
    <cellStyle name="SAPBEXexcGood3 2 5 6" xfId="24139"/>
    <cellStyle name="SAPBEXexcGood3 2 5 7" xfId="24140"/>
    <cellStyle name="SAPBEXexcGood3 2 5 8" xfId="24141"/>
    <cellStyle name="SAPBEXexcGood3 2 6" xfId="24142"/>
    <cellStyle name="SAPBEXexcGood3 2 6 2" xfId="24143"/>
    <cellStyle name="SAPBEXexcGood3 2 6 3" xfId="24144"/>
    <cellStyle name="SAPBEXexcGood3 2 6 4" xfId="24145"/>
    <cellStyle name="SAPBEXexcGood3 2 6 5" xfId="24146"/>
    <cellStyle name="SAPBEXexcGood3 2 6 6" xfId="24147"/>
    <cellStyle name="SAPBEXexcGood3 2 6 7" xfId="24148"/>
    <cellStyle name="SAPBEXexcGood3 2 6 8" xfId="24149"/>
    <cellStyle name="SAPBEXexcGood3 2 7" xfId="24150"/>
    <cellStyle name="SAPBEXexcGood3 2 8" xfId="24151"/>
    <cellStyle name="SAPBEXexcGood3 2 9" xfId="24152"/>
    <cellStyle name="SAPBEXexcGood3 3" xfId="24153"/>
    <cellStyle name="SAPBEXexcGood3 3 10" xfId="24154"/>
    <cellStyle name="SAPBEXexcGood3 3 11" xfId="24155"/>
    <cellStyle name="SAPBEXexcGood3 3 12" xfId="24156"/>
    <cellStyle name="SAPBEXexcGood3 3 13" xfId="24157"/>
    <cellStyle name="SAPBEXexcGood3 3 14" xfId="24158"/>
    <cellStyle name="SAPBEXexcGood3 3 15" xfId="24159"/>
    <cellStyle name="SAPBEXexcGood3 3 16" xfId="24160"/>
    <cellStyle name="SAPBEXexcGood3 3 2" xfId="24161"/>
    <cellStyle name="SAPBEXexcGood3 3 2 10" xfId="24162"/>
    <cellStyle name="SAPBEXexcGood3 3 2 11" xfId="24163"/>
    <cellStyle name="SAPBEXexcGood3 3 2 12" xfId="24164"/>
    <cellStyle name="SAPBEXexcGood3 3 2 13" xfId="24165"/>
    <cellStyle name="SAPBEXexcGood3 3 2 14" xfId="24166"/>
    <cellStyle name="SAPBEXexcGood3 3 2 15" xfId="24167"/>
    <cellStyle name="SAPBEXexcGood3 3 2 16" xfId="24168"/>
    <cellStyle name="SAPBEXexcGood3 3 2 2" xfId="24169"/>
    <cellStyle name="SAPBEXexcGood3 3 2 2 10" xfId="24170"/>
    <cellStyle name="SAPBEXexcGood3 3 2 2 11" xfId="24171"/>
    <cellStyle name="SAPBEXexcGood3 3 2 2 12" xfId="24172"/>
    <cellStyle name="SAPBEXexcGood3 3 2 2 2" xfId="24173"/>
    <cellStyle name="SAPBEXexcGood3 3 2 2 2 2" xfId="24174"/>
    <cellStyle name="SAPBEXexcGood3 3 2 2 2 3" xfId="24175"/>
    <cellStyle name="SAPBEXexcGood3 3 2 2 2 4" xfId="24176"/>
    <cellStyle name="SAPBEXexcGood3 3 2 2 2 5" xfId="24177"/>
    <cellStyle name="SAPBEXexcGood3 3 2 2 2 6" xfId="24178"/>
    <cellStyle name="SAPBEXexcGood3 3 2 2 2 7" xfId="24179"/>
    <cellStyle name="SAPBEXexcGood3 3 2 2 2 8" xfId="24180"/>
    <cellStyle name="SAPBEXexcGood3 3 2 2 3" xfId="24181"/>
    <cellStyle name="SAPBEXexcGood3 3 2 2 3 2" xfId="24182"/>
    <cellStyle name="SAPBEXexcGood3 3 2 2 3 3" xfId="24183"/>
    <cellStyle name="SAPBEXexcGood3 3 2 2 3 4" xfId="24184"/>
    <cellStyle name="SAPBEXexcGood3 3 2 2 3 5" xfId="24185"/>
    <cellStyle name="SAPBEXexcGood3 3 2 2 3 6" xfId="24186"/>
    <cellStyle name="SAPBEXexcGood3 3 2 2 3 7" xfId="24187"/>
    <cellStyle name="SAPBEXexcGood3 3 2 2 3 8" xfId="24188"/>
    <cellStyle name="SAPBEXexcGood3 3 2 2 4" xfId="24189"/>
    <cellStyle name="SAPBEXexcGood3 3 2 2 4 2" xfId="24190"/>
    <cellStyle name="SAPBEXexcGood3 3 2 2 4 3" xfId="24191"/>
    <cellStyle name="SAPBEXexcGood3 3 2 2 4 4" xfId="24192"/>
    <cellStyle name="SAPBEXexcGood3 3 2 2 4 5" xfId="24193"/>
    <cellStyle name="SAPBEXexcGood3 3 2 2 4 6" xfId="24194"/>
    <cellStyle name="SAPBEXexcGood3 3 2 2 4 7" xfId="24195"/>
    <cellStyle name="SAPBEXexcGood3 3 2 2 4 8" xfId="24196"/>
    <cellStyle name="SAPBEXexcGood3 3 2 2 5" xfId="24197"/>
    <cellStyle name="SAPBEXexcGood3 3 2 2 6" xfId="24198"/>
    <cellStyle name="SAPBEXexcGood3 3 2 2 7" xfId="24199"/>
    <cellStyle name="SAPBEXexcGood3 3 2 2 8" xfId="24200"/>
    <cellStyle name="SAPBEXexcGood3 3 2 2 9" xfId="24201"/>
    <cellStyle name="SAPBEXexcGood3 3 2 3" xfId="24202"/>
    <cellStyle name="SAPBEXexcGood3 3 2 3 2" xfId="24203"/>
    <cellStyle name="SAPBEXexcGood3 3 2 3 3" xfId="24204"/>
    <cellStyle name="SAPBEXexcGood3 3 2 3 4" xfId="24205"/>
    <cellStyle name="SAPBEXexcGood3 3 2 3 5" xfId="24206"/>
    <cellStyle name="SAPBEXexcGood3 3 2 3 6" xfId="24207"/>
    <cellStyle name="SAPBEXexcGood3 3 2 3 7" xfId="24208"/>
    <cellStyle name="SAPBEXexcGood3 3 2 3 8" xfId="24209"/>
    <cellStyle name="SAPBEXexcGood3 3 2 4" xfId="24210"/>
    <cellStyle name="SAPBEXexcGood3 3 2 4 2" xfId="24211"/>
    <cellStyle name="SAPBEXexcGood3 3 2 4 3" xfId="24212"/>
    <cellStyle name="SAPBEXexcGood3 3 2 4 4" xfId="24213"/>
    <cellStyle name="SAPBEXexcGood3 3 2 4 5" xfId="24214"/>
    <cellStyle name="SAPBEXexcGood3 3 2 4 6" xfId="24215"/>
    <cellStyle name="SAPBEXexcGood3 3 2 4 7" xfId="24216"/>
    <cellStyle name="SAPBEXexcGood3 3 2 4 8" xfId="24217"/>
    <cellStyle name="SAPBEXexcGood3 3 2 5" xfId="24218"/>
    <cellStyle name="SAPBEXexcGood3 3 2 5 2" xfId="24219"/>
    <cellStyle name="SAPBEXexcGood3 3 2 5 3" xfId="24220"/>
    <cellStyle name="SAPBEXexcGood3 3 2 5 4" xfId="24221"/>
    <cellStyle name="SAPBEXexcGood3 3 2 5 5" xfId="24222"/>
    <cellStyle name="SAPBEXexcGood3 3 2 5 6" xfId="24223"/>
    <cellStyle name="SAPBEXexcGood3 3 2 5 7" xfId="24224"/>
    <cellStyle name="SAPBEXexcGood3 3 2 5 8" xfId="24225"/>
    <cellStyle name="SAPBEXexcGood3 3 2 6" xfId="24226"/>
    <cellStyle name="SAPBEXexcGood3 3 2 7" xfId="24227"/>
    <cellStyle name="SAPBEXexcGood3 3 2 8" xfId="24228"/>
    <cellStyle name="SAPBEXexcGood3 3 2 9" xfId="24229"/>
    <cellStyle name="SAPBEXexcGood3 3 3" xfId="24230"/>
    <cellStyle name="SAPBEXexcGood3 3 3 10" xfId="24231"/>
    <cellStyle name="SAPBEXexcGood3 3 3 11" xfId="24232"/>
    <cellStyle name="SAPBEXexcGood3 3 3 12" xfId="24233"/>
    <cellStyle name="SAPBEXexcGood3 3 3 2" xfId="24234"/>
    <cellStyle name="SAPBEXexcGood3 3 3 2 2" xfId="24235"/>
    <cellStyle name="SAPBEXexcGood3 3 3 2 3" xfId="24236"/>
    <cellStyle name="SAPBEXexcGood3 3 3 2 4" xfId="24237"/>
    <cellStyle name="SAPBEXexcGood3 3 3 2 5" xfId="24238"/>
    <cellStyle name="SAPBEXexcGood3 3 3 2 6" xfId="24239"/>
    <cellStyle name="SAPBEXexcGood3 3 3 2 7" xfId="24240"/>
    <cellStyle name="SAPBEXexcGood3 3 3 2 8" xfId="24241"/>
    <cellStyle name="SAPBEXexcGood3 3 3 3" xfId="24242"/>
    <cellStyle name="SAPBEXexcGood3 3 3 3 2" xfId="24243"/>
    <cellStyle name="SAPBEXexcGood3 3 3 3 3" xfId="24244"/>
    <cellStyle name="SAPBEXexcGood3 3 3 3 4" xfId="24245"/>
    <cellStyle name="SAPBEXexcGood3 3 3 3 5" xfId="24246"/>
    <cellStyle name="SAPBEXexcGood3 3 3 3 6" xfId="24247"/>
    <cellStyle name="SAPBEXexcGood3 3 3 3 7" xfId="24248"/>
    <cellStyle name="SAPBEXexcGood3 3 3 3 8" xfId="24249"/>
    <cellStyle name="SAPBEXexcGood3 3 3 4" xfId="24250"/>
    <cellStyle name="SAPBEXexcGood3 3 3 4 2" xfId="24251"/>
    <cellStyle name="SAPBEXexcGood3 3 3 4 3" xfId="24252"/>
    <cellStyle name="SAPBEXexcGood3 3 3 4 4" xfId="24253"/>
    <cellStyle name="SAPBEXexcGood3 3 3 4 5" xfId="24254"/>
    <cellStyle name="SAPBEXexcGood3 3 3 4 6" xfId="24255"/>
    <cellStyle name="SAPBEXexcGood3 3 3 4 7" xfId="24256"/>
    <cellStyle name="SAPBEXexcGood3 3 3 4 8" xfId="24257"/>
    <cellStyle name="SAPBEXexcGood3 3 3 5" xfId="24258"/>
    <cellStyle name="SAPBEXexcGood3 3 3 6" xfId="24259"/>
    <cellStyle name="SAPBEXexcGood3 3 3 7" xfId="24260"/>
    <cellStyle name="SAPBEXexcGood3 3 3 8" xfId="24261"/>
    <cellStyle name="SAPBEXexcGood3 3 3 9" xfId="24262"/>
    <cellStyle name="SAPBEXexcGood3 3 4" xfId="24263"/>
    <cellStyle name="SAPBEXexcGood3 3 4 2" xfId="24264"/>
    <cellStyle name="SAPBEXexcGood3 3 4 3" xfId="24265"/>
    <cellStyle name="SAPBEXexcGood3 3 4 4" xfId="24266"/>
    <cellStyle name="SAPBEXexcGood3 3 4 5" xfId="24267"/>
    <cellStyle name="SAPBEXexcGood3 3 4 6" xfId="24268"/>
    <cellStyle name="SAPBEXexcGood3 3 4 7" xfId="24269"/>
    <cellStyle name="SAPBEXexcGood3 3 4 8" xfId="24270"/>
    <cellStyle name="SAPBEXexcGood3 3 5" xfId="24271"/>
    <cellStyle name="SAPBEXexcGood3 3 5 2" xfId="24272"/>
    <cellStyle name="SAPBEXexcGood3 3 5 3" xfId="24273"/>
    <cellStyle name="SAPBEXexcGood3 3 5 4" xfId="24274"/>
    <cellStyle name="SAPBEXexcGood3 3 5 5" xfId="24275"/>
    <cellStyle name="SAPBEXexcGood3 3 5 6" xfId="24276"/>
    <cellStyle name="SAPBEXexcGood3 3 5 7" xfId="24277"/>
    <cellStyle name="SAPBEXexcGood3 3 5 8" xfId="24278"/>
    <cellStyle name="SAPBEXexcGood3 3 6" xfId="24279"/>
    <cellStyle name="SAPBEXexcGood3 3 6 2" xfId="24280"/>
    <cellStyle name="SAPBEXexcGood3 3 6 3" xfId="24281"/>
    <cellStyle name="SAPBEXexcGood3 3 6 4" xfId="24282"/>
    <cellStyle name="SAPBEXexcGood3 3 6 5" xfId="24283"/>
    <cellStyle name="SAPBEXexcGood3 3 6 6" xfId="24284"/>
    <cellStyle name="SAPBEXexcGood3 3 6 7" xfId="24285"/>
    <cellStyle name="SAPBEXexcGood3 3 6 8" xfId="24286"/>
    <cellStyle name="SAPBEXexcGood3 3 7" xfId="24287"/>
    <cellStyle name="SAPBEXexcGood3 3 8" xfId="24288"/>
    <cellStyle name="SAPBEXexcGood3 3 9" xfId="24289"/>
    <cellStyle name="SAPBEXexcGood3 4" xfId="24290"/>
    <cellStyle name="SAPBEXexcGood3 4 10" xfId="24291"/>
    <cellStyle name="SAPBEXexcGood3 4 11" xfId="24292"/>
    <cellStyle name="SAPBEXexcGood3 4 12" xfId="24293"/>
    <cellStyle name="SAPBEXexcGood3 4 13" xfId="24294"/>
    <cellStyle name="SAPBEXexcGood3 4 14" xfId="24295"/>
    <cellStyle name="SAPBEXexcGood3 4 15" xfId="24296"/>
    <cellStyle name="SAPBEXexcGood3 4 16" xfId="24297"/>
    <cellStyle name="SAPBEXexcGood3 4 2" xfId="24298"/>
    <cellStyle name="SAPBEXexcGood3 4 2 10" xfId="24299"/>
    <cellStyle name="SAPBEXexcGood3 4 2 11" xfId="24300"/>
    <cellStyle name="SAPBEXexcGood3 4 2 12" xfId="24301"/>
    <cellStyle name="SAPBEXexcGood3 4 2 13" xfId="24302"/>
    <cellStyle name="SAPBEXexcGood3 4 2 14" xfId="24303"/>
    <cellStyle name="SAPBEXexcGood3 4 2 2" xfId="24304"/>
    <cellStyle name="SAPBEXexcGood3 4 2 2 10" xfId="24305"/>
    <cellStyle name="SAPBEXexcGood3 4 2 2 2" xfId="24306"/>
    <cellStyle name="SAPBEXexcGood3 4 2 2 3" xfId="24307"/>
    <cellStyle name="SAPBEXexcGood3 4 2 2 4" xfId="24308"/>
    <cellStyle name="SAPBEXexcGood3 4 2 2 5" xfId="24309"/>
    <cellStyle name="SAPBEXexcGood3 4 2 2 6" xfId="24310"/>
    <cellStyle name="SAPBEXexcGood3 4 2 2 7" xfId="24311"/>
    <cellStyle name="SAPBEXexcGood3 4 2 2 8" xfId="24312"/>
    <cellStyle name="SAPBEXexcGood3 4 2 2 9" xfId="24313"/>
    <cellStyle name="SAPBEXexcGood3 4 2 3" xfId="24314"/>
    <cellStyle name="SAPBEXexcGood3 4 2 3 2" xfId="24315"/>
    <cellStyle name="SAPBEXexcGood3 4 2 3 3" xfId="24316"/>
    <cellStyle name="SAPBEXexcGood3 4 2 3 4" xfId="24317"/>
    <cellStyle name="SAPBEXexcGood3 4 2 3 5" xfId="24318"/>
    <cellStyle name="SAPBEXexcGood3 4 2 3 6" xfId="24319"/>
    <cellStyle name="SAPBEXexcGood3 4 2 3 7" xfId="24320"/>
    <cellStyle name="SAPBEXexcGood3 4 2 3 8" xfId="24321"/>
    <cellStyle name="SAPBEXexcGood3 4 2 4" xfId="24322"/>
    <cellStyle name="SAPBEXexcGood3 4 2 4 2" xfId="24323"/>
    <cellStyle name="SAPBEXexcGood3 4 2 4 3" xfId="24324"/>
    <cellStyle name="SAPBEXexcGood3 4 2 4 4" xfId="24325"/>
    <cellStyle name="SAPBEXexcGood3 4 2 4 5" xfId="24326"/>
    <cellStyle name="SAPBEXexcGood3 4 2 4 6" xfId="24327"/>
    <cellStyle name="SAPBEXexcGood3 4 2 4 7" xfId="24328"/>
    <cellStyle name="SAPBEXexcGood3 4 2 4 8" xfId="24329"/>
    <cellStyle name="SAPBEXexcGood3 4 2 5" xfId="24330"/>
    <cellStyle name="SAPBEXexcGood3 4 2 6" xfId="24331"/>
    <cellStyle name="SAPBEXexcGood3 4 2 7" xfId="24332"/>
    <cellStyle name="SAPBEXexcGood3 4 2 8" xfId="24333"/>
    <cellStyle name="SAPBEXexcGood3 4 2 9" xfId="24334"/>
    <cellStyle name="SAPBEXexcGood3 4 3" xfId="24335"/>
    <cellStyle name="SAPBEXexcGood3 4 3 10" xfId="24336"/>
    <cellStyle name="SAPBEXexcGood3 4 3 2" xfId="24337"/>
    <cellStyle name="SAPBEXexcGood3 4 3 3" xfId="24338"/>
    <cellStyle name="SAPBEXexcGood3 4 3 4" xfId="24339"/>
    <cellStyle name="SAPBEXexcGood3 4 3 5" xfId="24340"/>
    <cellStyle name="SAPBEXexcGood3 4 3 6" xfId="24341"/>
    <cellStyle name="SAPBEXexcGood3 4 3 7" xfId="24342"/>
    <cellStyle name="SAPBEXexcGood3 4 3 8" xfId="24343"/>
    <cellStyle name="SAPBEXexcGood3 4 3 9" xfId="24344"/>
    <cellStyle name="SAPBEXexcGood3 4 4" xfId="24345"/>
    <cellStyle name="SAPBEXexcGood3 4 4 2" xfId="24346"/>
    <cellStyle name="SAPBEXexcGood3 4 4 3" xfId="24347"/>
    <cellStyle name="SAPBEXexcGood3 4 4 4" xfId="24348"/>
    <cellStyle name="SAPBEXexcGood3 4 4 5" xfId="24349"/>
    <cellStyle name="SAPBEXexcGood3 4 4 6" xfId="24350"/>
    <cellStyle name="SAPBEXexcGood3 4 4 7" xfId="24351"/>
    <cellStyle name="SAPBEXexcGood3 4 4 8" xfId="24352"/>
    <cellStyle name="SAPBEXexcGood3 4 5" xfId="24353"/>
    <cellStyle name="SAPBEXexcGood3 4 5 2" xfId="24354"/>
    <cellStyle name="SAPBEXexcGood3 4 5 3" xfId="24355"/>
    <cellStyle name="SAPBEXexcGood3 4 5 4" xfId="24356"/>
    <cellStyle name="SAPBEXexcGood3 4 5 5" xfId="24357"/>
    <cellStyle name="SAPBEXexcGood3 4 5 6" xfId="24358"/>
    <cellStyle name="SAPBEXexcGood3 4 5 7" xfId="24359"/>
    <cellStyle name="SAPBEXexcGood3 4 5 8" xfId="24360"/>
    <cellStyle name="SAPBEXexcGood3 4 6" xfId="24361"/>
    <cellStyle name="SAPBEXexcGood3 4 7" xfId="24362"/>
    <cellStyle name="SAPBEXexcGood3 4 8" xfId="24363"/>
    <cellStyle name="SAPBEXexcGood3 4 9" xfId="24364"/>
    <cellStyle name="SAPBEXexcGood3 5" xfId="24365"/>
    <cellStyle name="SAPBEXexcGood3 5 10" xfId="24366"/>
    <cellStyle name="SAPBEXexcGood3 5 11" xfId="24367"/>
    <cellStyle name="SAPBEXexcGood3 5 12" xfId="24368"/>
    <cellStyle name="SAPBEXexcGood3 5 13" xfId="24369"/>
    <cellStyle name="SAPBEXexcGood3 5 14" xfId="24370"/>
    <cellStyle name="SAPBEXexcGood3 5 2" xfId="24371"/>
    <cellStyle name="SAPBEXexcGood3 5 2 10" xfId="24372"/>
    <cellStyle name="SAPBEXexcGood3 5 2 2" xfId="24373"/>
    <cellStyle name="SAPBEXexcGood3 5 2 3" xfId="24374"/>
    <cellStyle name="SAPBEXexcGood3 5 2 4" xfId="24375"/>
    <cellStyle name="SAPBEXexcGood3 5 2 5" xfId="24376"/>
    <cellStyle name="SAPBEXexcGood3 5 2 6" xfId="24377"/>
    <cellStyle name="SAPBEXexcGood3 5 2 7" xfId="24378"/>
    <cellStyle name="SAPBEXexcGood3 5 2 8" xfId="24379"/>
    <cellStyle name="SAPBEXexcGood3 5 2 9" xfId="24380"/>
    <cellStyle name="SAPBEXexcGood3 5 3" xfId="24381"/>
    <cellStyle name="SAPBEXexcGood3 5 3 2" xfId="24382"/>
    <cellStyle name="SAPBEXexcGood3 5 3 3" xfId="24383"/>
    <cellStyle name="SAPBEXexcGood3 5 3 4" xfId="24384"/>
    <cellStyle name="SAPBEXexcGood3 5 3 5" xfId="24385"/>
    <cellStyle name="SAPBEXexcGood3 5 3 6" xfId="24386"/>
    <cellStyle name="SAPBEXexcGood3 5 3 7" xfId="24387"/>
    <cellStyle name="SAPBEXexcGood3 5 3 8" xfId="24388"/>
    <cellStyle name="SAPBEXexcGood3 5 4" xfId="24389"/>
    <cellStyle name="SAPBEXexcGood3 5 4 2" xfId="24390"/>
    <cellStyle name="SAPBEXexcGood3 5 4 3" xfId="24391"/>
    <cellStyle name="SAPBEXexcGood3 5 4 4" xfId="24392"/>
    <cellStyle name="SAPBEXexcGood3 5 4 5" xfId="24393"/>
    <cellStyle name="SAPBEXexcGood3 5 4 6" xfId="24394"/>
    <cellStyle name="SAPBEXexcGood3 5 4 7" xfId="24395"/>
    <cellStyle name="SAPBEXexcGood3 5 4 8" xfId="24396"/>
    <cellStyle name="SAPBEXexcGood3 5 5" xfId="24397"/>
    <cellStyle name="SAPBEXexcGood3 5 6" xfId="24398"/>
    <cellStyle name="SAPBEXexcGood3 5 7" xfId="24399"/>
    <cellStyle name="SAPBEXexcGood3 5 8" xfId="24400"/>
    <cellStyle name="SAPBEXexcGood3 5 9" xfId="24401"/>
    <cellStyle name="SAPBEXexcGood3 6" xfId="24402"/>
    <cellStyle name="SAPBEXexcGood3 6 10" xfId="24403"/>
    <cellStyle name="SAPBEXexcGood3 6 2" xfId="24404"/>
    <cellStyle name="SAPBEXexcGood3 6 2 2" xfId="24405"/>
    <cellStyle name="SAPBEXexcGood3 6 2 3" xfId="24406"/>
    <cellStyle name="SAPBEXexcGood3 6 3" xfId="24407"/>
    <cellStyle name="SAPBEXexcGood3 6 4" xfId="24408"/>
    <cellStyle name="SAPBEXexcGood3 6 5" xfId="24409"/>
    <cellStyle name="SAPBEXexcGood3 6 6" xfId="24410"/>
    <cellStyle name="SAPBEXexcGood3 6 7" xfId="24411"/>
    <cellStyle name="SAPBEXexcGood3 6 8" xfId="24412"/>
    <cellStyle name="SAPBEXexcGood3 6 9" xfId="24413"/>
    <cellStyle name="SAPBEXexcGood3 7" xfId="24414"/>
    <cellStyle name="SAPBEXexcGood3 7 10" xfId="24415"/>
    <cellStyle name="SAPBEXexcGood3 7 2" xfId="24416"/>
    <cellStyle name="SAPBEXexcGood3 7 2 2" xfId="24417"/>
    <cellStyle name="SAPBEXexcGood3 7 2 3" xfId="24418"/>
    <cellStyle name="SAPBEXexcGood3 7 3" xfId="24419"/>
    <cellStyle name="SAPBEXexcGood3 7 4" xfId="24420"/>
    <cellStyle name="SAPBEXexcGood3 7 5" xfId="24421"/>
    <cellStyle name="SAPBEXexcGood3 7 6" xfId="24422"/>
    <cellStyle name="SAPBEXexcGood3 7 7" xfId="24423"/>
    <cellStyle name="SAPBEXexcGood3 7 8" xfId="24424"/>
    <cellStyle name="SAPBEXexcGood3 7 9" xfId="24425"/>
    <cellStyle name="SAPBEXexcGood3 8" xfId="24426"/>
    <cellStyle name="SAPBEXexcGood3 8 10" xfId="24427"/>
    <cellStyle name="SAPBEXexcGood3 8 2" xfId="24428"/>
    <cellStyle name="SAPBEXexcGood3 8 2 2" xfId="24429"/>
    <cellStyle name="SAPBEXexcGood3 8 2 3" xfId="24430"/>
    <cellStyle name="SAPBEXexcGood3 8 3" xfId="24431"/>
    <cellStyle name="SAPBEXexcGood3 8 4" xfId="24432"/>
    <cellStyle name="SAPBEXexcGood3 8 5" xfId="24433"/>
    <cellStyle name="SAPBEXexcGood3 8 6" xfId="24434"/>
    <cellStyle name="SAPBEXexcGood3 8 7" xfId="24435"/>
    <cellStyle name="SAPBEXexcGood3 8 8" xfId="24436"/>
    <cellStyle name="SAPBEXexcGood3 8 9" xfId="24437"/>
    <cellStyle name="SAPBEXexcGood3 9" xfId="24438"/>
    <cellStyle name="SAPBEXexcGood3 9 2" xfId="24439"/>
    <cellStyle name="SAPBEXexcGood3 9 2 2" xfId="24440"/>
    <cellStyle name="SAPBEXexcGood3 9 3" xfId="24441"/>
    <cellStyle name="SAPBEXexcGood3 9 4" xfId="24442"/>
    <cellStyle name="SAPBEXexcGood3_реестр объектов ЕНЭС" xfId="24443"/>
    <cellStyle name="SAPBEXfilterDrill" xfId="24444"/>
    <cellStyle name="SAPBEXfilterDrill 10" xfId="24445"/>
    <cellStyle name="SAPBEXfilterDrill 10 2" xfId="24446"/>
    <cellStyle name="SAPBEXfilterDrill 10 3" xfId="24447"/>
    <cellStyle name="SAPBEXfilterDrill 11" xfId="24448"/>
    <cellStyle name="SAPBEXfilterDrill 12" xfId="24449"/>
    <cellStyle name="SAPBEXfilterDrill 13" xfId="24450"/>
    <cellStyle name="SAPBEXfilterDrill 14" xfId="24451"/>
    <cellStyle name="SAPBEXfilterDrill 15" xfId="24452"/>
    <cellStyle name="SAPBEXfilterDrill 16" xfId="24453"/>
    <cellStyle name="SAPBEXfilterDrill 17" xfId="24454"/>
    <cellStyle name="SAPBEXfilterDrill 18" xfId="24455"/>
    <cellStyle name="SAPBEXfilterDrill 2" xfId="24456"/>
    <cellStyle name="SAPBEXfilterDrill 2 10" xfId="24457"/>
    <cellStyle name="SAPBEXfilterDrill 2 11" xfId="24458"/>
    <cellStyle name="SAPBEXfilterDrill 2 12" xfId="24459"/>
    <cellStyle name="SAPBEXfilterDrill 2 13" xfId="24460"/>
    <cellStyle name="SAPBEXfilterDrill 2 14" xfId="24461"/>
    <cellStyle name="SAPBEXfilterDrill 2 15" xfId="24462"/>
    <cellStyle name="SAPBEXfilterDrill 2 16" xfId="24463"/>
    <cellStyle name="SAPBEXfilterDrill 2 2" xfId="24464"/>
    <cellStyle name="SAPBEXfilterDrill 2 2 10" xfId="24465"/>
    <cellStyle name="SAPBEXfilterDrill 2 2 11" xfId="24466"/>
    <cellStyle name="SAPBEXfilterDrill 2 2 12" xfId="24467"/>
    <cellStyle name="SAPBEXfilterDrill 2 2 13" xfId="24468"/>
    <cellStyle name="SAPBEXfilterDrill 2 2 14" xfId="24469"/>
    <cellStyle name="SAPBEXfilterDrill 2 2 15" xfId="24470"/>
    <cellStyle name="SAPBEXfilterDrill 2 2 16" xfId="24471"/>
    <cellStyle name="SAPBEXfilterDrill 2 2 2" xfId="24472"/>
    <cellStyle name="SAPBEXfilterDrill 2 2 2 10" xfId="24473"/>
    <cellStyle name="SAPBEXfilterDrill 2 2 2 11" xfId="24474"/>
    <cellStyle name="SAPBEXfilterDrill 2 2 2 12" xfId="24475"/>
    <cellStyle name="SAPBEXfilterDrill 2 2 2 13" xfId="24476"/>
    <cellStyle name="SAPBEXfilterDrill 2 2 2 14" xfId="24477"/>
    <cellStyle name="SAPBEXfilterDrill 2 2 2 2" xfId="24478"/>
    <cellStyle name="SAPBEXfilterDrill 2 2 2 2 10" xfId="24479"/>
    <cellStyle name="SAPBEXfilterDrill 2 2 2 2 2" xfId="24480"/>
    <cellStyle name="SAPBEXfilterDrill 2 2 2 2 3" xfId="24481"/>
    <cellStyle name="SAPBEXfilterDrill 2 2 2 2 4" xfId="24482"/>
    <cellStyle name="SAPBEXfilterDrill 2 2 2 2 5" xfId="24483"/>
    <cellStyle name="SAPBEXfilterDrill 2 2 2 2 6" xfId="24484"/>
    <cellStyle name="SAPBEXfilterDrill 2 2 2 2 7" xfId="24485"/>
    <cellStyle name="SAPBEXfilterDrill 2 2 2 2 8" xfId="24486"/>
    <cellStyle name="SAPBEXfilterDrill 2 2 2 2 9" xfId="24487"/>
    <cellStyle name="SAPBEXfilterDrill 2 2 2 3" xfId="24488"/>
    <cellStyle name="SAPBEXfilterDrill 2 2 2 3 2" xfId="24489"/>
    <cellStyle name="SAPBEXfilterDrill 2 2 2 3 3" xfId="24490"/>
    <cellStyle name="SAPBEXfilterDrill 2 2 2 3 4" xfId="24491"/>
    <cellStyle name="SAPBEXfilterDrill 2 2 2 3 5" xfId="24492"/>
    <cellStyle name="SAPBEXfilterDrill 2 2 2 3 6" xfId="24493"/>
    <cellStyle name="SAPBEXfilterDrill 2 2 2 3 7" xfId="24494"/>
    <cellStyle name="SAPBEXfilterDrill 2 2 2 3 8" xfId="24495"/>
    <cellStyle name="SAPBEXfilterDrill 2 2 2 4" xfId="24496"/>
    <cellStyle name="SAPBEXfilterDrill 2 2 2 4 2" xfId="24497"/>
    <cellStyle name="SAPBEXfilterDrill 2 2 2 4 3" xfId="24498"/>
    <cellStyle name="SAPBEXfilterDrill 2 2 2 4 4" xfId="24499"/>
    <cellStyle name="SAPBEXfilterDrill 2 2 2 4 5" xfId="24500"/>
    <cellStyle name="SAPBEXfilterDrill 2 2 2 4 6" xfId="24501"/>
    <cellStyle name="SAPBEXfilterDrill 2 2 2 4 7" xfId="24502"/>
    <cellStyle name="SAPBEXfilterDrill 2 2 2 4 8" xfId="24503"/>
    <cellStyle name="SAPBEXfilterDrill 2 2 2 5" xfId="24504"/>
    <cellStyle name="SAPBEXfilterDrill 2 2 2 6" xfId="24505"/>
    <cellStyle name="SAPBEXfilterDrill 2 2 2 7" xfId="24506"/>
    <cellStyle name="SAPBEXfilterDrill 2 2 2 8" xfId="24507"/>
    <cellStyle name="SAPBEXfilterDrill 2 2 2 9" xfId="24508"/>
    <cellStyle name="SAPBEXfilterDrill 2 2 3" xfId="24509"/>
    <cellStyle name="SAPBEXfilterDrill 2 2 3 10" xfId="24510"/>
    <cellStyle name="SAPBEXfilterDrill 2 2 3 2" xfId="24511"/>
    <cellStyle name="SAPBEXfilterDrill 2 2 3 2 2" xfId="24512"/>
    <cellStyle name="SAPBEXfilterDrill 2 2 3 2 3" xfId="24513"/>
    <cellStyle name="SAPBEXfilterDrill 2 2 3 3" xfId="24514"/>
    <cellStyle name="SAPBEXfilterDrill 2 2 3 4" xfId="24515"/>
    <cellStyle name="SAPBEXfilterDrill 2 2 3 5" xfId="24516"/>
    <cellStyle name="SAPBEXfilterDrill 2 2 3 6" xfId="24517"/>
    <cellStyle name="SAPBEXfilterDrill 2 2 3 7" xfId="24518"/>
    <cellStyle name="SAPBEXfilterDrill 2 2 3 8" xfId="24519"/>
    <cellStyle name="SAPBEXfilterDrill 2 2 3 9" xfId="24520"/>
    <cellStyle name="SAPBEXfilterDrill 2 2 4" xfId="24521"/>
    <cellStyle name="SAPBEXfilterDrill 2 2 4 10" xfId="24522"/>
    <cellStyle name="SAPBEXfilterDrill 2 2 4 2" xfId="24523"/>
    <cellStyle name="SAPBEXfilterDrill 2 2 4 3" xfId="24524"/>
    <cellStyle name="SAPBEXfilterDrill 2 2 4 4" xfId="24525"/>
    <cellStyle name="SAPBEXfilterDrill 2 2 4 5" xfId="24526"/>
    <cellStyle name="SAPBEXfilterDrill 2 2 4 6" xfId="24527"/>
    <cellStyle name="SAPBEXfilterDrill 2 2 4 7" xfId="24528"/>
    <cellStyle name="SAPBEXfilterDrill 2 2 4 8" xfId="24529"/>
    <cellStyle name="SAPBEXfilterDrill 2 2 4 9" xfId="24530"/>
    <cellStyle name="SAPBEXfilterDrill 2 2 5" xfId="24531"/>
    <cellStyle name="SAPBEXfilterDrill 2 2 5 2" xfId="24532"/>
    <cellStyle name="SAPBEXfilterDrill 2 2 5 3" xfId="24533"/>
    <cellStyle name="SAPBEXfilterDrill 2 2 5 4" xfId="24534"/>
    <cellStyle name="SAPBEXfilterDrill 2 2 5 5" xfId="24535"/>
    <cellStyle name="SAPBEXfilterDrill 2 2 5 6" xfId="24536"/>
    <cellStyle name="SAPBEXfilterDrill 2 2 5 7" xfId="24537"/>
    <cellStyle name="SAPBEXfilterDrill 2 2 5 8" xfId="24538"/>
    <cellStyle name="SAPBEXfilterDrill 2 2 6" xfId="24539"/>
    <cellStyle name="SAPBEXfilterDrill 2 2 7" xfId="24540"/>
    <cellStyle name="SAPBEXfilterDrill 2 2 8" xfId="24541"/>
    <cellStyle name="SAPBEXfilterDrill 2 2 9" xfId="24542"/>
    <cellStyle name="SAPBEXfilterDrill 2 3" xfId="24543"/>
    <cellStyle name="SAPBEXfilterDrill 2 3 10" xfId="24544"/>
    <cellStyle name="SAPBEXfilterDrill 2 3 11" xfId="24545"/>
    <cellStyle name="SAPBEXfilterDrill 2 3 12" xfId="24546"/>
    <cellStyle name="SAPBEXfilterDrill 2 3 13" xfId="24547"/>
    <cellStyle name="SAPBEXfilterDrill 2 3 14" xfId="24548"/>
    <cellStyle name="SAPBEXfilterDrill 2 3 2" xfId="24549"/>
    <cellStyle name="SAPBEXfilterDrill 2 3 2 10" xfId="24550"/>
    <cellStyle name="SAPBEXfilterDrill 2 3 2 2" xfId="24551"/>
    <cellStyle name="SAPBEXfilterDrill 2 3 2 2 2" xfId="24552"/>
    <cellStyle name="SAPBEXfilterDrill 2 3 2 2 3" xfId="24553"/>
    <cellStyle name="SAPBEXfilterDrill 2 3 2 3" xfId="24554"/>
    <cellStyle name="SAPBEXfilterDrill 2 3 2 4" xfId="24555"/>
    <cellStyle name="SAPBEXfilterDrill 2 3 2 5" xfId="24556"/>
    <cellStyle name="SAPBEXfilterDrill 2 3 2 6" xfId="24557"/>
    <cellStyle name="SAPBEXfilterDrill 2 3 2 7" xfId="24558"/>
    <cellStyle name="SAPBEXfilterDrill 2 3 2 8" xfId="24559"/>
    <cellStyle name="SAPBEXfilterDrill 2 3 2 9" xfId="24560"/>
    <cellStyle name="SAPBEXfilterDrill 2 3 3" xfId="24561"/>
    <cellStyle name="SAPBEXfilterDrill 2 3 3 10" xfId="24562"/>
    <cellStyle name="SAPBEXfilterDrill 2 3 3 2" xfId="24563"/>
    <cellStyle name="SAPBEXfilterDrill 2 3 3 3" xfId="24564"/>
    <cellStyle name="SAPBEXfilterDrill 2 3 3 4" xfId="24565"/>
    <cellStyle name="SAPBEXfilterDrill 2 3 3 5" xfId="24566"/>
    <cellStyle name="SAPBEXfilterDrill 2 3 3 6" xfId="24567"/>
    <cellStyle name="SAPBEXfilterDrill 2 3 3 7" xfId="24568"/>
    <cellStyle name="SAPBEXfilterDrill 2 3 3 8" xfId="24569"/>
    <cellStyle name="SAPBEXfilterDrill 2 3 3 9" xfId="24570"/>
    <cellStyle name="SAPBEXfilterDrill 2 3 4" xfId="24571"/>
    <cellStyle name="SAPBEXfilterDrill 2 3 4 2" xfId="24572"/>
    <cellStyle name="SAPBEXfilterDrill 2 3 4 3" xfId="24573"/>
    <cellStyle name="SAPBEXfilterDrill 2 3 4 4" xfId="24574"/>
    <cellStyle name="SAPBEXfilterDrill 2 3 4 5" xfId="24575"/>
    <cellStyle name="SAPBEXfilterDrill 2 3 4 6" xfId="24576"/>
    <cellStyle name="SAPBEXfilterDrill 2 3 4 7" xfId="24577"/>
    <cellStyle name="SAPBEXfilterDrill 2 3 4 8" xfId="24578"/>
    <cellStyle name="SAPBEXfilterDrill 2 3 5" xfId="24579"/>
    <cellStyle name="SAPBEXfilterDrill 2 3 6" xfId="24580"/>
    <cellStyle name="SAPBEXfilterDrill 2 3 7" xfId="24581"/>
    <cellStyle name="SAPBEXfilterDrill 2 3 8" xfId="24582"/>
    <cellStyle name="SAPBEXfilterDrill 2 3 9" xfId="24583"/>
    <cellStyle name="SAPBEXfilterDrill 2 4" xfId="24584"/>
    <cellStyle name="SAPBEXfilterDrill 2 4 10" xfId="24585"/>
    <cellStyle name="SAPBEXfilterDrill 2 4 2" xfId="24586"/>
    <cellStyle name="SAPBEXfilterDrill 2 4 2 2" xfId="24587"/>
    <cellStyle name="SAPBEXfilterDrill 2 4 2 2 2" xfId="24588"/>
    <cellStyle name="SAPBEXfilterDrill 2 4 2 3" xfId="24589"/>
    <cellStyle name="SAPBEXfilterDrill 2 4 2 4" xfId="24590"/>
    <cellStyle name="SAPBEXfilterDrill 2 4 3" xfId="24591"/>
    <cellStyle name="SAPBEXfilterDrill 2 4 3 2" xfId="24592"/>
    <cellStyle name="SAPBEXfilterDrill 2 4 3 3" xfId="24593"/>
    <cellStyle name="SAPBEXfilterDrill 2 4 4" xfId="24594"/>
    <cellStyle name="SAPBEXfilterDrill 2 4 5" xfId="24595"/>
    <cellStyle name="SAPBEXfilterDrill 2 4 6" xfId="24596"/>
    <cellStyle name="SAPBEXfilterDrill 2 4 7" xfId="24597"/>
    <cellStyle name="SAPBEXfilterDrill 2 4 8" xfId="24598"/>
    <cellStyle name="SAPBEXfilterDrill 2 4 9" xfId="24599"/>
    <cellStyle name="SAPBEXfilterDrill 2 5" xfId="24600"/>
    <cellStyle name="SAPBEXfilterDrill 2 5 10" xfId="24601"/>
    <cellStyle name="SAPBEXfilterDrill 2 5 2" xfId="24602"/>
    <cellStyle name="SAPBEXfilterDrill 2 5 2 2" xfId="24603"/>
    <cellStyle name="SAPBEXfilterDrill 2 5 2 3" xfId="24604"/>
    <cellStyle name="SAPBEXfilterDrill 2 5 3" xfId="24605"/>
    <cellStyle name="SAPBEXfilterDrill 2 5 4" xfId="24606"/>
    <cellStyle name="SAPBEXfilterDrill 2 5 5" xfId="24607"/>
    <cellStyle name="SAPBEXfilterDrill 2 5 6" xfId="24608"/>
    <cellStyle name="SAPBEXfilterDrill 2 5 7" xfId="24609"/>
    <cellStyle name="SAPBEXfilterDrill 2 5 8" xfId="24610"/>
    <cellStyle name="SAPBEXfilterDrill 2 5 9" xfId="24611"/>
    <cellStyle name="SAPBEXfilterDrill 2 6" xfId="24612"/>
    <cellStyle name="SAPBEXfilterDrill 2 6 10" xfId="24613"/>
    <cellStyle name="SAPBEXfilterDrill 2 6 2" xfId="24614"/>
    <cellStyle name="SAPBEXfilterDrill 2 6 3" xfId="24615"/>
    <cellStyle name="SAPBEXfilterDrill 2 6 4" xfId="24616"/>
    <cellStyle name="SAPBEXfilterDrill 2 6 5" xfId="24617"/>
    <cellStyle name="SAPBEXfilterDrill 2 6 6" xfId="24618"/>
    <cellStyle name="SAPBEXfilterDrill 2 6 7" xfId="24619"/>
    <cellStyle name="SAPBEXfilterDrill 2 6 8" xfId="24620"/>
    <cellStyle name="SAPBEXfilterDrill 2 6 9" xfId="24621"/>
    <cellStyle name="SAPBEXfilterDrill 2 7" xfId="24622"/>
    <cellStyle name="SAPBEXfilterDrill 2 7 2" xfId="24623"/>
    <cellStyle name="SAPBEXfilterDrill 2 7 3" xfId="24624"/>
    <cellStyle name="SAPBEXfilterDrill 2 8" xfId="24625"/>
    <cellStyle name="SAPBEXfilterDrill 2 8 2" xfId="24626"/>
    <cellStyle name="SAPBEXfilterDrill 2 8 3" xfId="24627"/>
    <cellStyle name="SAPBEXfilterDrill 2 9" xfId="24628"/>
    <cellStyle name="SAPBEXfilterDrill 3" xfId="24629"/>
    <cellStyle name="SAPBEXfilterDrill 3 10" xfId="24630"/>
    <cellStyle name="SAPBEXfilterDrill 3 11" xfId="24631"/>
    <cellStyle name="SAPBEXfilterDrill 3 12" xfId="24632"/>
    <cellStyle name="SAPBEXfilterDrill 3 13" xfId="24633"/>
    <cellStyle name="SAPBEXfilterDrill 3 14" xfId="24634"/>
    <cellStyle name="SAPBEXfilterDrill 3 15" xfId="24635"/>
    <cellStyle name="SAPBEXfilterDrill 3 16" xfId="24636"/>
    <cellStyle name="SAPBEXfilterDrill 3 2" xfId="24637"/>
    <cellStyle name="SAPBEXfilterDrill 3 2 10" xfId="24638"/>
    <cellStyle name="SAPBEXfilterDrill 3 2 11" xfId="24639"/>
    <cellStyle name="SAPBEXfilterDrill 3 2 12" xfId="24640"/>
    <cellStyle name="SAPBEXfilterDrill 3 2 13" xfId="24641"/>
    <cellStyle name="SAPBEXfilterDrill 3 2 14" xfId="24642"/>
    <cellStyle name="SAPBEXfilterDrill 3 2 15" xfId="24643"/>
    <cellStyle name="SAPBEXfilterDrill 3 2 16" xfId="24644"/>
    <cellStyle name="SAPBEXfilterDrill 3 2 2" xfId="24645"/>
    <cellStyle name="SAPBEXfilterDrill 3 2 2 10" xfId="24646"/>
    <cellStyle name="SAPBEXfilterDrill 3 2 2 11" xfId="24647"/>
    <cellStyle name="SAPBEXfilterDrill 3 2 2 12" xfId="24648"/>
    <cellStyle name="SAPBEXfilterDrill 3 2 2 13" xfId="24649"/>
    <cellStyle name="SAPBEXfilterDrill 3 2 2 14" xfId="24650"/>
    <cellStyle name="SAPBEXfilterDrill 3 2 2 2" xfId="24651"/>
    <cellStyle name="SAPBEXfilterDrill 3 2 2 2 10" xfId="24652"/>
    <cellStyle name="SAPBEXfilterDrill 3 2 2 2 2" xfId="24653"/>
    <cellStyle name="SAPBEXfilterDrill 3 2 2 2 3" xfId="24654"/>
    <cellStyle name="SAPBEXfilterDrill 3 2 2 2 4" xfId="24655"/>
    <cellStyle name="SAPBEXfilterDrill 3 2 2 2 5" xfId="24656"/>
    <cellStyle name="SAPBEXfilterDrill 3 2 2 2 6" xfId="24657"/>
    <cellStyle name="SAPBEXfilterDrill 3 2 2 2 7" xfId="24658"/>
    <cellStyle name="SAPBEXfilterDrill 3 2 2 2 8" xfId="24659"/>
    <cellStyle name="SAPBEXfilterDrill 3 2 2 2 9" xfId="24660"/>
    <cellStyle name="SAPBEXfilterDrill 3 2 2 3" xfId="24661"/>
    <cellStyle name="SAPBEXfilterDrill 3 2 2 3 2" xfId="24662"/>
    <cellStyle name="SAPBEXfilterDrill 3 2 2 3 3" xfId="24663"/>
    <cellStyle name="SAPBEXfilterDrill 3 2 2 3 4" xfId="24664"/>
    <cellStyle name="SAPBEXfilterDrill 3 2 2 3 5" xfId="24665"/>
    <cellStyle name="SAPBEXfilterDrill 3 2 2 3 6" xfId="24666"/>
    <cellStyle name="SAPBEXfilterDrill 3 2 2 3 7" xfId="24667"/>
    <cellStyle name="SAPBEXfilterDrill 3 2 2 3 8" xfId="24668"/>
    <cellStyle name="SAPBEXfilterDrill 3 2 2 4" xfId="24669"/>
    <cellStyle name="SAPBEXfilterDrill 3 2 2 4 2" xfId="24670"/>
    <cellStyle name="SAPBEXfilterDrill 3 2 2 4 3" xfId="24671"/>
    <cellStyle name="SAPBEXfilterDrill 3 2 2 4 4" xfId="24672"/>
    <cellStyle name="SAPBEXfilterDrill 3 2 2 4 5" xfId="24673"/>
    <cellStyle name="SAPBEXfilterDrill 3 2 2 4 6" xfId="24674"/>
    <cellStyle name="SAPBEXfilterDrill 3 2 2 4 7" xfId="24675"/>
    <cellStyle name="SAPBEXfilterDrill 3 2 2 4 8" xfId="24676"/>
    <cellStyle name="SAPBEXfilterDrill 3 2 2 5" xfId="24677"/>
    <cellStyle name="SAPBEXfilterDrill 3 2 2 6" xfId="24678"/>
    <cellStyle name="SAPBEXfilterDrill 3 2 2 7" xfId="24679"/>
    <cellStyle name="SAPBEXfilterDrill 3 2 2 8" xfId="24680"/>
    <cellStyle name="SAPBEXfilterDrill 3 2 2 9" xfId="24681"/>
    <cellStyle name="SAPBEXfilterDrill 3 2 3" xfId="24682"/>
    <cellStyle name="SAPBEXfilterDrill 3 2 3 10" xfId="24683"/>
    <cellStyle name="SAPBEXfilterDrill 3 2 3 2" xfId="24684"/>
    <cellStyle name="SAPBEXfilterDrill 3 2 3 3" xfId="24685"/>
    <cellStyle name="SAPBEXfilterDrill 3 2 3 4" xfId="24686"/>
    <cellStyle name="SAPBEXfilterDrill 3 2 3 5" xfId="24687"/>
    <cellStyle name="SAPBEXfilterDrill 3 2 3 6" xfId="24688"/>
    <cellStyle name="SAPBEXfilterDrill 3 2 3 7" xfId="24689"/>
    <cellStyle name="SAPBEXfilterDrill 3 2 3 8" xfId="24690"/>
    <cellStyle name="SAPBEXfilterDrill 3 2 3 9" xfId="24691"/>
    <cellStyle name="SAPBEXfilterDrill 3 2 4" xfId="24692"/>
    <cellStyle name="SAPBEXfilterDrill 3 2 4 2" xfId="24693"/>
    <cellStyle name="SAPBEXfilterDrill 3 2 4 3" xfId="24694"/>
    <cellStyle name="SAPBEXfilterDrill 3 2 4 4" xfId="24695"/>
    <cellStyle name="SAPBEXfilterDrill 3 2 4 5" xfId="24696"/>
    <cellStyle name="SAPBEXfilterDrill 3 2 4 6" xfId="24697"/>
    <cellStyle name="SAPBEXfilterDrill 3 2 4 7" xfId="24698"/>
    <cellStyle name="SAPBEXfilterDrill 3 2 4 8" xfId="24699"/>
    <cellStyle name="SAPBEXfilterDrill 3 2 5" xfId="24700"/>
    <cellStyle name="SAPBEXfilterDrill 3 2 5 2" xfId="24701"/>
    <cellStyle name="SAPBEXfilterDrill 3 2 5 3" xfId="24702"/>
    <cellStyle name="SAPBEXfilterDrill 3 2 5 4" xfId="24703"/>
    <cellStyle name="SAPBEXfilterDrill 3 2 5 5" xfId="24704"/>
    <cellStyle name="SAPBEXfilterDrill 3 2 5 6" xfId="24705"/>
    <cellStyle name="SAPBEXfilterDrill 3 2 5 7" xfId="24706"/>
    <cellStyle name="SAPBEXfilterDrill 3 2 5 8" xfId="24707"/>
    <cellStyle name="SAPBEXfilterDrill 3 2 6" xfId="24708"/>
    <cellStyle name="SAPBEXfilterDrill 3 2 7" xfId="24709"/>
    <cellStyle name="SAPBEXfilterDrill 3 2 8" xfId="24710"/>
    <cellStyle name="SAPBEXfilterDrill 3 2 9" xfId="24711"/>
    <cellStyle name="SAPBEXfilterDrill 3 3" xfId="24712"/>
    <cellStyle name="SAPBEXfilterDrill 3 3 10" xfId="24713"/>
    <cellStyle name="SAPBEXfilterDrill 3 3 11" xfId="24714"/>
    <cellStyle name="SAPBEXfilterDrill 3 3 12" xfId="24715"/>
    <cellStyle name="SAPBEXfilterDrill 3 3 13" xfId="24716"/>
    <cellStyle name="SAPBEXfilterDrill 3 3 14" xfId="24717"/>
    <cellStyle name="SAPBEXfilterDrill 3 3 2" xfId="24718"/>
    <cellStyle name="SAPBEXfilterDrill 3 3 2 10" xfId="24719"/>
    <cellStyle name="SAPBEXfilterDrill 3 3 2 2" xfId="24720"/>
    <cellStyle name="SAPBEXfilterDrill 3 3 2 2 2" xfId="24721"/>
    <cellStyle name="SAPBEXfilterDrill 3 3 2 2 3" xfId="24722"/>
    <cellStyle name="SAPBEXfilterDrill 3 3 2 3" xfId="24723"/>
    <cellStyle name="SAPBEXfilterDrill 3 3 2 4" xfId="24724"/>
    <cellStyle name="SAPBEXfilterDrill 3 3 2 5" xfId="24725"/>
    <cellStyle name="SAPBEXfilterDrill 3 3 2 6" xfId="24726"/>
    <cellStyle name="SAPBEXfilterDrill 3 3 2 7" xfId="24727"/>
    <cellStyle name="SAPBEXfilterDrill 3 3 2 8" xfId="24728"/>
    <cellStyle name="SAPBEXfilterDrill 3 3 2 9" xfId="24729"/>
    <cellStyle name="SAPBEXfilterDrill 3 3 3" xfId="24730"/>
    <cellStyle name="SAPBEXfilterDrill 3 3 3 10" xfId="24731"/>
    <cellStyle name="SAPBEXfilterDrill 3 3 3 2" xfId="24732"/>
    <cellStyle name="SAPBEXfilterDrill 3 3 3 3" xfId="24733"/>
    <cellStyle name="SAPBEXfilterDrill 3 3 3 4" xfId="24734"/>
    <cellStyle name="SAPBEXfilterDrill 3 3 3 5" xfId="24735"/>
    <cellStyle name="SAPBEXfilterDrill 3 3 3 6" xfId="24736"/>
    <cellStyle name="SAPBEXfilterDrill 3 3 3 7" xfId="24737"/>
    <cellStyle name="SAPBEXfilterDrill 3 3 3 8" xfId="24738"/>
    <cellStyle name="SAPBEXfilterDrill 3 3 3 9" xfId="24739"/>
    <cellStyle name="SAPBEXfilterDrill 3 3 4" xfId="24740"/>
    <cellStyle name="SAPBEXfilterDrill 3 3 4 2" xfId="24741"/>
    <cellStyle name="SAPBEXfilterDrill 3 3 4 3" xfId="24742"/>
    <cellStyle name="SAPBEXfilterDrill 3 3 4 4" xfId="24743"/>
    <cellStyle name="SAPBEXfilterDrill 3 3 4 5" xfId="24744"/>
    <cellStyle name="SAPBEXfilterDrill 3 3 4 6" xfId="24745"/>
    <cellStyle name="SAPBEXfilterDrill 3 3 4 7" xfId="24746"/>
    <cellStyle name="SAPBEXfilterDrill 3 3 4 8" xfId="24747"/>
    <cellStyle name="SAPBEXfilterDrill 3 3 5" xfId="24748"/>
    <cellStyle name="SAPBEXfilterDrill 3 3 6" xfId="24749"/>
    <cellStyle name="SAPBEXfilterDrill 3 3 7" xfId="24750"/>
    <cellStyle name="SAPBEXfilterDrill 3 3 8" xfId="24751"/>
    <cellStyle name="SAPBEXfilterDrill 3 3 9" xfId="24752"/>
    <cellStyle name="SAPBEXfilterDrill 3 4" xfId="24753"/>
    <cellStyle name="SAPBEXfilterDrill 3 4 10" xfId="24754"/>
    <cellStyle name="SAPBEXfilterDrill 3 4 2" xfId="24755"/>
    <cellStyle name="SAPBEXfilterDrill 3 4 2 2" xfId="24756"/>
    <cellStyle name="SAPBEXfilterDrill 3 4 2 3" xfId="24757"/>
    <cellStyle name="SAPBEXfilterDrill 3 4 3" xfId="24758"/>
    <cellStyle name="SAPBEXfilterDrill 3 4 4" xfId="24759"/>
    <cellStyle name="SAPBEXfilterDrill 3 4 5" xfId="24760"/>
    <cellStyle name="SAPBEXfilterDrill 3 4 6" xfId="24761"/>
    <cellStyle name="SAPBEXfilterDrill 3 4 7" xfId="24762"/>
    <cellStyle name="SAPBEXfilterDrill 3 4 8" xfId="24763"/>
    <cellStyle name="SAPBEXfilterDrill 3 4 9" xfId="24764"/>
    <cellStyle name="SAPBEXfilterDrill 3 5" xfId="24765"/>
    <cellStyle name="SAPBEXfilterDrill 3 5 10" xfId="24766"/>
    <cellStyle name="SAPBEXfilterDrill 3 5 2" xfId="24767"/>
    <cellStyle name="SAPBEXfilterDrill 3 5 3" xfId="24768"/>
    <cellStyle name="SAPBEXfilterDrill 3 5 4" xfId="24769"/>
    <cellStyle name="SAPBEXfilterDrill 3 5 5" xfId="24770"/>
    <cellStyle name="SAPBEXfilterDrill 3 5 6" xfId="24771"/>
    <cellStyle name="SAPBEXfilterDrill 3 5 7" xfId="24772"/>
    <cellStyle name="SAPBEXfilterDrill 3 5 8" xfId="24773"/>
    <cellStyle name="SAPBEXfilterDrill 3 5 9" xfId="24774"/>
    <cellStyle name="SAPBEXfilterDrill 3 6" xfId="24775"/>
    <cellStyle name="SAPBEXfilterDrill 3 6 10" xfId="24776"/>
    <cellStyle name="SAPBEXfilterDrill 3 6 2" xfId="24777"/>
    <cellStyle name="SAPBEXfilterDrill 3 6 3" xfId="24778"/>
    <cellStyle name="SAPBEXfilterDrill 3 6 4" xfId="24779"/>
    <cellStyle name="SAPBEXfilterDrill 3 6 5" xfId="24780"/>
    <cellStyle name="SAPBEXfilterDrill 3 6 6" xfId="24781"/>
    <cellStyle name="SAPBEXfilterDrill 3 6 7" xfId="24782"/>
    <cellStyle name="SAPBEXfilterDrill 3 6 8" xfId="24783"/>
    <cellStyle name="SAPBEXfilterDrill 3 6 9" xfId="24784"/>
    <cellStyle name="SAPBEXfilterDrill 3 7" xfId="24785"/>
    <cellStyle name="SAPBEXfilterDrill 3 8" xfId="24786"/>
    <cellStyle name="SAPBEXfilterDrill 3 9" xfId="24787"/>
    <cellStyle name="SAPBEXfilterDrill 4" xfId="24788"/>
    <cellStyle name="SAPBEXfilterDrill 4 10" xfId="24789"/>
    <cellStyle name="SAPBEXfilterDrill 4 11" xfId="24790"/>
    <cellStyle name="SAPBEXfilterDrill 4 12" xfId="24791"/>
    <cellStyle name="SAPBEXfilterDrill 4 13" xfId="24792"/>
    <cellStyle name="SAPBEXfilterDrill 4 14" xfId="24793"/>
    <cellStyle name="SAPBEXfilterDrill 4 15" xfId="24794"/>
    <cellStyle name="SAPBEXfilterDrill 4 16" xfId="24795"/>
    <cellStyle name="SAPBEXfilterDrill 4 2" xfId="24796"/>
    <cellStyle name="SAPBEXfilterDrill 4 2 10" xfId="24797"/>
    <cellStyle name="SAPBEXfilterDrill 4 2 11" xfId="24798"/>
    <cellStyle name="SAPBEXfilterDrill 4 2 12" xfId="24799"/>
    <cellStyle name="SAPBEXfilterDrill 4 2 13" xfId="24800"/>
    <cellStyle name="SAPBEXfilterDrill 4 2 14" xfId="24801"/>
    <cellStyle name="SAPBEXfilterDrill 4 2 2" xfId="24802"/>
    <cellStyle name="SAPBEXfilterDrill 4 2 2 2" xfId="24803"/>
    <cellStyle name="SAPBEXfilterDrill 4 2 2 3" xfId="24804"/>
    <cellStyle name="SAPBEXfilterDrill 4 2 2 4" xfId="24805"/>
    <cellStyle name="SAPBEXfilterDrill 4 2 2 5" xfId="24806"/>
    <cellStyle name="SAPBEXfilterDrill 4 2 2 6" xfId="24807"/>
    <cellStyle name="SAPBEXfilterDrill 4 2 2 7" xfId="24808"/>
    <cellStyle name="SAPBEXfilterDrill 4 2 2 8" xfId="24809"/>
    <cellStyle name="SAPBEXfilterDrill 4 2 3" xfId="24810"/>
    <cellStyle name="SAPBEXfilterDrill 4 2 3 2" xfId="24811"/>
    <cellStyle name="SAPBEXfilterDrill 4 2 3 3" xfId="24812"/>
    <cellStyle name="SAPBEXfilterDrill 4 2 3 4" xfId="24813"/>
    <cellStyle name="SAPBEXfilterDrill 4 2 3 5" xfId="24814"/>
    <cellStyle name="SAPBEXfilterDrill 4 2 3 6" xfId="24815"/>
    <cellStyle name="SAPBEXfilterDrill 4 2 3 7" xfId="24816"/>
    <cellStyle name="SAPBEXfilterDrill 4 2 3 8" xfId="24817"/>
    <cellStyle name="SAPBEXfilterDrill 4 2 4" xfId="24818"/>
    <cellStyle name="SAPBEXfilterDrill 4 2 4 2" xfId="24819"/>
    <cellStyle name="SAPBEXfilterDrill 4 2 4 3" xfId="24820"/>
    <cellStyle name="SAPBEXfilterDrill 4 2 4 4" xfId="24821"/>
    <cellStyle name="SAPBEXfilterDrill 4 2 4 5" xfId="24822"/>
    <cellStyle name="SAPBEXfilterDrill 4 2 4 6" xfId="24823"/>
    <cellStyle name="SAPBEXfilterDrill 4 2 4 7" xfId="24824"/>
    <cellStyle name="SAPBEXfilterDrill 4 2 4 8" xfId="24825"/>
    <cellStyle name="SAPBEXfilterDrill 4 2 5" xfId="24826"/>
    <cellStyle name="SAPBEXfilterDrill 4 2 6" xfId="24827"/>
    <cellStyle name="SAPBEXfilterDrill 4 2 7" xfId="24828"/>
    <cellStyle name="SAPBEXfilterDrill 4 2 8" xfId="24829"/>
    <cellStyle name="SAPBEXfilterDrill 4 2 9" xfId="24830"/>
    <cellStyle name="SAPBEXfilterDrill 4 3" xfId="24831"/>
    <cellStyle name="SAPBEXfilterDrill 4 3 2" xfId="24832"/>
    <cellStyle name="SAPBEXfilterDrill 4 3 3" xfId="24833"/>
    <cellStyle name="SAPBEXfilterDrill 4 3 4" xfId="24834"/>
    <cellStyle name="SAPBEXfilterDrill 4 3 5" xfId="24835"/>
    <cellStyle name="SAPBEXfilterDrill 4 3 6" xfId="24836"/>
    <cellStyle name="SAPBEXfilterDrill 4 3 7" xfId="24837"/>
    <cellStyle name="SAPBEXfilterDrill 4 3 8" xfId="24838"/>
    <cellStyle name="SAPBEXfilterDrill 4 4" xfId="24839"/>
    <cellStyle name="SAPBEXfilterDrill 4 4 2" xfId="24840"/>
    <cellStyle name="SAPBEXfilterDrill 4 4 3" xfId="24841"/>
    <cellStyle name="SAPBEXfilterDrill 4 4 4" xfId="24842"/>
    <cellStyle name="SAPBEXfilterDrill 4 4 5" xfId="24843"/>
    <cellStyle name="SAPBEXfilterDrill 4 4 6" xfId="24844"/>
    <cellStyle name="SAPBEXfilterDrill 4 4 7" xfId="24845"/>
    <cellStyle name="SAPBEXfilterDrill 4 4 8" xfId="24846"/>
    <cellStyle name="SAPBEXfilterDrill 4 5" xfId="24847"/>
    <cellStyle name="SAPBEXfilterDrill 4 5 2" xfId="24848"/>
    <cellStyle name="SAPBEXfilterDrill 4 5 3" xfId="24849"/>
    <cellStyle name="SAPBEXfilterDrill 4 5 4" xfId="24850"/>
    <cellStyle name="SAPBEXfilterDrill 4 5 5" xfId="24851"/>
    <cellStyle name="SAPBEXfilterDrill 4 5 6" xfId="24852"/>
    <cellStyle name="SAPBEXfilterDrill 4 5 7" xfId="24853"/>
    <cellStyle name="SAPBEXfilterDrill 4 5 8" xfId="24854"/>
    <cellStyle name="SAPBEXfilterDrill 4 6" xfId="24855"/>
    <cellStyle name="SAPBEXfilterDrill 4 7" xfId="24856"/>
    <cellStyle name="SAPBEXfilterDrill 4 8" xfId="24857"/>
    <cellStyle name="SAPBEXfilterDrill 4 9" xfId="24858"/>
    <cellStyle name="SAPBEXfilterDrill 5" xfId="24859"/>
    <cellStyle name="SAPBEXfilterDrill 5 10" xfId="24860"/>
    <cellStyle name="SAPBEXfilterDrill 5 11" xfId="24861"/>
    <cellStyle name="SAPBEXfilterDrill 5 12" xfId="24862"/>
    <cellStyle name="SAPBEXfilterDrill 5 13" xfId="24863"/>
    <cellStyle name="SAPBEXfilterDrill 5 14" xfId="24864"/>
    <cellStyle name="SAPBEXfilterDrill 5 2" xfId="24865"/>
    <cellStyle name="SAPBEXfilterDrill 5 2 10" xfId="24866"/>
    <cellStyle name="SAPBEXfilterDrill 5 2 2" xfId="24867"/>
    <cellStyle name="SAPBEXfilterDrill 5 2 2 2" xfId="24868"/>
    <cellStyle name="SAPBEXfilterDrill 5 2 2 3" xfId="24869"/>
    <cellStyle name="SAPBEXfilterDrill 5 2 3" xfId="24870"/>
    <cellStyle name="SAPBEXfilterDrill 5 2 4" xfId="24871"/>
    <cellStyle name="SAPBEXfilterDrill 5 2 5" xfId="24872"/>
    <cellStyle name="SAPBEXfilterDrill 5 2 6" xfId="24873"/>
    <cellStyle name="SAPBEXfilterDrill 5 2 7" xfId="24874"/>
    <cellStyle name="SAPBEXfilterDrill 5 2 8" xfId="24875"/>
    <cellStyle name="SAPBEXfilterDrill 5 2 9" xfId="24876"/>
    <cellStyle name="SAPBEXfilterDrill 5 3" xfId="24877"/>
    <cellStyle name="SAPBEXfilterDrill 5 3 10" xfId="24878"/>
    <cellStyle name="SAPBEXfilterDrill 5 3 2" xfId="24879"/>
    <cellStyle name="SAPBEXfilterDrill 5 3 3" xfId="24880"/>
    <cellStyle name="SAPBEXfilterDrill 5 3 4" xfId="24881"/>
    <cellStyle name="SAPBEXfilterDrill 5 3 5" xfId="24882"/>
    <cellStyle name="SAPBEXfilterDrill 5 3 6" xfId="24883"/>
    <cellStyle name="SAPBEXfilterDrill 5 3 7" xfId="24884"/>
    <cellStyle name="SAPBEXfilterDrill 5 3 8" xfId="24885"/>
    <cellStyle name="SAPBEXfilterDrill 5 3 9" xfId="24886"/>
    <cellStyle name="SAPBEXfilterDrill 5 4" xfId="24887"/>
    <cellStyle name="SAPBEXfilterDrill 5 4 2" xfId="24888"/>
    <cellStyle name="SAPBEXfilterDrill 5 4 3" xfId="24889"/>
    <cellStyle name="SAPBEXfilterDrill 5 4 4" xfId="24890"/>
    <cellStyle name="SAPBEXfilterDrill 5 4 5" xfId="24891"/>
    <cellStyle name="SAPBEXfilterDrill 5 4 6" xfId="24892"/>
    <cellStyle name="SAPBEXfilterDrill 5 4 7" xfId="24893"/>
    <cellStyle name="SAPBEXfilterDrill 5 4 8" xfId="24894"/>
    <cellStyle name="SAPBEXfilterDrill 5 5" xfId="24895"/>
    <cellStyle name="SAPBEXfilterDrill 5 6" xfId="24896"/>
    <cellStyle name="SAPBEXfilterDrill 5 7" xfId="24897"/>
    <cellStyle name="SAPBEXfilterDrill 5 8" xfId="24898"/>
    <cellStyle name="SAPBEXfilterDrill 5 9" xfId="24899"/>
    <cellStyle name="SAPBEXfilterDrill 6" xfId="24900"/>
    <cellStyle name="SAPBEXfilterDrill 6 10" xfId="24901"/>
    <cellStyle name="SAPBEXfilterDrill 6 2" xfId="24902"/>
    <cellStyle name="SAPBEXfilterDrill 6 2 2" xfId="24903"/>
    <cellStyle name="SAPBEXfilterDrill 6 2 3" xfId="24904"/>
    <cellStyle name="SAPBEXfilterDrill 6 3" xfId="24905"/>
    <cellStyle name="SAPBEXfilterDrill 6 4" xfId="24906"/>
    <cellStyle name="SAPBEXfilterDrill 6 5" xfId="24907"/>
    <cellStyle name="SAPBEXfilterDrill 6 6" xfId="24908"/>
    <cellStyle name="SAPBEXfilterDrill 6 7" xfId="24909"/>
    <cellStyle name="SAPBEXfilterDrill 6 8" xfId="24910"/>
    <cellStyle name="SAPBEXfilterDrill 6 9" xfId="24911"/>
    <cellStyle name="SAPBEXfilterDrill 7" xfId="24912"/>
    <cellStyle name="SAPBEXfilterDrill 7 10" xfId="24913"/>
    <cellStyle name="SAPBEXfilterDrill 7 2" xfId="24914"/>
    <cellStyle name="SAPBEXfilterDrill 7 2 2" xfId="24915"/>
    <cellStyle name="SAPBEXfilterDrill 7 2 3" xfId="24916"/>
    <cellStyle name="SAPBEXfilterDrill 7 3" xfId="24917"/>
    <cellStyle name="SAPBEXfilterDrill 7 4" xfId="24918"/>
    <cellStyle name="SAPBEXfilterDrill 7 5" xfId="24919"/>
    <cellStyle name="SAPBEXfilterDrill 7 6" xfId="24920"/>
    <cellStyle name="SAPBEXfilterDrill 7 7" xfId="24921"/>
    <cellStyle name="SAPBEXfilterDrill 7 8" xfId="24922"/>
    <cellStyle name="SAPBEXfilterDrill 7 9" xfId="24923"/>
    <cellStyle name="SAPBEXfilterDrill 8" xfId="24924"/>
    <cellStyle name="SAPBEXfilterDrill 8 10" xfId="24925"/>
    <cellStyle name="SAPBEXfilterDrill 8 2" xfId="24926"/>
    <cellStyle name="SAPBEXfilterDrill 8 2 2" xfId="24927"/>
    <cellStyle name="SAPBEXfilterDrill 8 2 3" xfId="24928"/>
    <cellStyle name="SAPBEXfilterDrill 8 3" xfId="24929"/>
    <cellStyle name="SAPBEXfilterDrill 8 4" xfId="24930"/>
    <cellStyle name="SAPBEXfilterDrill 8 5" xfId="24931"/>
    <cellStyle name="SAPBEXfilterDrill 8 6" xfId="24932"/>
    <cellStyle name="SAPBEXfilterDrill 8 7" xfId="24933"/>
    <cellStyle name="SAPBEXfilterDrill 8 8" xfId="24934"/>
    <cellStyle name="SAPBEXfilterDrill 8 9" xfId="24935"/>
    <cellStyle name="SAPBEXfilterDrill 9" xfId="24936"/>
    <cellStyle name="SAPBEXfilterDrill 9 2" xfId="24937"/>
    <cellStyle name="SAPBEXfilterDrill 9 3" xfId="24938"/>
    <cellStyle name="SAPBEXfilterDrill_реестр объектов ЕНЭС" xfId="24939"/>
    <cellStyle name="SAPBEXfilterItem" xfId="24940"/>
    <cellStyle name="SAPBEXfilterItem 10" xfId="24941"/>
    <cellStyle name="SAPBEXfilterItem 11" xfId="24942"/>
    <cellStyle name="SAPBEXfilterItem 12" xfId="24943"/>
    <cellStyle name="SAPBEXfilterItem 13" xfId="24944"/>
    <cellStyle name="SAPBEXfilterItem 14" xfId="24945"/>
    <cellStyle name="SAPBEXfilterItem 15" xfId="24946"/>
    <cellStyle name="SAPBEXfilterItem 16" xfId="24947"/>
    <cellStyle name="SAPBEXfilterItem 17" xfId="24948"/>
    <cellStyle name="SAPBEXfilterItem 2" xfId="24949"/>
    <cellStyle name="SAPBEXfilterItem 2 10" xfId="24950"/>
    <cellStyle name="SAPBEXfilterItem 2 11" xfId="24951"/>
    <cellStyle name="SAPBEXfilterItem 2 12" xfId="24952"/>
    <cellStyle name="SAPBEXfilterItem 2 13" xfId="24953"/>
    <cellStyle name="SAPBEXfilterItem 2 14" xfId="24954"/>
    <cellStyle name="SAPBEXfilterItem 2 15" xfId="24955"/>
    <cellStyle name="SAPBEXfilterItem 2 16" xfId="24956"/>
    <cellStyle name="SAPBEXfilterItem 2 2" xfId="24957"/>
    <cellStyle name="SAPBEXfilterItem 2 2 10" xfId="24958"/>
    <cellStyle name="SAPBEXfilterItem 2 2 11" xfId="24959"/>
    <cellStyle name="SAPBEXfilterItem 2 2 12" xfId="24960"/>
    <cellStyle name="SAPBEXfilterItem 2 2 13" xfId="24961"/>
    <cellStyle name="SAPBEXfilterItem 2 2 14" xfId="24962"/>
    <cellStyle name="SAPBEXfilterItem 2 2 2" xfId="24963"/>
    <cellStyle name="SAPBEXfilterItem 2 2 2 2" xfId="24964"/>
    <cellStyle name="SAPBEXfilterItem 2 2 2 3" xfId="24965"/>
    <cellStyle name="SAPBEXfilterItem 2 2 2 4" xfId="24966"/>
    <cellStyle name="SAPBEXfilterItem 2 2 2 5" xfId="24967"/>
    <cellStyle name="SAPBEXfilterItem 2 2 2 6" xfId="24968"/>
    <cellStyle name="SAPBEXfilterItem 2 2 2 7" xfId="24969"/>
    <cellStyle name="SAPBEXfilterItem 2 2 2 8" xfId="24970"/>
    <cellStyle name="SAPBEXfilterItem 2 2 3" xfId="24971"/>
    <cellStyle name="SAPBEXfilterItem 2 2 3 2" xfId="24972"/>
    <cellStyle name="SAPBEXfilterItem 2 2 3 3" xfId="24973"/>
    <cellStyle name="SAPBEXfilterItem 2 2 3 4" xfId="24974"/>
    <cellStyle name="SAPBEXfilterItem 2 2 3 5" xfId="24975"/>
    <cellStyle name="SAPBEXfilterItem 2 2 3 6" xfId="24976"/>
    <cellStyle name="SAPBEXfilterItem 2 2 3 7" xfId="24977"/>
    <cellStyle name="SAPBEXfilterItem 2 2 3 8" xfId="24978"/>
    <cellStyle name="SAPBEXfilterItem 2 2 4" xfId="24979"/>
    <cellStyle name="SAPBEXfilterItem 2 2 4 2" xfId="24980"/>
    <cellStyle name="SAPBEXfilterItem 2 2 4 3" xfId="24981"/>
    <cellStyle name="SAPBEXfilterItem 2 2 4 4" xfId="24982"/>
    <cellStyle name="SAPBEXfilterItem 2 2 4 5" xfId="24983"/>
    <cellStyle name="SAPBEXfilterItem 2 2 4 6" xfId="24984"/>
    <cellStyle name="SAPBEXfilterItem 2 2 4 7" xfId="24985"/>
    <cellStyle name="SAPBEXfilterItem 2 2 4 8" xfId="24986"/>
    <cellStyle name="SAPBEXfilterItem 2 2 5" xfId="24987"/>
    <cellStyle name="SAPBEXfilterItem 2 2 6" xfId="24988"/>
    <cellStyle name="SAPBEXfilterItem 2 2 7" xfId="24989"/>
    <cellStyle name="SAPBEXfilterItem 2 2 8" xfId="24990"/>
    <cellStyle name="SAPBEXfilterItem 2 2 9" xfId="24991"/>
    <cellStyle name="SAPBEXfilterItem 2 3" xfId="24992"/>
    <cellStyle name="SAPBEXfilterItem 2 3 10" xfId="24993"/>
    <cellStyle name="SAPBEXfilterItem 2 3 11" xfId="24994"/>
    <cellStyle name="SAPBEXfilterItem 2 3 12" xfId="24995"/>
    <cellStyle name="SAPBEXfilterItem 2 3 2" xfId="24996"/>
    <cellStyle name="SAPBEXfilterItem 2 3 2 2" xfId="24997"/>
    <cellStyle name="SAPBEXfilterItem 2 3 2 3" xfId="24998"/>
    <cellStyle name="SAPBEXfilterItem 2 3 2 4" xfId="24999"/>
    <cellStyle name="SAPBEXfilterItem 2 3 2 5" xfId="25000"/>
    <cellStyle name="SAPBEXfilterItem 2 3 2 6" xfId="25001"/>
    <cellStyle name="SAPBEXfilterItem 2 3 2 7" xfId="25002"/>
    <cellStyle name="SAPBEXfilterItem 2 3 2 8" xfId="25003"/>
    <cellStyle name="SAPBEXfilterItem 2 3 3" xfId="25004"/>
    <cellStyle name="SAPBEXfilterItem 2 3 3 2" xfId="25005"/>
    <cellStyle name="SAPBEXfilterItem 2 3 3 3" xfId="25006"/>
    <cellStyle name="SAPBEXfilterItem 2 3 3 4" xfId="25007"/>
    <cellStyle name="SAPBEXfilterItem 2 3 3 5" xfId="25008"/>
    <cellStyle name="SAPBEXfilterItem 2 3 3 6" xfId="25009"/>
    <cellStyle name="SAPBEXfilterItem 2 3 3 7" xfId="25010"/>
    <cellStyle name="SAPBEXfilterItem 2 3 3 8" xfId="25011"/>
    <cellStyle name="SAPBEXfilterItem 2 3 4" xfId="25012"/>
    <cellStyle name="SAPBEXfilterItem 2 3 4 2" xfId="25013"/>
    <cellStyle name="SAPBEXfilterItem 2 3 4 3" xfId="25014"/>
    <cellStyle name="SAPBEXfilterItem 2 3 4 4" xfId="25015"/>
    <cellStyle name="SAPBEXfilterItem 2 3 4 5" xfId="25016"/>
    <cellStyle name="SAPBEXfilterItem 2 3 4 6" xfId="25017"/>
    <cellStyle name="SAPBEXfilterItem 2 3 4 7" xfId="25018"/>
    <cellStyle name="SAPBEXfilterItem 2 3 4 8" xfId="25019"/>
    <cellStyle name="SAPBEXfilterItem 2 3 5" xfId="25020"/>
    <cellStyle name="SAPBEXfilterItem 2 3 6" xfId="25021"/>
    <cellStyle name="SAPBEXfilterItem 2 3 7" xfId="25022"/>
    <cellStyle name="SAPBEXfilterItem 2 3 8" xfId="25023"/>
    <cellStyle name="SAPBEXfilterItem 2 3 9" xfId="25024"/>
    <cellStyle name="SAPBEXfilterItem 2 4" xfId="25025"/>
    <cellStyle name="SAPBEXfilterItem 2 4 2" xfId="25026"/>
    <cellStyle name="SAPBEXfilterItem 2 4 3" xfId="25027"/>
    <cellStyle name="SAPBEXfilterItem 2 4 4" xfId="25028"/>
    <cellStyle name="SAPBEXfilterItem 2 4 5" xfId="25029"/>
    <cellStyle name="SAPBEXfilterItem 2 4 6" xfId="25030"/>
    <cellStyle name="SAPBEXfilterItem 2 4 7" xfId="25031"/>
    <cellStyle name="SAPBEXfilterItem 2 4 8" xfId="25032"/>
    <cellStyle name="SAPBEXfilterItem 2 5" xfId="25033"/>
    <cellStyle name="SAPBEXfilterItem 2 5 2" xfId="25034"/>
    <cellStyle name="SAPBEXfilterItem 2 5 3" xfId="25035"/>
    <cellStyle name="SAPBEXfilterItem 2 5 4" xfId="25036"/>
    <cellStyle name="SAPBEXfilterItem 2 5 5" xfId="25037"/>
    <cellStyle name="SAPBEXfilterItem 2 5 6" xfId="25038"/>
    <cellStyle name="SAPBEXfilterItem 2 5 7" xfId="25039"/>
    <cellStyle name="SAPBEXfilterItem 2 5 8" xfId="25040"/>
    <cellStyle name="SAPBEXfilterItem 2 6" xfId="25041"/>
    <cellStyle name="SAPBEXfilterItem 2 6 2" xfId="25042"/>
    <cellStyle name="SAPBEXfilterItem 2 6 3" xfId="25043"/>
    <cellStyle name="SAPBEXfilterItem 2 6 4" xfId="25044"/>
    <cellStyle name="SAPBEXfilterItem 2 6 5" xfId="25045"/>
    <cellStyle name="SAPBEXfilterItem 2 6 6" xfId="25046"/>
    <cellStyle name="SAPBEXfilterItem 2 6 7" xfId="25047"/>
    <cellStyle name="SAPBEXfilterItem 2 6 8" xfId="25048"/>
    <cellStyle name="SAPBEXfilterItem 2 7" xfId="25049"/>
    <cellStyle name="SAPBEXfilterItem 2 8" xfId="25050"/>
    <cellStyle name="SAPBEXfilterItem 2 9" xfId="25051"/>
    <cellStyle name="SAPBEXfilterItem 3" xfId="25052"/>
    <cellStyle name="SAPBEXfilterItem 3 10" xfId="25053"/>
    <cellStyle name="SAPBEXfilterItem 3 11" xfId="25054"/>
    <cellStyle name="SAPBEXfilterItem 3 12" xfId="25055"/>
    <cellStyle name="SAPBEXfilterItem 3 13" xfId="25056"/>
    <cellStyle name="SAPBEXfilterItem 3 14" xfId="25057"/>
    <cellStyle name="SAPBEXfilterItem 3 15" xfId="25058"/>
    <cellStyle name="SAPBEXfilterItem 3 16" xfId="25059"/>
    <cellStyle name="SAPBEXfilterItem 3 2" xfId="25060"/>
    <cellStyle name="SAPBEXfilterItem 3 2 10" xfId="25061"/>
    <cellStyle name="SAPBEXfilterItem 3 2 11" xfId="25062"/>
    <cellStyle name="SAPBEXfilterItem 3 2 12" xfId="25063"/>
    <cellStyle name="SAPBEXfilterItem 3 2 2" xfId="25064"/>
    <cellStyle name="SAPBEXfilterItem 3 2 2 2" xfId="25065"/>
    <cellStyle name="SAPBEXfilterItem 3 2 2 3" xfId="25066"/>
    <cellStyle name="SAPBEXfilterItem 3 2 2 4" xfId="25067"/>
    <cellStyle name="SAPBEXfilterItem 3 2 2 5" xfId="25068"/>
    <cellStyle name="SAPBEXfilterItem 3 2 2 6" xfId="25069"/>
    <cellStyle name="SAPBEXfilterItem 3 2 2 7" xfId="25070"/>
    <cellStyle name="SAPBEXfilterItem 3 2 2 8" xfId="25071"/>
    <cellStyle name="SAPBEXfilterItem 3 2 3" xfId="25072"/>
    <cellStyle name="SAPBEXfilterItem 3 2 3 2" xfId="25073"/>
    <cellStyle name="SAPBEXfilterItem 3 2 3 3" xfId="25074"/>
    <cellStyle name="SAPBEXfilterItem 3 2 3 4" xfId="25075"/>
    <cellStyle name="SAPBEXfilterItem 3 2 3 5" xfId="25076"/>
    <cellStyle name="SAPBEXfilterItem 3 2 3 6" xfId="25077"/>
    <cellStyle name="SAPBEXfilterItem 3 2 3 7" xfId="25078"/>
    <cellStyle name="SAPBEXfilterItem 3 2 3 8" xfId="25079"/>
    <cellStyle name="SAPBEXfilterItem 3 2 4" xfId="25080"/>
    <cellStyle name="SAPBEXfilterItem 3 2 4 2" xfId="25081"/>
    <cellStyle name="SAPBEXfilterItem 3 2 4 3" xfId="25082"/>
    <cellStyle name="SAPBEXfilterItem 3 2 4 4" xfId="25083"/>
    <cellStyle name="SAPBEXfilterItem 3 2 4 5" xfId="25084"/>
    <cellStyle name="SAPBEXfilterItem 3 2 4 6" xfId="25085"/>
    <cellStyle name="SAPBEXfilterItem 3 2 4 7" xfId="25086"/>
    <cellStyle name="SAPBEXfilterItem 3 2 4 8" xfId="25087"/>
    <cellStyle name="SAPBEXfilterItem 3 2 5" xfId="25088"/>
    <cellStyle name="SAPBEXfilterItem 3 2 6" xfId="25089"/>
    <cellStyle name="SAPBEXfilterItem 3 2 7" xfId="25090"/>
    <cellStyle name="SAPBEXfilterItem 3 2 8" xfId="25091"/>
    <cellStyle name="SAPBEXfilterItem 3 2 9" xfId="25092"/>
    <cellStyle name="SAPBEXfilterItem 3 3" xfId="25093"/>
    <cellStyle name="SAPBEXfilterItem 3 3 10" xfId="25094"/>
    <cellStyle name="SAPBEXfilterItem 3 3 11" xfId="25095"/>
    <cellStyle name="SAPBEXfilterItem 3 3 12" xfId="25096"/>
    <cellStyle name="SAPBEXfilterItem 3 3 2" xfId="25097"/>
    <cellStyle name="SAPBEXfilterItem 3 3 2 2" xfId="25098"/>
    <cellStyle name="SAPBEXfilterItem 3 3 2 3" xfId="25099"/>
    <cellStyle name="SAPBEXfilterItem 3 3 2 4" xfId="25100"/>
    <cellStyle name="SAPBEXfilterItem 3 3 2 5" xfId="25101"/>
    <cellStyle name="SAPBEXfilterItem 3 3 2 6" xfId="25102"/>
    <cellStyle name="SAPBEXfilterItem 3 3 2 7" xfId="25103"/>
    <cellStyle name="SAPBEXfilterItem 3 3 2 8" xfId="25104"/>
    <cellStyle name="SAPBEXfilterItem 3 3 3" xfId="25105"/>
    <cellStyle name="SAPBEXfilterItem 3 3 3 2" xfId="25106"/>
    <cellStyle name="SAPBEXfilterItem 3 3 3 3" xfId="25107"/>
    <cellStyle name="SAPBEXfilterItem 3 3 3 4" xfId="25108"/>
    <cellStyle name="SAPBEXfilterItem 3 3 3 5" xfId="25109"/>
    <cellStyle name="SAPBEXfilterItem 3 3 3 6" xfId="25110"/>
    <cellStyle name="SAPBEXfilterItem 3 3 3 7" xfId="25111"/>
    <cellStyle name="SAPBEXfilterItem 3 3 3 8" xfId="25112"/>
    <cellStyle name="SAPBEXfilterItem 3 3 4" xfId="25113"/>
    <cellStyle name="SAPBEXfilterItem 3 3 4 2" xfId="25114"/>
    <cellStyle name="SAPBEXfilterItem 3 3 4 3" xfId="25115"/>
    <cellStyle name="SAPBEXfilterItem 3 3 4 4" xfId="25116"/>
    <cellStyle name="SAPBEXfilterItem 3 3 4 5" xfId="25117"/>
    <cellStyle name="SAPBEXfilterItem 3 3 4 6" xfId="25118"/>
    <cellStyle name="SAPBEXfilterItem 3 3 4 7" xfId="25119"/>
    <cellStyle name="SAPBEXfilterItem 3 3 4 8" xfId="25120"/>
    <cellStyle name="SAPBEXfilterItem 3 3 5" xfId="25121"/>
    <cellStyle name="SAPBEXfilterItem 3 3 6" xfId="25122"/>
    <cellStyle name="SAPBEXfilterItem 3 3 7" xfId="25123"/>
    <cellStyle name="SAPBEXfilterItem 3 3 8" xfId="25124"/>
    <cellStyle name="SAPBEXfilterItem 3 3 9" xfId="25125"/>
    <cellStyle name="SAPBEXfilterItem 3 4" xfId="25126"/>
    <cellStyle name="SAPBEXfilterItem 3 4 2" xfId="25127"/>
    <cellStyle name="SAPBEXfilterItem 3 4 3" xfId="25128"/>
    <cellStyle name="SAPBEXfilterItem 3 4 4" xfId="25129"/>
    <cellStyle name="SAPBEXfilterItem 3 4 5" xfId="25130"/>
    <cellStyle name="SAPBEXfilterItem 3 4 6" xfId="25131"/>
    <cellStyle name="SAPBEXfilterItem 3 4 7" xfId="25132"/>
    <cellStyle name="SAPBEXfilterItem 3 4 8" xfId="25133"/>
    <cellStyle name="SAPBEXfilterItem 3 5" xfId="25134"/>
    <cellStyle name="SAPBEXfilterItem 3 5 2" xfId="25135"/>
    <cellStyle name="SAPBEXfilterItem 3 5 3" xfId="25136"/>
    <cellStyle name="SAPBEXfilterItem 3 5 4" xfId="25137"/>
    <cellStyle name="SAPBEXfilterItem 3 5 5" xfId="25138"/>
    <cellStyle name="SAPBEXfilterItem 3 5 6" xfId="25139"/>
    <cellStyle name="SAPBEXfilterItem 3 5 7" xfId="25140"/>
    <cellStyle name="SAPBEXfilterItem 3 5 8" xfId="25141"/>
    <cellStyle name="SAPBEXfilterItem 3 6" xfId="25142"/>
    <cellStyle name="SAPBEXfilterItem 3 6 2" xfId="25143"/>
    <cellStyle name="SAPBEXfilterItem 3 6 3" xfId="25144"/>
    <cellStyle name="SAPBEXfilterItem 3 6 4" xfId="25145"/>
    <cellStyle name="SAPBEXfilterItem 3 6 5" xfId="25146"/>
    <cellStyle name="SAPBEXfilterItem 3 6 6" xfId="25147"/>
    <cellStyle name="SAPBEXfilterItem 3 6 7" xfId="25148"/>
    <cellStyle name="SAPBEXfilterItem 3 6 8" xfId="25149"/>
    <cellStyle name="SAPBEXfilterItem 3 7" xfId="25150"/>
    <cellStyle name="SAPBEXfilterItem 3 8" xfId="25151"/>
    <cellStyle name="SAPBEXfilterItem 3 9" xfId="25152"/>
    <cellStyle name="SAPBEXfilterItem 4" xfId="25153"/>
    <cellStyle name="SAPBEXfilterItem 4 10" xfId="25154"/>
    <cellStyle name="SAPBEXfilterItem 4 11" xfId="25155"/>
    <cellStyle name="SAPBEXfilterItem 4 12" xfId="25156"/>
    <cellStyle name="SAPBEXfilterItem 4 13" xfId="25157"/>
    <cellStyle name="SAPBEXfilterItem 4 14" xfId="25158"/>
    <cellStyle name="SAPBEXfilterItem 4 2" xfId="25159"/>
    <cellStyle name="SAPBEXfilterItem 4 2 2" xfId="25160"/>
    <cellStyle name="SAPBEXfilterItem 4 2 3" xfId="25161"/>
    <cellStyle name="SAPBEXfilterItem 4 2 4" xfId="25162"/>
    <cellStyle name="SAPBEXfilterItem 4 2 5" xfId="25163"/>
    <cellStyle name="SAPBEXfilterItem 4 2 6" xfId="25164"/>
    <cellStyle name="SAPBEXfilterItem 4 2 7" xfId="25165"/>
    <cellStyle name="SAPBEXfilterItem 4 2 8" xfId="25166"/>
    <cellStyle name="SAPBEXfilterItem 4 3" xfId="25167"/>
    <cellStyle name="SAPBEXfilterItem 4 3 2" xfId="25168"/>
    <cellStyle name="SAPBEXfilterItem 4 3 3" xfId="25169"/>
    <cellStyle name="SAPBEXfilterItem 4 3 4" xfId="25170"/>
    <cellStyle name="SAPBEXfilterItem 4 3 5" xfId="25171"/>
    <cellStyle name="SAPBEXfilterItem 4 3 6" xfId="25172"/>
    <cellStyle name="SAPBEXfilterItem 4 3 7" xfId="25173"/>
    <cellStyle name="SAPBEXfilterItem 4 3 8" xfId="25174"/>
    <cellStyle name="SAPBEXfilterItem 4 4" xfId="25175"/>
    <cellStyle name="SAPBEXfilterItem 4 4 2" xfId="25176"/>
    <cellStyle name="SAPBEXfilterItem 4 4 3" xfId="25177"/>
    <cellStyle name="SAPBEXfilterItem 4 4 4" xfId="25178"/>
    <cellStyle name="SAPBEXfilterItem 4 4 5" xfId="25179"/>
    <cellStyle name="SAPBEXfilterItem 4 4 6" xfId="25180"/>
    <cellStyle name="SAPBEXfilterItem 4 4 7" xfId="25181"/>
    <cellStyle name="SAPBEXfilterItem 4 4 8" xfId="25182"/>
    <cellStyle name="SAPBEXfilterItem 4 5" xfId="25183"/>
    <cellStyle name="SAPBEXfilterItem 4 6" xfId="25184"/>
    <cellStyle name="SAPBEXfilterItem 4 7" xfId="25185"/>
    <cellStyle name="SAPBEXfilterItem 4 8" xfId="25186"/>
    <cellStyle name="SAPBEXfilterItem 4 9" xfId="25187"/>
    <cellStyle name="SAPBEXfilterItem 5" xfId="25188"/>
    <cellStyle name="SAPBEXfilterItem 5 10" xfId="25189"/>
    <cellStyle name="SAPBEXfilterItem 5 11" xfId="25190"/>
    <cellStyle name="SAPBEXfilterItem 5 12" xfId="25191"/>
    <cellStyle name="SAPBEXfilterItem 5 13" xfId="25192"/>
    <cellStyle name="SAPBEXfilterItem 5 14" xfId="25193"/>
    <cellStyle name="SAPBEXfilterItem 5 2" xfId="25194"/>
    <cellStyle name="SAPBEXfilterItem 5 2 2" xfId="25195"/>
    <cellStyle name="SAPBEXfilterItem 5 2 3" xfId="25196"/>
    <cellStyle name="SAPBEXfilterItem 5 2 4" xfId="25197"/>
    <cellStyle name="SAPBEXfilterItem 5 2 5" xfId="25198"/>
    <cellStyle name="SAPBEXfilterItem 5 2 6" xfId="25199"/>
    <cellStyle name="SAPBEXfilterItem 5 2 7" xfId="25200"/>
    <cellStyle name="SAPBEXfilterItem 5 2 8" xfId="25201"/>
    <cellStyle name="SAPBEXfilterItem 5 3" xfId="25202"/>
    <cellStyle name="SAPBEXfilterItem 5 3 2" xfId="25203"/>
    <cellStyle name="SAPBEXfilterItem 5 3 3" xfId="25204"/>
    <cellStyle name="SAPBEXfilterItem 5 3 4" xfId="25205"/>
    <cellStyle name="SAPBEXfilterItem 5 3 5" xfId="25206"/>
    <cellStyle name="SAPBEXfilterItem 5 3 6" xfId="25207"/>
    <cellStyle name="SAPBEXfilterItem 5 3 7" xfId="25208"/>
    <cellStyle name="SAPBEXfilterItem 5 3 8" xfId="25209"/>
    <cellStyle name="SAPBEXfilterItem 5 4" xfId="25210"/>
    <cellStyle name="SAPBEXfilterItem 5 4 2" xfId="25211"/>
    <cellStyle name="SAPBEXfilterItem 5 4 3" xfId="25212"/>
    <cellStyle name="SAPBEXfilterItem 5 4 4" xfId="25213"/>
    <cellStyle name="SAPBEXfilterItem 5 4 5" xfId="25214"/>
    <cellStyle name="SAPBEXfilterItem 5 4 6" xfId="25215"/>
    <cellStyle name="SAPBEXfilterItem 5 4 7" xfId="25216"/>
    <cellStyle name="SAPBEXfilterItem 5 4 8" xfId="25217"/>
    <cellStyle name="SAPBEXfilterItem 5 5" xfId="25218"/>
    <cellStyle name="SAPBEXfilterItem 5 6" xfId="25219"/>
    <cellStyle name="SAPBEXfilterItem 5 7" xfId="25220"/>
    <cellStyle name="SAPBEXfilterItem 5 8" xfId="25221"/>
    <cellStyle name="SAPBEXfilterItem 5 9" xfId="25222"/>
    <cellStyle name="SAPBEXfilterItem 6" xfId="25223"/>
    <cellStyle name="SAPBEXfilterItem 6 10" xfId="25224"/>
    <cellStyle name="SAPBEXfilterItem 6 2" xfId="25225"/>
    <cellStyle name="SAPBEXfilterItem 6 3" xfId="25226"/>
    <cellStyle name="SAPBEXfilterItem 6 4" xfId="25227"/>
    <cellStyle name="SAPBEXfilterItem 6 5" xfId="25228"/>
    <cellStyle name="SAPBEXfilterItem 6 6" xfId="25229"/>
    <cellStyle name="SAPBEXfilterItem 6 7" xfId="25230"/>
    <cellStyle name="SAPBEXfilterItem 6 8" xfId="25231"/>
    <cellStyle name="SAPBEXfilterItem 6 9" xfId="25232"/>
    <cellStyle name="SAPBEXfilterItem 7" xfId="25233"/>
    <cellStyle name="SAPBEXfilterItem 7 10" xfId="25234"/>
    <cellStyle name="SAPBEXfilterItem 7 2" xfId="25235"/>
    <cellStyle name="SAPBEXfilterItem 7 3" xfId="25236"/>
    <cellStyle name="SAPBEXfilterItem 7 4" xfId="25237"/>
    <cellStyle name="SAPBEXfilterItem 7 5" xfId="25238"/>
    <cellStyle name="SAPBEXfilterItem 7 6" xfId="25239"/>
    <cellStyle name="SAPBEXfilterItem 7 7" xfId="25240"/>
    <cellStyle name="SAPBEXfilterItem 7 8" xfId="25241"/>
    <cellStyle name="SAPBEXfilterItem 7 9" xfId="25242"/>
    <cellStyle name="SAPBEXfilterItem 8" xfId="25243"/>
    <cellStyle name="SAPBEXfilterItem 8 2" xfId="25244"/>
    <cellStyle name="SAPBEXfilterItem 8 3" xfId="25245"/>
    <cellStyle name="SAPBEXfilterItem 8 4" xfId="25246"/>
    <cellStyle name="SAPBEXfilterItem 8 5" xfId="25247"/>
    <cellStyle name="SAPBEXfilterItem 8 6" xfId="25248"/>
    <cellStyle name="SAPBEXfilterItem 8 7" xfId="25249"/>
    <cellStyle name="SAPBEXfilterItem 8 8" xfId="25250"/>
    <cellStyle name="SAPBEXfilterItem 8 9" xfId="25251"/>
    <cellStyle name="SAPBEXfilterItem 9" xfId="25252"/>
    <cellStyle name="SAPBEXfilterItem 9 2" xfId="25253"/>
    <cellStyle name="SAPBEXfilterItem_реестр объектов ЕНЭС" xfId="25254"/>
    <cellStyle name="SAPBEXfilterText" xfId="25255"/>
    <cellStyle name="SAPBEXfilterText 2" xfId="25256"/>
    <cellStyle name="SAPBEXformats" xfId="25257"/>
    <cellStyle name="SAPBEXformats 10" xfId="25258"/>
    <cellStyle name="SAPBEXformats 10 2" xfId="25259"/>
    <cellStyle name="SAPBEXformats 10 2 2" xfId="25260"/>
    <cellStyle name="SAPBEXformats 10 3" xfId="25261"/>
    <cellStyle name="SAPBEXformats 10 4" xfId="25262"/>
    <cellStyle name="SAPBEXformats 11" xfId="25263"/>
    <cellStyle name="SAPBEXformats 11 2" xfId="25264"/>
    <cellStyle name="SAPBEXformats 11 3" xfId="25265"/>
    <cellStyle name="SAPBEXformats 12" xfId="25266"/>
    <cellStyle name="SAPBEXformats 13" xfId="25267"/>
    <cellStyle name="SAPBEXformats 14" xfId="25268"/>
    <cellStyle name="SAPBEXformats 15" xfId="25269"/>
    <cellStyle name="SAPBEXformats 16" xfId="25270"/>
    <cellStyle name="SAPBEXformats 17" xfId="25271"/>
    <cellStyle name="SAPBEXformats 18" xfId="25272"/>
    <cellStyle name="SAPBEXformats 19" xfId="25273"/>
    <cellStyle name="SAPBEXformats 2" xfId="25274"/>
    <cellStyle name="SAPBEXformats 2 10" xfId="25275"/>
    <cellStyle name="SAPBEXformats 2 11" xfId="25276"/>
    <cellStyle name="SAPBEXformats 2 12" xfId="25277"/>
    <cellStyle name="SAPBEXformats 2 13" xfId="25278"/>
    <cellStyle name="SAPBEXformats 2 14" xfId="25279"/>
    <cellStyle name="SAPBEXformats 2 15" xfId="25280"/>
    <cellStyle name="SAPBEXformats 2 16" xfId="25281"/>
    <cellStyle name="SAPBEXformats 2 2" xfId="25282"/>
    <cellStyle name="SAPBEXformats 2 2 10" xfId="25283"/>
    <cellStyle name="SAPBEXformats 2 2 11" xfId="25284"/>
    <cellStyle name="SAPBEXformats 2 2 12" xfId="25285"/>
    <cellStyle name="SAPBEXformats 2 2 13" xfId="25286"/>
    <cellStyle name="SAPBEXformats 2 2 14" xfId="25287"/>
    <cellStyle name="SAPBEXformats 2 2 15" xfId="25288"/>
    <cellStyle name="SAPBEXformats 2 2 16" xfId="25289"/>
    <cellStyle name="SAPBEXformats 2 2 2" xfId="25290"/>
    <cellStyle name="SAPBEXformats 2 2 2 10" xfId="25291"/>
    <cellStyle name="SAPBEXformats 2 2 2 11" xfId="25292"/>
    <cellStyle name="SAPBEXformats 2 2 2 12" xfId="25293"/>
    <cellStyle name="SAPBEXformats 2 2 2 13" xfId="25294"/>
    <cellStyle name="SAPBEXformats 2 2 2 14" xfId="25295"/>
    <cellStyle name="SAPBEXformats 2 2 2 2" xfId="25296"/>
    <cellStyle name="SAPBEXformats 2 2 2 2 2" xfId="25297"/>
    <cellStyle name="SAPBEXformats 2 2 2 2 3" xfId="25298"/>
    <cellStyle name="SAPBEXformats 2 2 2 2 4" xfId="25299"/>
    <cellStyle name="SAPBEXformats 2 2 2 2 5" xfId="25300"/>
    <cellStyle name="SAPBEXformats 2 2 2 2 6" xfId="25301"/>
    <cellStyle name="SAPBEXformats 2 2 2 2 7" xfId="25302"/>
    <cellStyle name="SAPBEXformats 2 2 2 2 8" xfId="25303"/>
    <cellStyle name="SAPBEXformats 2 2 2 3" xfId="25304"/>
    <cellStyle name="SAPBEXformats 2 2 2 3 2" xfId="25305"/>
    <cellStyle name="SAPBEXformats 2 2 2 3 3" xfId="25306"/>
    <cellStyle name="SAPBEXformats 2 2 2 3 4" xfId="25307"/>
    <cellStyle name="SAPBEXformats 2 2 2 3 5" xfId="25308"/>
    <cellStyle name="SAPBEXformats 2 2 2 3 6" xfId="25309"/>
    <cellStyle name="SAPBEXformats 2 2 2 3 7" xfId="25310"/>
    <cellStyle name="SAPBEXformats 2 2 2 3 8" xfId="25311"/>
    <cellStyle name="SAPBEXformats 2 2 2 4" xfId="25312"/>
    <cellStyle name="SAPBEXformats 2 2 2 4 2" xfId="25313"/>
    <cellStyle name="SAPBEXformats 2 2 2 4 3" xfId="25314"/>
    <cellStyle name="SAPBEXformats 2 2 2 4 4" xfId="25315"/>
    <cellStyle name="SAPBEXformats 2 2 2 4 5" xfId="25316"/>
    <cellStyle name="SAPBEXformats 2 2 2 4 6" xfId="25317"/>
    <cellStyle name="SAPBEXformats 2 2 2 4 7" xfId="25318"/>
    <cellStyle name="SAPBEXformats 2 2 2 4 8" xfId="25319"/>
    <cellStyle name="SAPBEXformats 2 2 2 5" xfId="25320"/>
    <cellStyle name="SAPBEXformats 2 2 2 6" xfId="25321"/>
    <cellStyle name="SAPBEXformats 2 2 2 7" xfId="25322"/>
    <cellStyle name="SAPBEXformats 2 2 2 8" xfId="25323"/>
    <cellStyle name="SAPBEXformats 2 2 2 9" xfId="25324"/>
    <cellStyle name="SAPBEXformats 2 2 3" xfId="25325"/>
    <cellStyle name="SAPBEXformats 2 2 3 2" xfId="25326"/>
    <cellStyle name="SAPBEXformats 2 2 3 3" xfId="25327"/>
    <cellStyle name="SAPBEXformats 2 2 3 4" xfId="25328"/>
    <cellStyle name="SAPBEXformats 2 2 3 5" xfId="25329"/>
    <cellStyle name="SAPBEXformats 2 2 3 6" xfId="25330"/>
    <cellStyle name="SAPBEXformats 2 2 3 7" xfId="25331"/>
    <cellStyle name="SAPBEXformats 2 2 3 8" xfId="25332"/>
    <cellStyle name="SAPBEXformats 2 2 4" xfId="25333"/>
    <cellStyle name="SAPBEXformats 2 2 4 2" xfId="25334"/>
    <cellStyle name="SAPBEXformats 2 2 4 3" xfId="25335"/>
    <cellStyle name="SAPBEXformats 2 2 4 4" xfId="25336"/>
    <cellStyle name="SAPBEXformats 2 2 4 5" xfId="25337"/>
    <cellStyle name="SAPBEXformats 2 2 4 6" xfId="25338"/>
    <cellStyle name="SAPBEXformats 2 2 4 7" xfId="25339"/>
    <cellStyle name="SAPBEXformats 2 2 4 8" xfId="25340"/>
    <cellStyle name="SAPBEXformats 2 2 5" xfId="25341"/>
    <cellStyle name="SAPBEXformats 2 2 5 2" xfId="25342"/>
    <cellStyle name="SAPBEXformats 2 2 5 3" xfId="25343"/>
    <cellStyle name="SAPBEXformats 2 2 5 4" xfId="25344"/>
    <cellStyle name="SAPBEXformats 2 2 5 5" xfId="25345"/>
    <cellStyle name="SAPBEXformats 2 2 5 6" xfId="25346"/>
    <cellStyle name="SAPBEXformats 2 2 5 7" xfId="25347"/>
    <cellStyle name="SAPBEXformats 2 2 5 8" xfId="25348"/>
    <cellStyle name="SAPBEXformats 2 2 6" xfId="25349"/>
    <cellStyle name="SAPBEXformats 2 2 7" xfId="25350"/>
    <cellStyle name="SAPBEXformats 2 2 8" xfId="25351"/>
    <cellStyle name="SAPBEXformats 2 2 9" xfId="25352"/>
    <cellStyle name="SAPBEXformats 2 3" xfId="25353"/>
    <cellStyle name="SAPBEXformats 2 3 10" xfId="25354"/>
    <cellStyle name="SAPBEXformats 2 3 11" xfId="25355"/>
    <cellStyle name="SAPBEXformats 2 3 12" xfId="25356"/>
    <cellStyle name="SAPBEXformats 2 3 13" xfId="25357"/>
    <cellStyle name="SAPBEXformats 2 3 14" xfId="25358"/>
    <cellStyle name="SAPBEXformats 2 3 2" xfId="25359"/>
    <cellStyle name="SAPBEXformats 2 3 2 2" xfId="25360"/>
    <cellStyle name="SAPBEXformats 2 3 2 3" xfId="25361"/>
    <cellStyle name="SAPBEXformats 2 3 2 4" xfId="25362"/>
    <cellStyle name="SAPBEXformats 2 3 2 5" xfId="25363"/>
    <cellStyle name="SAPBEXformats 2 3 2 6" xfId="25364"/>
    <cellStyle name="SAPBEXformats 2 3 2 7" xfId="25365"/>
    <cellStyle name="SAPBEXformats 2 3 2 8" xfId="25366"/>
    <cellStyle name="SAPBEXformats 2 3 3" xfId="25367"/>
    <cellStyle name="SAPBEXformats 2 3 3 2" xfId="25368"/>
    <cellStyle name="SAPBEXformats 2 3 3 3" xfId="25369"/>
    <cellStyle name="SAPBEXformats 2 3 3 4" xfId="25370"/>
    <cellStyle name="SAPBEXformats 2 3 3 5" xfId="25371"/>
    <cellStyle name="SAPBEXformats 2 3 3 6" xfId="25372"/>
    <cellStyle name="SAPBEXformats 2 3 3 7" xfId="25373"/>
    <cellStyle name="SAPBEXformats 2 3 3 8" xfId="25374"/>
    <cellStyle name="SAPBEXformats 2 3 4" xfId="25375"/>
    <cellStyle name="SAPBEXformats 2 3 4 2" xfId="25376"/>
    <cellStyle name="SAPBEXformats 2 3 4 3" xfId="25377"/>
    <cellStyle name="SAPBEXformats 2 3 4 4" xfId="25378"/>
    <cellStyle name="SAPBEXformats 2 3 4 5" xfId="25379"/>
    <cellStyle name="SAPBEXformats 2 3 4 6" xfId="25380"/>
    <cellStyle name="SAPBEXformats 2 3 4 7" xfId="25381"/>
    <cellStyle name="SAPBEXformats 2 3 4 8" xfId="25382"/>
    <cellStyle name="SAPBEXformats 2 3 5" xfId="25383"/>
    <cellStyle name="SAPBEXformats 2 3 6" xfId="25384"/>
    <cellStyle name="SAPBEXformats 2 3 7" xfId="25385"/>
    <cellStyle name="SAPBEXformats 2 3 8" xfId="25386"/>
    <cellStyle name="SAPBEXformats 2 3 9" xfId="25387"/>
    <cellStyle name="SAPBEXformats 2 4" xfId="25388"/>
    <cellStyle name="SAPBEXformats 2 4 10" xfId="25389"/>
    <cellStyle name="SAPBEXformats 2 4 2" xfId="25390"/>
    <cellStyle name="SAPBEXformats 2 4 3" xfId="25391"/>
    <cellStyle name="SAPBEXformats 2 4 4" xfId="25392"/>
    <cellStyle name="SAPBEXformats 2 4 5" xfId="25393"/>
    <cellStyle name="SAPBEXformats 2 4 6" xfId="25394"/>
    <cellStyle name="SAPBEXformats 2 4 7" xfId="25395"/>
    <cellStyle name="SAPBEXformats 2 4 8" xfId="25396"/>
    <cellStyle name="SAPBEXformats 2 4 9" xfId="25397"/>
    <cellStyle name="SAPBEXformats 2 5" xfId="25398"/>
    <cellStyle name="SAPBEXformats 2 5 2" xfId="25399"/>
    <cellStyle name="SAPBEXformats 2 5 3" xfId="25400"/>
    <cellStyle name="SAPBEXformats 2 5 4" xfId="25401"/>
    <cellStyle name="SAPBEXformats 2 5 5" xfId="25402"/>
    <cellStyle name="SAPBEXformats 2 5 6" xfId="25403"/>
    <cellStyle name="SAPBEXformats 2 5 7" xfId="25404"/>
    <cellStyle name="SAPBEXformats 2 5 8" xfId="25405"/>
    <cellStyle name="SAPBEXformats 2 6" xfId="25406"/>
    <cellStyle name="SAPBEXformats 2 6 2" xfId="25407"/>
    <cellStyle name="SAPBEXformats 2 6 3" xfId="25408"/>
    <cellStyle name="SAPBEXformats 2 6 4" xfId="25409"/>
    <cellStyle name="SAPBEXformats 2 6 5" xfId="25410"/>
    <cellStyle name="SAPBEXformats 2 6 6" xfId="25411"/>
    <cellStyle name="SAPBEXformats 2 6 7" xfId="25412"/>
    <cellStyle name="SAPBEXformats 2 6 8" xfId="25413"/>
    <cellStyle name="SAPBEXformats 2 7" xfId="25414"/>
    <cellStyle name="SAPBEXformats 2 8" xfId="25415"/>
    <cellStyle name="SAPBEXformats 2 9" xfId="25416"/>
    <cellStyle name="SAPBEXformats 3" xfId="25417"/>
    <cellStyle name="SAPBEXformats 3 10" xfId="25418"/>
    <cellStyle name="SAPBEXformats 3 11" xfId="25419"/>
    <cellStyle name="SAPBEXformats 3 12" xfId="25420"/>
    <cellStyle name="SAPBEXformats 3 13" xfId="25421"/>
    <cellStyle name="SAPBEXformats 3 14" xfId="25422"/>
    <cellStyle name="SAPBEXformats 3 15" xfId="25423"/>
    <cellStyle name="SAPBEXformats 3 16" xfId="25424"/>
    <cellStyle name="SAPBEXformats 3 2" xfId="25425"/>
    <cellStyle name="SAPBEXformats 3 2 10" xfId="25426"/>
    <cellStyle name="SAPBEXformats 3 2 11" xfId="25427"/>
    <cellStyle name="SAPBEXformats 3 2 12" xfId="25428"/>
    <cellStyle name="SAPBEXformats 3 2 13" xfId="25429"/>
    <cellStyle name="SAPBEXformats 3 2 14" xfId="25430"/>
    <cellStyle name="SAPBEXformats 3 2 15" xfId="25431"/>
    <cellStyle name="SAPBEXformats 3 2 16" xfId="25432"/>
    <cellStyle name="SAPBEXformats 3 2 2" xfId="25433"/>
    <cellStyle name="SAPBEXformats 3 2 2 10" xfId="25434"/>
    <cellStyle name="SAPBEXformats 3 2 2 11" xfId="25435"/>
    <cellStyle name="SAPBEXformats 3 2 2 12" xfId="25436"/>
    <cellStyle name="SAPBEXformats 3 2 2 2" xfId="25437"/>
    <cellStyle name="SAPBEXformats 3 2 2 2 2" xfId="25438"/>
    <cellStyle name="SAPBEXformats 3 2 2 2 3" xfId="25439"/>
    <cellStyle name="SAPBEXformats 3 2 2 2 4" xfId="25440"/>
    <cellStyle name="SAPBEXformats 3 2 2 2 5" xfId="25441"/>
    <cellStyle name="SAPBEXformats 3 2 2 2 6" xfId="25442"/>
    <cellStyle name="SAPBEXformats 3 2 2 2 7" xfId="25443"/>
    <cellStyle name="SAPBEXformats 3 2 2 2 8" xfId="25444"/>
    <cellStyle name="SAPBEXformats 3 2 2 3" xfId="25445"/>
    <cellStyle name="SAPBEXformats 3 2 2 3 2" xfId="25446"/>
    <cellStyle name="SAPBEXformats 3 2 2 3 3" xfId="25447"/>
    <cellStyle name="SAPBEXformats 3 2 2 3 4" xfId="25448"/>
    <cellStyle name="SAPBEXformats 3 2 2 3 5" xfId="25449"/>
    <cellStyle name="SAPBEXformats 3 2 2 3 6" xfId="25450"/>
    <cellStyle name="SAPBEXformats 3 2 2 3 7" xfId="25451"/>
    <cellStyle name="SAPBEXformats 3 2 2 3 8" xfId="25452"/>
    <cellStyle name="SAPBEXformats 3 2 2 4" xfId="25453"/>
    <cellStyle name="SAPBEXformats 3 2 2 4 2" xfId="25454"/>
    <cellStyle name="SAPBEXformats 3 2 2 4 3" xfId="25455"/>
    <cellStyle name="SAPBEXformats 3 2 2 4 4" xfId="25456"/>
    <cellStyle name="SAPBEXformats 3 2 2 4 5" xfId="25457"/>
    <cellStyle name="SAPBEXformats 3 2 2 4 6" xfId="25458"/>
    <cellStyle name="SAPBEXformats 3 2 2 4 7" xfId="25459"/>
    <cellStyle name="SAPBEXformats 3 2 2 4 8" xfId="25460"/>
    <cellStyle name="SAPBEXformats 3 2 2 5" xfId="25461"/>
    <cellStyle name="SAPBEXformats 3 2 2 6" xfId="25462"/>
    <cellStyle name="SAPBEXformats 3 2 2 7" xfId="25463"/>
    <cellStyle name="SAPBEXformats 3 2 2 8" xfId="25464"/>
    <cellStyle name="SAPBEXformats 3 2 2 9" xfId="25465"/>
    <cellStyle name="SAPBEXformats 3 2 3" xfId="25466"/>
    <cellStyle name="SAPBEXformats 3 2 3 2" xfId="25467"/>
    <cellStyle name="SAPBEXformats 3 2 3 3" xfId="25468"/>
    <cellStyle name="SAPBEXformats 3 2 3 4" xfId="25469"/>
    <cellStyle name="SAPBEXformats 3 2 3 5" xfId="25470"/>
    <cellStyle name="SAPBEXformats 3 2 3 6" xfId="25471"/>
    <cellStyle name="SAPBEXformats 3 2 3 7" xfId="25472"/>
    <cellStyle name="SAPBEXformats 3 2 3 8" xfId="25473"/>
    <cellStyle name="SAPBEXformats 3 2 4" xfId="25474"/>
    <cellStyle name="SAPBEXformats 3 2 4 2" xfId="25475"/>
    <cellStyle name="SAPBEXformats 3 2 4 3" xfId="25476"/>
    <cellStyle name="SAPBEXformats 3 2 4 4" xfId="25477"/>
    <cellStyle name="SAPBEXformats 3 2 4 5" xfId="25478"/>
    <cellStyle name="SAPBEXformats 3 2 4 6" xfId="25479"/>
    <cellStyle name="SAPBEXformats 3 2 4 7" xfId="25480"/>
    <cellStyle name="SAPBEXformats 3 2 4 8" xfId="25481"/>
    <cellStyle name="SAPBEXformats 3 2 5" xfId="25482"/>
    <cellStyle name="SAPBEXformats 3 2 5 2" xfId="25483"/>
    <cellStyle name="SAPBEXformats 3 2 5 3" xfId="25484"/>
    <cellStyle name="SAPBEXformats 3 2 5 4" xfId="25485"/>
    <cellStyle name="SAPBEXformats 3 2 5 5" xfId="25486"/>
    <cellStyle name="SAPBEXformats 3 2 5 6" xfId="25487"/>
    <cellStyle name="SAPBEXformats 3 2 5 7" xfId="25488"/>
    <cellStyle name="SAPBEXformats 3 2 5 8" xfId="25489"/>
    <cellStyle name="SAPBEXformats 3 2 6" xfId="25490"/>
    <cellStyle name="SAPBEXformats 3 2 7" xfId="25491"/>
    <cellStyle name="SAPBEXformats 3 2 8" xfId="25492"/>
    <cellStyle name="SAPBEXformats 3 2 9" xfId="25493"/>
    <cellStyle name="SAPBEXformats 3 3" xfId="25494"/>
    <cellStyle name="SAPBEXformats 3 3 10" xfId="25495"/>
    <cellStyle name="SAPBEXformats 3 3 11" xfId="25496"/>
    <cellStyle name="SAPBEXformats 3 3 12" xfId="25497"/>
    <cellStyle name="SAPBEXformats 3 3 2" xfId="25498"/>
    <cellStyle name="SAPBEXformats 3 3 2 2" xfId="25499"/>
    <cellStyle name="SAPBEXformats 3 3 2 3" xfId="25500"/>
    <cellStyle name="SAPBEXformats 3 3 2 4" xfId="25501"/>
    <cellStyle name="SAPBEXformats 3 3 2 5" xfId="25502"/>
    <cellStyle name="SAPBEXformats 3 3 2 6" xfId="25503"/>
    <cellStyle name="SAPBEXformats 3 3 2 7" xfId="25504"/>
    <cellStyle name="SAPBEXformats 3 3 2 8" xfId="25505"/>
    <cellStyle name="SAPBEXformats 3 3 3" xfId="25506"/>
    <cellStyle name="SAPBEXformats 3 3 3 2" xfId="25507"/>
    <cellStyle name="SAPBEXformats 3 3 3 3" xfId="25508"/>
    <cellStyle name="SAPBEXformats 3 3 3 4" xfId="25509"/>
    <cellStyle name="SAPBEXformats 3 3 3 5" xfId="25510"/>
    <cellStyle name="SAPBEXformats 3 3 3 6" xfId="25511"/>
    <cellStyle name="SAPBEXformats 3 3 3 7" xfId="25512"/>
    <cellStyle name="SAPBEXformats 3 3 3 8" xfId="25513"/>
    <cellStyle name="SAPBEXformats 3 3 4" xfId="25514"/>
    <cellStyle name="SAPBEXformats 3 3 4 2" xfId="25515"/>
    <cellStyle name="SAPBEXformats 3 3 4 3" xfId="25516"/>
    <cellStyle name="SAPBEXformats 3 3 4 4" xfId="25517"/>
    <cellStyle name="SAPBEXformats 3 3 4 5" xfId="25518"/>
    <cellStyle name="SAPBEXformats 3 3 4 6" xfId="25519"/>
    <cellStyle name="SAPBEXformats 3 3 4 7" xfId="25520"/>
    <cellStyle name="SAPBEXformats 3 3 4 8" xfId="25521"/>
    <cellStyle name="SAPBEXformats 3 3 5" xfId="25522"/>
    <cellStyle name="SAPBEXformats 3 3 6" xfId="25523"/>
    <cellStyle name="SAPBEXformats 3 3 7" xfId="25524"/>
    <cellStyle name="SAPBEXformats 3 3 8" xfId="25525"/>
    <cellStyle name="SAPBEXformats 3 3 9" xfId="25526"/>
    <cellStyle name="SAPBEXformats 3 4" xfId="25527"/>
    <cellStyle name="SAPBEXformats 3 4 2" xfId="25528"/>
    <cellStyle name="SAPBEXformats 3 4 3" xfId="25529"/>
    <cellStyle name="SAPBEXformats 3 4 4" xfId="25530"/>
    <cellStyle name="SAPBEXformats 3 4 5" xfId="25531"/>
    <cellStyle name="SAPBEXformats 3 4 6" xfId="25532"/>
    <cellStyle name="SAPBEXformats 3 4 7" xfId="25533"/>
    <cellStyle name="SAPBEXformats 3 4 8" xfId="25534"/>
    <cellStyle name="SAPBEXformats 3 5" xfId="25535"/>
    <cellStyle name="SAPBEXformats 3 5 2" xfId="25536"/>
    <cellStyle name="SAPBEXformats 3 5 3" xfId="25537"/>
    <cellStyle name="SAPBEXformats 3 5 4" xfId="25538"/>
    <cellStyle name="SAPBEXformats 3 5 5" xfId="25539"/>
    <cellStyle name="SAPBEXformats 3 5 6" xfId="25540"/>
    <cellStyle name="SAPBEXformats 3 5 7" xfId="25541"/>
    <cellStyle name="SAPBEXformats 3 5 8" xfId="25542"/>
    <cellStyle name="SAPBEXformats 3 6" xfId="25543"/>
    <cellStyle name="SAPBEXformats 3 6 2" xfId="25544"/>
    <cellStyle name="SAPBEXformats 3 6 3" xfId="25545"/>
    <cellStyle name="SAPBEXformats 3 6 4" xfId="25546"/>
    <cellStyle name="SAPBEXformats 3 6 5" xfId="25547"/>
    <cellStyle name="SAPBEXformats 3 6 6" xfId="25548"/>
    <cellStyle name="SAPBEXformats 3 6 7" xfId="25549"/>
    <cellStyle name="SAPBEXformats 3 6 8" xfId="25550"/>
    <cellStyle name="SAPBEXformats 3 7" xfId="25551"/>
    <cellStyle name="SAPBEXformats 3 8" xfId="25552"/>
    <cellStyle name="SAPBEXformats 3 9" xfId="25553"/>
    <cellStyle name="SAPBEXformats 4" xfId="25554"/>
    <cellStyle name="SAPBEXformats 4 10" xfId="25555"/>
    <cellStyle name="SAPBEXformats 4 11" xfId="25556"/>
    <cellStyle name="SAPBEXformats 4 12" xfId="25557"/>
    <cellStyle name="SAPBEXformats 4 13" xfId="25558"/>
    <cellStyle name="SAPBEXformats 4 14" xfId="25559"/>
    <cellStyle name="SAPBEXformats 4 15" xfId="25560"/>
    <cellStyle name="SAPBEXformats 4 16" xfId="25561"/>
    <cellStyle name="SAPBEXformats 4 2" xfId="25562"/>
    <cellStyle name="SAPBEXformats 4 2 10" xfId="25563"/>
    <cellStyle name="SAPBEXformats 4 2 11" xfId="25564"/>
    <cellStyle name="SAPBEXformats 4 2 12" xfId="25565"/>
    <cellStyle name="SAPBEXformats 4 2 13" xfId="25566"/>
    <cellStyle name="SAPBEXformats 4 2 14" xfId="25567"/>
    <cellStyle name="SAPBEXformats 4 2 15" xfId="25568"/>
    <cellStyle name="SAPBEXformats 4 2 16" xfId="25569"/>
    <cellStyle name="SAPBEXformats 4 2 2" xfId="25570"/>
    <cellStyle name="SAPBEXformats 4 2 2 10" xfId="25571"/>
    <cellStyle name="SAPBEXformats 4 2 2 11" xfId="25572"/>
    <cellStyle name="SAPBEXformats 4 2 2 12" xfId="25573"/>
    <cellStyle name="SAPBEXformats 4 2 2 13" xfId="25574"/>
    <cellStyle name="SAPBEXformats 4 2 2 14" xfId="25575"/>
    <cellStyle name="SAPBEXformats 4 2 2 2" xfId="25576"/>
    <cellStyle name="SAPBEXformats 4 2 2 2 2" xfId="25577"/>
    <cellStyle name="SAPBEXformats 4 2 2 2 3" xfId="25578"/>
    <cellStyle name="SAPBEXformats 4 2 2 2 4" xfId="25579"/>
    <cellStyle name="SAPBEXformats 4 2 2 2 5" xfId="25580"/>
    <cellStyle name="SAPBEXformats 4 2 2 2 6" xfId="25581"/>
    <cellStyle name="SAPBEXformats 4 2 2 2 7" xfId="25582"/>
    <cellStyle name="SAPBEXformats 4 2 2 2 8" xfId="25583"/>
    <cellStyle name="SAPBEXformats 4 2 2 3" xfId="25584"/>
    <cellStyle name="SAPBEXformats 4 2 2 3 2" xfId="25585"/>
    <cellStyle name="SAPBEXformats 4 2 2 3 3" xfId="25586"/>
    <cellStyle name="SAPBEXformats 4 2 2 3 4" xfId="25587"/>
    <cellStyle name="SAPBEXformats 4 2 2 3 5" xfId="25588"/>
    <cellStyle name="SAPBEXformats 4 2 2 3 6" xfId="25589"/>
    <cellStyle name="SAPBEXformats 4 2 2 3 7" xfId="25590"/>
    <cellStyle name="SAPBEXformats 4 2 2 3 8" xfId="25591"/>
    <cellStyle name="SAPBEXformats 4 2 2 4" xfId="25592"/>
    <cellStyle name="SAPBEXformats 4 2 2 4 2" xfId="25593"/>
    <cellStyle name="SAPBEXformats 4 2 2 4 3" xfId="25594"/>
    <cellStyle name="SAPBEXformats 4 2 2 4 4" xfId="25595"/>
    <cellStyle name="SAPBEXformats 4 2 2 4 5" xfId="25596"/>
    <cellStyle name="SAPBEXformats 4 2 2 4 6" xfId="25597"/>
    <cellStyle name="SAPBEXformats 4 2 2 4 7" xfId="25598"/>
    <cellStyle name="SAPBEXformats 4 2 2 4 8" xfId="25599"/>
    <cellStyle name="SAPBEXformats 4 2 2 5" xfId="25600"/>
    <cellStyle name="SAPBEXformats 4 2 2 6" xfId="25601"/>
    <cellStyle name="SAPBEXformats 4 2 2 7" xfId="25602"/>
    <cellStyle name="SAPBEXformats 4 2 2 8" xfId="25603"/>
    <cellStyle name="SAPBEXformats 4 2 2 9" xfId="25604"/>
    <cellStyle name="SAPBEXformats 4 2 3" xfId="25605"/>
    <cellStyle name="SAPBEXformats 4 2 3 2" xfId="25606"/>
    <cellStyle name="SAPBEXformats 4 2 3 3" xfId="25607"/>
    <cellStyle name="SAPBEXformats 4 2 3 4" xfId="25608"/>
    <cellStyle name="SAPBEXformats 4 2 3 5" xfId="25609"/>
    <cellStyle name="SAPBEXformats 4 2 3 6" xfId="25610"/>
    <cellStyle name="SAPBEXformats 4 2 3 7" xfId="25611"/>
    <cellStyle name="SAPBEXformats 4 2 3 8" xfId="25612"/>
    <cellStyle name="SAPBEXformats 4 2 4" xfId="25613"/>
    <cellStyle name="SAPBEXformats 4 2 4 2" xfId="25614"/>
    <cellStyle name="SAPBEXformats 4 2 4 3" xfId="25615"/>
    <cellStyle name="SAPBEXformats 4 2 4 4" xfId="25616"/>
    <cellStyle name="SAPBEXformats 4 2 4 5" xfId="25617"/>
    <cellStyle name="SAPBEXformats 4 2 4 6" xfId="25618"/>
    <cellStyle name="SAPBEXformats 4 2 4 7" xfId="25619"/>
    <cellStyle name="SAPBEXformats 4 2 4 8" xfId="25620"/>
    <cellStyle name="SAPBEXformats 4 2 5" xfId="25621"/>
    <cellStyle name="SAPBEXformats 4 2 5 2" xfId="25622"/>
    <cellStyle name="SAPBEXformats 4 2 5 3" xfId="25623"/>
    <cellStyle name="SAPBEXformats 4 2 5 4" xfId="25624"/>
    <cellStyle name="SAPBEXformats 4 2 5 5" xfId="25625"/>
    <cellStyle name="SAPBEXformats 4 2 5 6" xfId="25626"/>
    <cellStyle name="SAPBEXformats 4 2 5 7" xfId="25627"/>
    <cellStyle name="SAPBEXformats 4 2 5 8" xfId="25628"/>
    <cellStyle name="SAPBEXformats 4 2 6" xfId="25629"/>
    <cellStyle name="SAPBEXformats 4 2 7" xfId="25630"/>
    <cellStyle name="SAPBEXformats 4 2 8" xfId="25631"/>
    <cellStyle name="SAPBEXformats 4 2 9" xfId="25632"/>
    <cellStyle name="SAPBEXformats 4 3" xfId="25633"/>
    <cellStyle name="SAPBEXformats 4 3 10" xfId="25634"/>
    <cellStyle name="SAPBEXformats 4 3 11" xfId="25635"/>
    <cellStyle name="SAPBEXformats 4 3 12" xfId="25636"/>
    <cellStyle name="SAPBEXformats 4 3 13" xfId="25637"/>
    <cellStyle name="SAPBEXformats 4 3 14" xfId="25638"/>
    <cellStyle name="SAPBEXformats 4 3 2" xfId="25639"/>
    <cellStyle name="SAPBEXformats 4 3 2 2" xfId="25640"/>
    <cellStyle name="SAPBEXformats 4 3 2 3" xfId="25641"/>
    <cellStyle name="SAPBEXformats 4 3 2 4" xfId="25642"/>
    <cellStyle name="SAPBEXformats 4 3 2 5" xfId="25643"/>
    <cellStyle name="SAPBEXformats 4 3 2 6" xfId="25644"/>
    <cellStyle name="SAPBEXformats 4 3 2 7" xfId="25645"/>
    <cellStyle name="SAPBEXformats 4 3 2 8" xfId="25646"/>
    <cellStyle name="SAPBEXformats 4 3 3" xfId="25647"/>
    <cellStyle name="SAPBEXformats 4 3 3 2" xfId="25648"/>
    <cellStyle name="SAPBEXformats 4 3 3 3" xfId="25649"/>
    <cellStyle name="SAPBEXformats 4 3 3 4" xfId="25650"/>
    <cellStyle name="SAPBEXformats 4 3 3 5" xfId="25651"/>
    <cellStyle name="SAPBEXformats 4 3 3 6" xfId="25652"/>
    <cellStyle name="SAPBEXformats 4 3 3 7" xfId="25653"/>
    <cellStyle name="SAPBEXformats 4 3 3 8" xfId="25654"/>
    <cellStyle name="SAPBEXformats 4 3 4" xfId="25655"/>
    <cellStyle name="SAPBEXformats 4 3 4 2" xfId="25656"/>
    <cellStyle name="SAPBEXformats 4 3 4 3" xfId="25657"/>
    <cellStyle name="SAPBEXformats 4 3 4 4" xfId="25658"/>
    <cellStyle name="SAPBEXformats 4 3 4 5" xfId="25659"/>
    <cellStyle name="SAPBEXformats 4 3 4 6" xfId="25660"/>
    <cellStyle name="SAPBEXformats 4 3 4 7" xfId="25661"/>
    <cellStyle name="SAPBEXformats 4 3 4 8" xfId="25662"/>
    <cellStyle name="SAPBEXformats 4 3 5" xfId="25663"/>
    <cellStyle name="SAPBEXformats 4 3 6" xfId="25664"/>
    <cellStyle name="SAPBEXformats 4 3 7" xfId="25665"/>
    <cellStyle name="SAPBEXformats 4 3 8" xfId="25666"/>
    <cellStyle name="SAPBEXformats 4 3 9" xfId="25667"/>
    <cellStyle name="SAPBEXformats 4 4" xfId="25668"/>
    <cellStyle name="SAPBEXformats 4 4 2" xfId="25669"/>
    <cellStyle name="SAPBEXformats 4 4 3" xfId="25670"/>
    <cellStyle name="SAPBEXformats 4 4 4" xfId="25671"/>
    <cellStyle name="SAPBEXformats 4 4 5" xfId="25672"/>
    <cellStyle name="SAPBEXformats 4 4 6" xfId="25673"/>
    <cellStyle name="SAPBEXformats 4 4 7" xfId="25674"/>
    <cellStyle name="SAPBEXformats 4 4 8" xfId="25675"/>
    <cellStyle name="SAPBEXformats 4 5" xfId="25676"/>
    <cellStyle name="SAPBEXformats 4 5 2" xfId="25677"/>
    <cellStyle name="SAPBEXformats 4 5 3" xfId="25678"/>
    <cellStyle name="SAPBEXformats 4 5 4" xfId="25679"/>
    <cellStyle name="SAPBEXformats 4 5 5" xfId="25680"/>
    <cellStyle name="SAPBEXformats 4 5 6" xfId="25681"/>
    <cellStyle name="SAPBEXformats 4 5 7" xfId="25682"/>
    <cellStyle name="SAPBEXformats 4 5 8" xfId="25683"/>
    <cellStyle name="SAPBEXformats 4 6" xfId="25684"/>
    <cellStyle name="SAPBEXformats 4 6 2" xfId="25685"/>
    <cellStyle name="SAPBEXformats 4 6 3" xfId="25686"/>
    <cellStyle name="SAPBEXformats 4 6 4" xfId="25687"/>
    <cellStyle name="SAPBEXformats 4 6 5" xfId="25688"/>
    <cellStyle name="SAPBEXformats 4 6 6" xfId="25689"/>
    <cellStyle name="SAPBEXformats 4 6 7" xfId="25690"/>
    <cellStyle name="SAPBEXformats 4 6 8" xfId="25691"/>
    <cellStyle name="SAPBEXformats 4 7" xfId="25692"/>
    <cellStyle name="SAPBEXformats 4 8" xfId="25693"/>
    <cellStyle name="SAPBEXformats 4 9" xfId="25694"/>
    <cellStyle name="SAPBEXformats 5" xfId="25695"/>
    <cellStyle name="SAPBEXformats 5 10" xfId="25696"/>
    <cellStyle name="SAPBEXformats 5 11" xfId="25697"/>
    <cellStyle name="SAPBEXformats 5 12" xfId="25698"/>
    <cellStyle name="SAPBEXformats 5 13" xfId="25699"/>
    <cellStyle name="SAPBEXformats 5 14" xfId="25700"/>
    <cellStyle name="SAPBEXformats 5 15" xfId="25701"/>
    <cellStyle name="SAPBEXformats 5 16" xfId="25702"/>
    <cellStyle name="SAPBEXformats 5 2" xfId="25703"/>
    <cellStyle name="SAPBEXformats 5 2 10" xfId="25704"/>
    <cellStyle name="SAPBEXformats 5 2 11" xfId="25705"/>
    <cellStyle name="SAPBEXformats 5 2 12" xfId="25706"/>
    <cellStyle name="SAPBEXformats 5 2 13" xfId="25707"/>
    <cellStyle name="SAPBEXformats 5 2 14" xfId="25708"/>
    <cellStyle name="SAPBEXformats 5 2 2" xfId="25709"/>
    <cellStyle name="SAPBEXformats 5 2 2 2" xfId="25710"/>
    <cellStyle name="SAPBEXformats 5 2 2 3" xfId="25711"/>
    <cellStyle name="SAPBEXformats 5 2 2 4" xfId="25712"/>
    <cellStyle name="SAPBEXformats 5 2 2 5" xfId="25713"/>
    <cellStyle name="SAPBEXformats 5 2 2 6" xfId="25714"/>
    <cellStyle name="SAPBEXformats 5 2 2 7" xfId="25715"/>
    <cellStyle name="SAPBEXformats 5 2 2 8" xfId="25716"/>
    <cellStyle name="SAPBEXformats 5 2 3" xfId="25717"/>
    <cellStyle name="SAPBEXformats 5 2 3 2" xfId="25718"/>
    <cellStyle name="SAPBEXformats 5 2 3 3" xfId="25719"/>
    <cellStyle name="SAPBEXformats 5 2 3 4" xfId="25720"/>
    <cellStyle name="SAPBEXformats 5 2 3 5" xfId="25721"/>
    <cellStyle name="SAPBEXformats 5 2 3 6" xfId="25722"/>
    <cellStyle name="SAPBEXformats 5 2 3 7" xfId="25723"/>
    <cellStyle name="SAPBEXformats 5 2 3 8" xfId="25724"/>
    <cellStyle name="SAPBEXformats 5 2 4" xfId="25725"/>
    <cellStyle name="SAPBEXformats 5 2 4 2" xfId="25726"/>
    <cellStyle name="SAPBEXformats 5 2 4 3" xfId="25727"/>
    <cellStyle name="SAPBEXformats 5 2 4 4" xfId="25728"/>
    <cellStyle name="SAPBEXformats 5 2 4 5" xfId="25729"/>
    <cellStyle name="SAPBEXformats 5 2 4 6" xfId="25730"/>
    <cellStyle name="SAPBEXformats 5 2 4 7" xfId="25731"/>
    <cellStyle name="SAPBEXformats 5 2 4 8" xfId="25732"/>
    <cellStyle name="SAPBEXformats 5 2 5" xfId="25733"/>
    <cellStyle name="SAPBEXformats 5 2 6" xfId="25734"/>
    <cellStyle name="SAPBEXformats 5 2 7" xfId="25735"/>
    <cellStyle name="SAPBEXformats 5 2 8" xfId="25736"/>
    <cellStyle name="SAPBEXformats 5 2 9" xfId="25737"/>
    <cellStyle name="SAPBEXformats 5 3" xfId="25738"/>
    <cellStyle name="SAPBEXformats 5 3 2" xfId="25739"/>
    <cellStyle name="SAPBEXformats 5 3 3" xfId="25740"/>
    <cellStyle name="SAPBEXformats 5 3 4" xfId="25741"/>
    <cellStyle name="SAPBEXformats 5 3 5" xfId="25742"/>
    <cellStyle name="SAPBEXformats 5 3 6" xfId="25743"/>
    <cellStyle name="SAPBEXformats 5 3 7" xfId="25744"/>
    <cellStyle name="SAPBEXformats 5 3 8" xfId="25745"/>
    <cellStyle name="SAPBEXformats 5 4" xfId="25746"/>
    <cellStyle name="SAPBEXformats 5 4 2" xfId="25747"/>
    <cellStyle name="SAPBEXformats 5 4 3" xfId="25748"/>
    <cellStyle name="SAPBEXformats 5 4 4" xfId="25749"/>
    <cellStyle name="SAPBEXformats 5 4 5" xfId="25750"/>
    <cellStyle name="SAPBEXformats 5 4 6" xfId="25751"/>
    <cellStyle name="SAPBEXformats 5 4 7" xfId="25752"/>
    <cellStyle name="SAPBEXformats 5 4 8" xfId="25753"/>
    <cellStyle name="SAPBEXformats 5 5" xfId="25754"/>
    <cellStyle name="SAPBEXformats 5 5 2" xfId="25755"/>
    <cellStyle name="SAPBEXformats 5 5 3" xfId="25756"/>
    <cellStyle name="SAPBEXformats 5 5 4" xfId="25757"/>
    <cellStyle name="SAPBEXformats 5 5 5" xfId="25758"/>
    <cellStyle name="SAPBEXformats 5 5 6" xfId="25759"/>
    <cellStyle name="SAPBEXformats 5 5 7" xfId="25760"/>
    <cellStyle name="SAPBEXformats 5 5 8" xfId="25761"/>
    <cellStyle name="SAPBEXformats 5 6" xfId="25762"/>
    <cellStyle name="SAPBEXformats 5 7" xfId="25763"/>
    <cellStyle name="SAPBEXformats 5 8" xfId="25764"/>
    <cellStyle name="SAPBEXformats 5 9" xfId="25765"/>
    <cellStyle name="SAPBEXformats 6" xfId="25766"/>
    <cellStyle name="SAPBEXformats 6 10" xfId="25767"/>
    <cellStyle name="SAPBEXformats 6 11" xfId="25768"/>
    <cellStyle name="SAPBEXformats 6 12" xfId="25769"/>
    <cellStyle name="SAPBEXformats 6 13" xfId="25770"/>
    <cellStyle name="SAPBEXformats 6 14" xfId="25771"/>
    <cellStyle name="SAPBEXformats 6 2" xfId="25772"/>
    <cellStyle name="SAPBEXformats 6 2 10" xfId="25773"/>
    <cellStyle name="SAPBEXformats 6 2 2" xfId="25774"/>
    <cellStyle name="SAPBEXformats 6 2 3" xfId="25775"/>
    <cellStyle name="SAPBEXformats 6 2 4" xfId="25776"/>
    <cellStyle name="SAPBEXformats 6 2 5" xfId="25777"/>
    <cellStyle name="SAPBEXformats 6 2 6" xfId="25778"/>
    <cellStyle name="SAPBEXformats 6 2 7" xfId="25779"/>
    <cellStyle name="SAPBEXformats 6 2 8" xfId="25780"/>
    <cellStyle name="SAPBEXformats 6 2 9" xfId="25781"/>
    <cellStyle name="SAPBEXformats 6 3" xfId="25782"/>
    <cellStyle name="SAPBEXformats 6 3 2" xfId="25783"/>
    <cellStyle name="SAPBEXformats 6 3 3" xfId="25784"/>
    <cellStyle name="SAPBEXformats 6 3 4" xfId="25785"/>
    <cellStyle name="SAPBEXformats 6 3 5" xfId="25786"/>
    <cellStyle name="SAPBEXformats 6 3 6" xfId="25787"/>
    <cellStyle name="SAPBEXformats 6 3 7" xfId="25788"/>
    <cellStyle name="SAPBEXformats 6 3 8" xfId="25789"/>
    <cellStyle name="SAPBEXformats 6 4" xfId="25790"/>
    <cellStyle name="SAPBEXformats 6 4 2" xfId="25791"/>
    <cellStyle name="SAPBEXformats 6 4 3" xfId="25792"/>
    <cellStyle name="SAPBEXformats 6 4 4" xfId="25793"/>
    <cellStyle name="SAPBEXformats 6 4 5" xfId="25794"/>
    <cellStyle name="SAPBEXformats 6 4 6" xfId="25795"/>
    <cellStyle name="SAPBEXformats 6 4 7" xfId="25796"/>
    <cellStyle name="SAPBEXformats 6 4 8" xfId="25797"/>
    <cellStyle name="SAPBEXformats 6 5" xfId="25798"/>
    <cellStyle name="SAPBEXformats 6 6" xfId="25799"/>
    <cellStyle name="SAPBEXformats 6 7" xfId="25800"/>
    <cellStyle name="SAPBEXformats 6 8" xfId="25801"/>
    <cellStyle name="SAPBEXformats 6 9" xfId="25802"/>
    <cellStyle name="SAPBEXformats 7" xfId="25803"/>
    <cellStyle name="SAPBEXformats 7 10" xfId="25804"/>
    <cellStyle name="SAPBEXformats 7 2" xfId="25805"/>
    <cellStyle name="SAPBEXformats 7 2 2" xfId="25806"/>
    <cellStyle name="SAPBEXformats 7 2 3" xfId="25807"/>
    <cellStyle name="SAPBEXformats 7 3" xfId="25808"/>
    <cellStyle name="SAPBEXformats 7 4" xfId="25809"/>
    <cellStyle name="SAPBEXformats 7 5" xfId="25810"/>
    <cellStyle name="SAPBEXformats 7 6" xfId="25811"/>
    <cellStyle name="SAPBEXformats 7 7" xfId="25812"/>
    <cellStyle name="SAPBEXformats 7 8" xfId="25813"/>
    <cellStyle name="SAPBEXformats 7 9" xfId="25814"/>
    <cellStyle name="SAPBEXformats 8" xfId="25815"/>
    <cellStyle name="SAPBEXformats 8 10" xfId="25816"/>
    <cellStyle name="SAPBEXformats 8 2" xfId="25817"/>
    <cellStyle name="SAPBEXformats 8 2 2" xfId="25818"/>
    <cellStyle name="SAPBEXformats 8 2 3" xfId="25819"/>
    <cellStyle name="SAPBEXformats 8 3" xfId="25820"/>
    <cellStyle name="SAPBEXformats 8 4" xfId="25821"/>
    <cellStyle name="SAPBEXformats 8 5" xfId="25822"/>
    <cellStyle name="SAPBEXformats 8 6" xfId="25823"/>
    <cellStyle name="SAPBEXformats 8 7" xfId="25824"/>
    <cellStyle name="SAPBEXformats 8 8" xfId="25825"/>
    <cellStyle name="SAPBEXformats 8 9" xfId="25826"/>
    <cellStyle name="SAPBEXformats 9" xfId="25827"/>
    <cellStyle name="SAPBEXformats 9 10" xfId="25828"/>
    <cellStyle name="SAPBEXformats 9 2" xfId="25829"/>
    <cellStyle name="SAPBEXformats 9 2 2" xfId="25830"/>
    <cellStyle name="SAPBEXformats 9 2 3" xfId="25831"/>
    <cellStyle name="SAPBEXformats 9 3" xfId="25832"/>
    <cellStyle name="SAPBEXformats 9 4" xfId="25833"/>
    <cellStyle name="SAPBEXformats 9 5" xfId="25834"/>
    <cellStyle name="SAPBEXformats 9 6" xfId="25835"/>
    <cellStyle name="SAPBEXformats 9 7" xfId="25836"/>
    <cellStyle name="SAPBEXformats 9 8" xfId="25837"/>
    <cellStyle name="SAPBEXformats 9 9" xfId="25838"/>
    <cellStyle name="SAPBEXformats_2. Приложение Доп материалы согласованияБП_БП" xfId="25839"/>
    <cellStyle name="SAPBEXheaderItem" xfId="25840"/>
    <cellStyle name="SAPBEXheaderItem 10" xfId="25841"/>
    <cellStyle name="SAPBEXheaderItem 10 2" xfId="25842"/>
    <cellStyle name="SAPBEXheaderItem 10 3" xfId="25843"/>
    <cellStyle name="SAPBEXheaderItem 11" xfId="25844"/>
    <cellStyle name="SAPBEXheaderItem 12" xfId="25845"/>
    <cellStyle name="SAPBEXheaderItem 13" xfId="25846"/>
    <cellStyle name="SAPBEXheaderItem 14" xfId="25847"/>
    <cellStyle name="SAPBEXheaderItem 15" xfId="25848"/>
    <cellStyle name="SAPBEXheaderItem 16" xfId="25849"/>
    <cellStyle name="SAPBEXheaderItem 17" xfId="25850"/>
    <cellStyle name="SAPBEXheaderItem 18" xfId="25851"/>
    <cellStyle name="SAPBEXheaderItem 2" xfId="25852"/>
    <cellStyle name="SAPBEXheaderItem 2 10" xfId="25853"/>
    <cellStyle name="SAPBEXheaderItem 2 11" xfId="25854"/>
    <cellStyle name="SAPBEXheaderItem 2 12" xfId="25855"/>
    <cellStyle name="SAPBEXheaderItem 2 13" xfId="25856"/>
    <cellStyle name="SAPBEXheaderItem 2 14" xfId="25857"/>
    <cellStyle name="SAPBEXheaderItem 2 15" xfId="25858"/>
    <cellStyle name="SAPBEXheaderItem 2 16" xfId="25859"/>
    <cellStyle name="SAPBEXheaderItem 2 2" xfId="25860"/>
    <cellStyle name="SAPBEXheaderItem 2 2 10" xfId="25861"/>
    <cellStyle name="SAPBEXheaderItem 2 2 11" xfId="25862"/>
    <cellStyle name="SAPBEXheaderItem 2 2 12" xfId="25863"/>
    <cellStyle name="SAPBEXheaderItem 2 2 13" xfId="25864"/>
    <cellStyle name="SAPBEXheaderItem 2 2 14" xfId="25865"/>
    <cellStyle name="SAPBEXheaderItem 2 2 15" xfId="25866"/>
    <cellStyle name="SAPBEXheaderItem 2 2 16" xfId="25867"/>
    <cellStyle name="SAPBEXheaderItem 2 2 2" xfId="25868"/>
    <cellStyle name="SAPBEXheaderItem 2 2 2 10" xfId="25869"/>
    <cellStyle name="SAPBEXheaderItem 2 2 2 11" xfId="25870"/>
    <cellStyle name="SAPBEXheaderItem 2 2 2 12" xfId="25871"/>
    <cellStyle name="SAPBEXheaderItem 2 2 2 2" xfId="25872"/>
    <cellStyle name="SAPBEXheaderItem 2 2 2 2 2" xfId="25873"/>
    <cellStyle name="SAPBEXheaderItem 2 2 2 2 3" xfId="25874"/>
    <cellStyle name="SAPBEXheaderItem 2 2 2 2 4" xfId="25875"/>
    <cellStyle name="SAPBEXheaderItem 2 2 2 2 5" xfId="25876"/>
    <cellStyle name="SAPBEXheaderItem 2 2 2 2 6" xfId="25877"/>
    <cellStyle name="SAPBEXheaderItem 2 2 2 2 7" xfId="25878"/>
    <cellStyle name="SAPBEXheaderItem 2 2 2 2 8" xfId="25879"/>
    <cellStyle name="SAPBEXheaderItem 2 2 2 3" xfId="25880"/>
    <cellStyle name="SAPBEXheaderItem 2 2 2 3 2" xfId="25881"/>
    <cellStyle name="SAPBEXheaderItem 2 2 2 3 3" xfId="25882"/>
    <cellStyle name="SAPBEXheaderItem 2 2 2 3 4" xfId="25883"/>
    <cellStyle name="SAPBEXheaderItem 2 2 2 3 5" xfId="25884"/>
    <cellStyle name="SAPBEXheaderItem 2 2 2 3 6" xfId="25885"/>
    <cellStyle name="SAPBEXheaderItem 2 2 2 3 7" xfId="25886"/>
    <cellStyle name="SAPBEXheaderItem 2 2 2 3 8" xfId="25887"/>
    <cellStyle name="SAPBEXheaderItem 2 2 2 4" xfId="25888"/>
    <cellStyle name="SAPBEXheaderItem 2 2 2 4 2" xfId="25889"/>
    <cellStyle name="SAPBEXheaderItem 2 2 2 4 3" xfId="25890"/>
    <cellStyle name="SAPBEXheaderItem 2 2 2 4 4" xfId="25891"/>
    <cellStyle name="SAPBEXheaderItem 2 2 2 4 5" xfId="25892"/>
    <cellStyle name="SAPBEXheaderItem 2 2 2 4 6" xfId="25893"/>
    <cellStyle name="SAPBEXheaderItem 2 2 2 4 7" xfId="25894"/>
    <cellStyle name="SAPBEXheaderItem 2 2 2 4 8" xfId="25895"/>
    <cellStyle name="SAPBEXheaderItem 2 2 2 5" xfId="25896"/>
    <cellStyle name="SAPBEXheaderItem 2 2 2 6" xfId="25897"/>
    <cellStyle name="SAPBEXheaderItem 2 2 2 7" xfId="25898"/>
    <cellStyle name="SAPBEXheaderItem 2 2 2 8" xfId="25899"/>
    <cellStyle name="SAPBEXheaderItem 2 2 2 9" xfId="25900"/>
    <cellStyle name="SAPBEXheaderItem 2 2 3" xfId="25901"/>
    <cellStyle name="SAPBEXheaderItem 2 2 3 2" xfId="25902"/>
    <cellStyle name="SAPBEXheaderItem 2 2 3 3" xfId="25903"/>
    <cellStyle name="SAPBEXheaderItem 2 2 3 4" xfId="25904"/>
    <cellStyle name="SAPBEXheaderItem 2 2 3 5" xfId="25905"/>
    <cellStyle name="SAPBEXheaderItem 2 2 3 6" xfId="25906"/>
    <cellStyle name="SAPBEXheaderItem 2 2 3 7" xfId="25907"/>
    <cellStyle name="SAPBEXheaderItem 2 2 3 8" xfId="25908"/>
    <cellStyle name="SAPBEXheaderItem 2 2 4" xfId="25909"/>
    <cellStyle name="SAPBEXheaderItem 2 2 4 2" xfId="25910"/>
    <cellStyle name="SAPBEXheaderItem 2 2 4 3" xfId="25911"/>
    <cellStyle name="SAPBEXheaderItem 2 2 4 4" xfId="25912"/>
    <cellStyle name="SAPBEXheaderItem 2 2 4 5" xfId="25913"/>
    <cellStyle name="SAPBEXheaderItem 2 2 4 6" xfId="25914"/>
    <cellStyle name="SAPBEXheaderItem 2 2 4 7" xfId="25915"/>
    <cellStyle name="SAPBEXheaderItem 2 2 4 8" xfId="25916"/>
    <cellStyle name="SAPBEXheaderItem 2 2 5" xfId="25917"/>
    <cellStyle name="SAPBEXheaderItem 2 2 5 2" xfId="25918"/>
    <cellStyle name="SAPBEXheaderItem 2 2 5 3" xfId="25919"/>
    <cellStyle name="SAPBEXheaderItem 2 2 5 4" xfId="25920"/>
    <cellStyle name="SAPBEXheaderItem 2 2 5 5" xfId="25921"/>
    <cellStyle name="SAPBEXheaderItem 2 2 5 6" xfId="25922"/>
    <cellStyle name="SAPBEXheaderItem 2 2 5 7" xfId="25923"/>
    <cellStyle name="SAPBEXheaderItem 2 2 5 8" xfId="25924"/>
    <cellStyle name="SAPBEXheaderItem 2 2 6" xfId="25925"/>
    <cellStyle name="SAPBEXheaderItem 2 2 7" xfId="25926"/>
    <cellStyle name="SAPBEXheaderItem 2 2 8" xfId="25927"/>
    <cellStyle name="SAPBEXheaderItem 2 2 9" xfId="25928"/>
    <cellStyle name="SAPBEXheaderItem 2 3" xfId="25929"/>
    <cellStyle name="SAPBEXheaderItem 2 3 10" xfId="25930"/>
    <cellStyle name="SAPBEXheaderItem 2 3 11" xfId="25931"/>
    <cellStyle name="SAPBEXheaderItem 2 3 12" xfId="25932"/>
    <cellStyle name="SAPBEXheaderItem 2 3 13" xfId="25933"/>
    <cellStyle name="SAPBEXheaderItem 2 3 14" xfId="25934"/>
    <cellStyle name="SAPBEXheaderItem 2 3 2" xfId="25935"/>
    <cellStyle name="SAPBEXheaderItem 2 3 2 2" xfId="25936"/>
    <cellStyle name="SAPBEXheaderItem 2 3 2 3" xfId="25937"/>
    <cellStyle name="SAPBEXheaderItem 2 3 2 4" xfId="25938"/>
    <cellStyle name="SAPBEXheaderItem 2 3 2 5" xfId="25939"/>
    <cellStyle name="SAPBEXheaderItem 2 3 2 6" xfId="25940"/>
    <cellStyle name="SAPBEXheaderItem 2 3 2 7" xfId="25941"/>
    <cellStyle name="SAPBEXheaderItem 2 3 2 8" xfId="25942"/>
    <cellStyle name="SAPBEXheaderItem 2 3 3" xfId="25943"/>
    <cellStyle name="SAPBEXheaderItem 2 3 3 2" xfId="25944"/>
    <cellStyle name="SAPBEXheaderItem 2 3 3 3" xfId="25945"/>
    <cellStyle name="SAPBEXheaderItem 2 3 3 4" xfId="25946"/>
    <cellStyle name="SAPBEXheaderItem 2 3 3 5" xfId="25947"/>
    <cellStyle name="SAPBEXheaderItem 2 3 3 6" xfId="25948"/>
    <cellStyle name="SAPBEXheaderItem 2 3 3 7" xfId="25949"/>
    <cellStyle name="SAPBEXheaderItem 2 3 3 8" xfId="25950"/>
    <cellStyle name="SAPBEXheaderItem 2 3 4" xfId="25951"/>
    <cellStyle name="SAPBEXheaderItem 2 3 4 2" xfId="25952"/>
    <cellStyle name="SAPBEXheaderItem 2 3 4 3" xfId="25953"/>
    <cellStyle name="SAPBEXheaderItem 2 3 4 4" xfId="25954"/>
    <cellStyle name="SAPBEXheaderItem 2 3 4 5" xfId="25955"/>
    <cellStyle name="SAPBEXheaderItem 2 3 4 6" xfId="25956"/>
    <cellStyle name="SAPBEXheaderItem 2 3 4 7" xfId="25957"/>
    <cellStyle name="SAPBEXheaderItem 2 3 4 8" xfId="25958"/>
    <cellStyle name="SAPBEXheaderItem 2 3 5" xfId="25959"/>
    <cellStyle name="SAPBEXheaderItem 2 3 6" xfId="25960"/>
    <cellStyle name="SAPBEXheaderItem 2 3 7" xfId="25961"/>
    <cellStyle name="SAPBEXheaderItem 2 3 8" xfId="25962"/>
    <cellStyle name="SAPBEXheaderItem 2 3 9" xfId="25963"/>
    <cellStyle name="SAPBEXheaderItem 2 4" xfId="25964"/>
    <cellStyle name="SAPBEXheaderItem 2 4 2" xfId="25965"/>
    <cellStyle name="SAPBEXheaderItem 2 4 3" xfId="25966"/>
    <cellStyle name="SAPBEXheaderItem 2 4 4" xfId="25967"/>
    <cellStyle name="SAPBEXheaderItem 2 4 5" xfId="25968"/>
    <cellStyle name="SAPBEXheaderItem 2 4 6" xfId="25969"/>
    <cellStyle name="SAPBEXheaderItem 2 4 7" xfId="25970"/>
    <cellStyle name="SAPBEXheaderItem 2 4 8" xfId="25971"/>
    <cellStyle name="SAPBEXheaderItem 2 5" xfId="25972"/>
    <cellStyle name="SAPBEXheaderItem 2 5 2" xfId="25973"/>
    <cellStyle name="SAPBEXheaderItem 2 5 3" xfId="25974"/>
    <cellStyle name="SAPBEXheaderItem 2 5 4" xfId="25975"/>
    <cellStyle name="SAPBEXheaderItem 2 5 5" xfId="25976"/>
    <cellStyle name="SAPBEXheaderItem 2 5 6" xfId="25977"/>
    <cellStyle name="SAPBEXheaderItem 2 5 7" xfId="25978"/>
    <cellStyle name="SAPBEXheaderItem 2 5 8" xfId="25979"/>
    <cellStyle name="SAPBEXheaderItem 2 6" xfId="25980"/>
    <cellStyle name="SAPBEXheaderItem 2 6 2" xfId="25981"/>
    <cellStyle name="SAPBEXheaderItem 2 6 3" xfId="25982"/>
    <cellStyle name="SAPBEXheaderItem 2 6 4" xfId="25983"/>
    <cellStyle name="SAPBEXheaderItem 2 6 5" xfId="25984"/>
    <cellStyle name="SAPBEXheaderItem 2 6 6" xfId="25985"/>
    <cellStyle name="SAPBEXheaderItem 2 6 7" xfId="25986"/>
    <cellStyle name="SAPBEXheaderItem 2 6 8" xfId="25987"/>
    <cellStyle name="SAPBEXheaderItem 2 7" xfId="25988"/>
    <cellStyle name="SAPBEXheaderItem 2 8" xfId="25989"/>
    <cellStyle name="SAPBEXheaderItem 2 9" xfId="25990"/>
    <cellStyle name="SAPBEXheaderItem 3" xfId="25991"/>
    <cellStyle name="SAPBEXheaderItem 3 10" xfId="25992"/>
    <cellStyle name="SAPBEXheaderItem 3 11" xfId="25993"/>
    <cellStyle name="SAPBEXheaderItem 3 12" xfId="25994"/>
    <cellStyle name="SAPBEXheaderItem 3 13" xfId="25995"/>
    <cellStyle name="SAPBEXheaderItem 3 14" xfId="25996"/>
    <cellStyle name="SAPBEXheaderItem 3 15" xfId="25997"/>
    <cellStyle name="SAPBEXheaderItem 3 16" xfId="25998"/>
    <cellStyle name="SAPBEXheaderItem 3 2" xfId="25999"/>
    <cellStyle name="SAPBEXheaderItem 3 2 10" xfId="26000"/>
    <cellStyle name="SAPBEXheaderItem 3 2 11" xfId="26001"/>
    <cellStyle name="SAPBEXheaderItem 3 2 12" xfId="26002"/>
    <cellStyle name="SAPBEXheaderItem 3 2 13" xfId="26003"/>
    <cellStyle name="SAPBEXheaderItem 3 2 14" xfId="26004"/>
    <cellStyle name="SAPBEXheaderItem 3 2 15" xfId="26005"/>
    <cellStyle name="SAPBEXheaderItem 3 2 16" xfId="26006"/>
    <cellStyle name="SAPBEXheaderItem 3 2 2" xfId="26007"/>
    <cellStyle name="SAPBEXheaderItem 3 2 2 10" xfId="26008"/>
    <cellStyle name="SAPBEXheaderItem 3 2 2 11" xfId="26009"/>
    <cellStyle name="SAPBEXheaderItem 3 2 2 12" xfId="26010"/>
    <cellStyle name="SAPBEXheaderItem 3 2 2 2" xfId="26011"/>
    <cellStyle name="SAPBEXheaderItem 3 2 2 2 2" xfId="26012"/>
    <cellStyle name="SAPBEXheaderItem 3 2 2 2 3" xfId="26013"/>
    <cellStyle name="SAPBEXheaderItem 3 2 2 2 4" xfId="26014"/>
    <cellStyle name="SAPBEXheaderItem 3 2 2 2 5" xfId="26015"/>
    <cellStyle name="SAPBEXheaderItem 3 2 2 2 6" xfId="26016"/>
    <cellStyle name="SAPBEXheaderItem 3 2 2 2 7" xfId="26017"/>
    <cellStyle name="SAPBEXheaderItem 3 2 2 2 8" xfId="26018"/>
    <cellStyle name="SAPBEXheaderItem 3 2 2 3" xfId="26019"/>
    <cellStyle name="SAPBEXheaderItem 3 2 2 3 2" xfId="26020"/>
    <cellStyle name="SAPBEXheaderItem 3 2 2 3 3" xfId="26021"/>
    <cellStyle name="SAPBEXheaderItem 3 2 2 3 4" xfId="26022"/>
    <cellStyle name="SAPBEXheaderItem 3 2 2 3 5" xfId="26023"/>
    <cellStyle name="SAPBEXheaderItem 3 2 2 3 6" xfId="26024"/>
    <cellStyle name="SAPBEXheaderItem 3 2 2 3 7" xfId="26025"/>
    <cellStyle name="SAPBEXheaderItem 3 2 2 3 8" xfId="26026"/>
    <cellStyle name="SAPBEXheaderItem 3 2 2 4" xfId="26027"/>
    <cellStyle name="SAPBEXheaderItem 3 2 2 4 2" xfId="26028"/>
    <cellStyle name="SAPBEXheaderItem 3 2 2 4 3" xfId="26029"/>
    <cellStyle name="SAPBEXheaderItem 3 2 2 4 4" xfId="26030"/>
    <cellStyle name="SAPBEXheaderItem 3 2 2 4 5" xfId="26031"/>
    <cellStyle name="SAPBEXheaderItem 3 2 2 4 6" xfId="26032"/>
    <cellStyle name="SAPBEXheaderItem 3 2 2 4 7" xfId="26033"/>
    <cellStyle name="SAPBEXheaderItem 3 2 2 4 8" xfId="26034"/>
    <cellStyle name="SAPBEXheaderItem 3 2 2 5" xfId="26035"/>
    <cellStyle name="SAPBEXheaderItem 3 2 2 6" xfId="26036"/>
    <cellStyle name="SAPBEXheaderItem 3 2 2 7" xfId="26037"/>
    <cellStyle name="SAPBEXheaderItem 3 2 2 8" xfId="26038"/>
    <cellStyle name="SAPBEXheaderItem 3 2 2 9" xfId="26039"/>
    <cellStyle name="SAPBEXheaderItem 3 2 3" xfId="26040"/>
    <cellStyle name="SAPBEXheaderItem 3 2 3 2" xfId="26041"/>
    <cellStyle name="SAPBEXheaderItem 3 2 3 3" xfId="26042"/>
    <cellStyle name="SAPBEXheaderItem 3 2 3 4" xfId="26043"/>
    <cellStyle name="SAPBEXheaderItem 3 2 3 5" xfId="26044"/>
    <cellStyle name="SAPBEXheaderItem 3 2 3 6" xfId="26045"/>
    <cellStyle name="SAPBEXheaderItem 3 2 3 7" xfId="26046"/>
    <cellStyle name="SAPBEXheaderItem 3 2 3 8" xfId="26047"/>
    <cellStyle name="SAPBEXheaderItem 3 2 4" xfId="26048"/>
    <cellStyle name="SAPBEXheaderItem 3 2 4 2" xfId="26049"/>
    <cellStyle name="SAPBEXheaderItem 3 2 4 3" xfId="26050"/>
    <cellStyle name="SAPBEXheaderItem 3 2 4 4" xfId="26051"/>
    <cellStyle name="SAPBEXheaderItem 3 2 4 5" xfId="26052"/>
    <cellStyle name="SAPBEXheaderItem 3 2 4 6" xfId="26053"/>
    <cellStyle name="SAPBEXheaderItem 3 2 4 7" xfId="26054"/>
    <cellStyle name="SAPBEXheaderItem 3 2 4 8" xfId="26055"/>
    <cellStyle name="SAPBEXheaderItem 3 2 5" xfId="26056"/>
    <cellStyle name="SAPBEXheaderItem 3 2 5 2" xfId="26057"/>
    <cellStyle name="SAPBEXheaderItem 3 2 5 3" xfId="26058"/>
    <cellStyle name="SAPBEXheaderItem 3 2 5 4" xfId="26059"/>
    <cellStyle name="SAPBEXheaderItem 3 2 5 5" xfId="26060"/>
    <cellStyle name="SAPBEXheaderItem 3 2 5 6" xfId="26061"/>
    <cellStyle name="SAPBEXheaderItem 3 2 5 7" xfId="26062"/>
    <cellStyle name="SAPBEXheaderItem 3 2 5 8" xfId="26063"/>
    <cellStyle name="SAPBEXheaderItem 3 2 6" xfId="26064"/>
    <cellStyle name="SAPBEXheaderItem 3 2 7" xfId="26065"/>
    <cellStyle name="SAPBEXheaderItem 3 2 8" xfId="26066"/>
    <cellStyle name="SAPBEXheaderItem 3 2 9" xfId="26067"/>
    <cellStyle name="SAPBEXheaderItem 3 3" xfId="26068"/>
    <cellStyle name="SAPBEXheaderItem 3 3 10" xfId="26069"/>
    <cellStyle name="SAPBEXheaderItem 3 3 11" xfId="26070"/>
    <cellStyle name="SAPBEXheaderItem 3 3 12" xfId="26071"/>
    <cellStyle name="SAPBEXheaderItem 3 3 2" xfId="26072"/>
    <cellStyle name="SAPBEXheaderItem 3 3 2 2" xfId="26073"/>
    <cellStyle name="SAPBEXheaderItem 3 3 2 3" xfId="26074"/>
    <cellStyle name="SAPBEXheaderItem 3 3 2 4" xfId="26075"/>
    <cellStyle name="SAPBEXheaderItem 3 3 2 5" xfId="26076"/>
    <cellStyle name="SAPBEXheaderItem 3 3 2 6" xfId="26077"/>
    <cellStyle name="SAPBEXheaderItem 3 3 2 7" xfId="26078"/>
    <cellStyle name="SAPBEXheaderItem 3 3 2 8" xfId="26079"/>
    <cellStyle name="SAPBEXheaderItem 3 3 3" xfId="26080"/>
    <cellStyle name="SAPBEXheaderItem 3 3 3 2" xfId="26081"/>
    <cellStyle name="SAPBEXheaderItem 3 3 3 3" xfId="26082"/>
    <cellStyle name="SAPBEXheaderItem 3 3 3 4" xfId="26083"/>
    <cellStyle name="SAPBEXheaderItem 3 3 3 5" xfId="26084"/>
    <cellStyle name="SAPBEXheaderItem 3 3 3 6" xfId="26085"/>
    <cellStyle name="SAPBEXheaderItem 3 3 3 7" xfId="26086"/>
    <cellStyle name="SAPBEXheaderItem 3 3 3 8" xfId="26087"/>
    <cellStyle name="SAPBEXheaderItem 3 3 4" xfId="26088"/>
    <cellStyle name="SAPBEXheaderItem 3 3 4 2" xfId="26089"/>
    <cellStyle name="SAPBEXheaderItem 3 3 4 3" xfId="26090"/>
    <cellStyle name="SAPBEXheaderItem 3 3 4 4" xfId="26091"/>
    <cellStyle name="SAPBEXheaderItem 3 3 4 5" xfId="26092"/>
    <cellStyle name="SAPBEXheaderItem 3 3 4 6" xfId="26093"/>
    <cellStyle name="SAPBEXheaderItem 3 3 4 7" xfId="26094"/>
    <cellStyle name="SAPBEXheaderItem 3 3 4 8" xfId="26095"/>
    <cellStyle name="SAPBEXheaderItem 3 3 5" xfId="26096"/>
    <cellStyle name="SAPBEXheaderItem 3 3 6" xfId="26097"/>
    <cellStyle name="SAPBEXheaderItem 3 3 7" xfId="26098"/>
    <cellStyle name="SAPBEXheaderItem 3 3 8" xfId="26099"/>
    <cellStyle name="SAPBEXheaderItem 3 3 9" xfId="26100"/>
    <cellStyle name="SAPBEXheaderItem 3 4" xfId="26101"/>
    <cellStyle name="SAPBEXheaderItem 3 4 2" xfId="26102"/>
    <cellStyle name="SAPBEXheaderItem 3 4 3" xfId="26103"/>
    <cellStyle name="SAPBEXheaderItem 3 4 4" xfId="26104"/>
    <cellStyle name="SAPBEXheaderItem 3 4 5" xfId="26105"/>
    <cellStyle name="SAPBEXheaderItem 3 4 6" xfId="26106"/>
    <cellStyle name="SAPBEXheaderItem 3 4 7" xfId="26107"/>
    <cellStyle name="SAPBEXheaderItem 3 4 8" xfId="26108"/>
    <cellStyle name="SAPBEXheaderItem 3 5" xfId="26109"/>
    <cellStyle name="SAPBEXheaderItem 3 5 2" xfId="26110"/>
    <cellStyle name="SAPBEXheaderItem 3 5 3" xfId="26111"/>
    <cellStyle name="SAPBEXheaderItem 3 5 4" xfId="26112"/>
    <cellStyle name="SAPBEXheaderItem 3 5 5" xfId="26113"/>
    <cellStyle name="SAPBEXheaderItem 3 5 6" xfId="26114"/>
    <cellStyle name="SAPBEXheaderItem 3 5 7" xfId="26115"/>
    <cellStyle name="SAPBEXheaderItem 3 5 8" xfId="26116"/>
    <cellStyle name="SAPBEXheaderItem 3 6" xfId="26117"/>
    <cellStyle name="SAPBEXheaderItem 3 6 2" xfId="26118"/>
    <cellStyle name="SAPBEXheaderItem 3 6 3" xfId="26119"/>
    <cellStyle name="SAPBEXheaderItem 3 6 4" xfId="26120"/>
    <cellStyle name="SAPBEXheaderItem 3 6 5" xfId="26121"/>
    <cellStyle name="SAPBEXheaderItem 3 6 6" xfId="26122"/>
    <cellStyle name="SAPBEXheaderItem 3 6 7" xfId="26123"/>
    <cellStyle name="SAPBEXheaderItem 3 6 8" xfId="26124"/>
    <cellStyle name="SAPBEXheaderItem 3 7" xfId="26125"/>
    <cellStyle name="SAPBEXheaderItem 3 8" xfId="26126"/>
    <cellStyle name="SAPBEXheaderItem 3 9" xfId="26127"/>
    <cellStyle name="SAPBEXheaderItem 4" xfId="26128"/>
    <cellStyle name="SAPBEXheaderItem 4 10" xfId="26129"/>
    <cellStyle name="SAPBEXheaderItem 4 11" xfId="26130"/>
    <cellStyle name="SAPBEXheaderItem 4 12" xfId="26131"/>
    <cellStyle name="SAPBEXheaderItem 4 13" xfId="26132"/>
    <cellStyle name="SAPBEXheaderItem 4 14" xfId="26133"/>
    <cellStyle name="SAPBEXheaderItem 4 15" xfId="26134"/>
    <cellStyle name="SAPBEXheaderItem 4 16" xfId="26135"/>
    <cellStyle name="SAPBEXheaderItem 4 2" xfId="26136"/>
    <cellStyle name="SAPBEXheaderItem 4 2 10" xfId="26137"/>
    <cellStyle name="SAPBEXheaderItem 4 2 11" xfId="26138"/>
    <cellStyle name="SAPBEXheaderItem 4 2 12" xfId="26139"/>
    <cellStyle name="SAPBEXheaderItem 4 2 13" xfId="26140"/>
    <cellStyle name="SAPBEXheaderItem 4 2 14" xfId="26141"/>
    <cellStyle name="SAPBEXheaderItem 4 2 2" xfId="26142"/>
    <cellStyle name="SAPBEXheaderItem 4 2 2 10" xfId="26143"/>
    <cellStyle name="SAPBEXheaderItem 4 2 2 2" xfId="26144"/>
    <cellStyle name="SAPBEXheaderItem 4 2 2 3" xfId="26145"/>
    <cellStyle name="SAPBEXheaderItem 4 2 2 4" xfId="26146"/>
    <cellStyle name="SAPBEXheaderItem 4 2 2 5" xfId="26147"/>
    <cellStyle name="SAPBEXheaderItem 4 2 2 6" xfId="26148"/>
    <cellStyle name="SAPBEXheaderItem 4 2 2 7" xfId="26149"/>
    <cellStyle name="SAPBEXheaderItem 4 2 2 8" xfId="26150"/>
    <cellStyle name="SAPBEXheaderItem 4 2 2 9" xfId="26151"/>
    <cellStyle name="SAPBEXheaderItem 4 2 3" xfId="26152"/>
    <cellStyle name="SAPBEXheaderItem 4 2 3 2" xfId="26153"/>
    <cellStyle name="SAPBEXheaderItem 4 2 3 3" xfId="26154"/>
    <cellStyle name="SAPBEXheaderItem 4 2 3 4" xfId="26155"/>
    <cellStyle name="SAPBEXheaderItem 4 2 3 5" xfId="26156"/>
    <cellStyle name="SAPBEXheaderItem 4 2 3 6" xfId="26157"/>
    <cellStyle name="SAPBEXheaderItem 4 2 3 7" xfId="26158"/>
    <cellStyle name="SAPBEXheaderItem 4 2 3 8" xfId="26159"/>
    <cellStyle name="SAPBEXheaderItem 4 2 4" xfId="26160"/>
    <cellStyle name="SAPBEXheaderItem 4 2 4 2" xfId="26161"/>
    <cellStyle name="SAPBEXheaderItem 4 2 4 3" xfId="26162"/>
    <cellStyle name="SAPBEXheaderItem 4 2 4 4" xfId="26163"/>
    <cellStyle name="SAPBEXheaderItem 4 2 4 5" xfId="26164"/>
    <cellStyle name="SAPBEXheaderItem 4 2 4 6" xfId="26165"/>
    <cellStyle name="SAPBEXheaderItem 4 2 4 7" xfId="26166"/>
    <cellStyle name="SAPBEXheaderItem 4 2 4 8" xfId="26167"/>
    <cellStyle name="SAPBEXheaderItem 4 2 5" xfId="26168"/>
    <cellStyle name="SAPBEXheaderItem 4 2 6" xfId="26169"/>
    <cellStyle name="SAPBEXheaderItem 4 2 7" xfId="26170"/>
    <cellStyle name="SAPBEXheaderItem 4 2 8" xfId="26171"/>
    <cellStyle name="SAPBEXheaderItem 4 2 9" xfId="26172"/>
    <cellStyle name="SAPBEXheaderItem 4 3" xfId="26173"/>
    <cellStyle name="SAPBEXheaderItem 4 3 10" xfId="26174"/>
    <cellStyle name="SAPBEXheaderItem 4 3 2" xfId="26175"/>
    <cellStyle name="SAPBEXheaderItem 4 3 3" xfId="26176"/>
    <cellStyle name="SAPBEXheaderItem 4 3 4" xfId="26177"/>
    <cellStyle name="SAPBEXheaderItem 4 3 5" xfId="26178"/>
    <cellStyle name="SAPBEXheaderItem 4 3 6" xfId="26179"/>
    <cellStyle name="SAPBEXheaderItem 4 3 7" xfId="26180"/>
    <cellStyle name="SAPBEXheaderItem 4 3 8" xfId="26181"/>
    <cellStyle name="SAPBEXheaderItem 4 3 9" xfId="26182"/>
    <cellStyle name="SAPBEXheaderItem 4 4" xfId="26183"/>
    <cellStyle name="SAPBEXheaderItem 4 4 2" xfId="26184"/>
    <cellStyle name="SAPBEXheaderItem 4 4 3" xfId="26185"/>
    <cellStyle name="SAPBEXheaderItem 4 4 4" xfId="26186"/>
    <cellStyle name="SAPBEXheaderItem 4 4 5" xfId="26187"/>
    <cellStyle name="SAPBEXheaderItem 4 4 6" xfId="26188"/>
    <cellStyle name="SAPBEXheaderItem 4 4 7" xfId="26189"/>
    <cellStyle name="SAPBEXheaderItem 4 4 8" xfId="26190"/>
    <cellStyle name="SAPBEXheaderItem 4 5" xfId="26191"/>
    <cellStyle name="SAPBEXheaderItem 4 5 2" xfId="26192"/>
    <cellStyle name="SAPBEXheaderItem 4 5 3" xfId="26193"/>
    <cellStyle name="SAPBEXheaderItem 4 5 4" xfId="26194"/>
    <cellStyle name="SAPBEXheaderItem 4 5 5" xfId="26195"/>
    <cellStyle name="SAPBEXheaderItem 4 5 6" xfId="26196"/>
    <cellStyle name="SAPBEXheaderItem 4 5 7" xfId="26197"/>
    <cellStyle name="SAPBEXheaderItem 4 5 8" xfId="26198"/>
    <cellStyle name="SAPBEXheaderItem 4 6" xfId="26199"/>
    <cellStyle name="SAPBEXheaderItem 4 7" xfId="26200"/>
    <cellStyle name="SAPBEXheaderItem 4 8" xfId="26201"/>
    <cellStyle name="SAPBEXheaderItem 4 9" xfId="26202"/>
    <cellStyle name="SAPBEXheaderItem 5" xfId="26203"/>
    <cellStyle name="SAPBEXheaderItem 5 10" xfId="26204"/>
    <cellStyle name="SAPBEXheaderItem 5 11" xfId="26205"/>
    <cellStyle name="SAPBEXheaderItem 5 12" xfId="26206"/>
    <cellStyle name="SAPBEXheaderItem 5 13" xfId="26207"/>
    <cellStyle name="SAPBEXheaderItem 5 14" xfId="26208"/>
    <cellStyle name="SAPBEXheaderItem 5 2" xfId="26209"/>
    <cellStyle name="SAPBEXheaderItem 5 2 10" xfId="26210"/>
    <cellStyle name="SAPBEXheaderItem 5 2 2" xfId="26211"/>
    <cellStyle name="SAPBEXheaderItem 5 2 3" xfId="26212"/>
    <cellStyle name="SAPBEXheaderItem 5 2 4" xfId="26213"/>
    <cellStyle name="SAPBEXheaderItem 5 2 5" xfId="26214"/>
    <cellStyle name="SAPBEXheaderItem 5 2 6" xfId="26215"/>
    <cellStyle name="SAPBEXheaderItem 5 2 7" xfId="26216"/>
    <cellStyle name="SAPBEXheaderItem 5 2 8" xfId="26217"/>
    <cellStyle name="SAPBEXheaderItem 5 2 9" xfId="26218"/>
    <cellStyle name="SAPBEXheaderItem 5 3" xfId="26219"/>
    <cellStyle name="SAPBEXheaderItem 5 3 2" xfId="26220"/>
    <cellStyle name="SAPBEXheaderItem 5 3 3" xfId="26221"/>
    <cellStyle name="SAPBEXheaderItem 5 3 4" xfId="26222"/>
    <cellStyle name="SAPBEXheaderItem 5 3 5" xfId="26223"/>
    <cellStyle name="SAPBEXheaderItem 5 3 6" xfId="26224"/>
    <cellStyle name="SAPBEXheaderItem 5 3 7" xfId="26225"/>
    <cellStyle name="SAPBEXheaderItem 5 3 8" xfId="26226"/>
    <cellStyle name="SAPBEXheaderItem 5 4" xfId="26227"/>
    <cellStyle name="SAPBEXheaderItem 5 4 2" xfId="26228"/>
    <cellStyle name="SAPBEXheaderItem 5 4 3" xfId="26229"/>
    <cellStyle name="SAPBEXheaderItem 5 4 4" xfId="26230"/>
    <cellStyle name="SAPBEXheaderItem 5 4 5" xfId="26231"/>
    <cellStyle name="SAPBEXheaderItem 5 4 6" xfId="26232"/>
    <cellStyle name="SAPBEXheaderItem 5 4 7" xfId="26233"/>
    <cellStyle name="SAPBEXheaderItem 5 4 8" xfId="26234"/>
    <cellStyle name="SAPBEXheaderItem 5 5" xfId="26235"/>
    <cellStyle name="SAPBEXheaderItem 5 6" xfId="26236"/>
    <cellStyle name="SAPBEXheaderItem 5 7" xfId="26237"/>
    <cellStyle name="SAPBEXheaderItem 5 8" xfId="26238"/>
    <cellStyle name="SAPBEXheaderItem 5 9" xfId="26239"/>
    <cellStyle name="SAPBEXheaderItem 6" xfId="26240"/>
    <cellStyle name="SAPBEXheaderItem 6 10" xfId="26241"/>
    <cellStyle name="SAPBEXheaderItem 6 2" xfId="26242"/>
    <cellStyle name="SAPBEXheaderItem 6 2 2" xfId="26243"/>
    <cellStyle name="SAPBEXheaderItem 6 2 3" xfId="26244"/>
    <cellStyle name="SAPBEXheaderItem 6 3" xfId="26245"/>
    <cellStyle name="SAPBEXheaderItem 6 4" xfId="26246"/>
    <cellStyle name="SAPBEXheaderItem 6 5" xfId="26247"/>
    <cellStyle name="SAPBEXheaderItem 6 6" xfId="26248"/>
    <cellStyle name="SAPBEXheaderItem 6 7" xfId="26249"/>
    <cellStyle name="SAPBEXheaderItem 6 8" xfId="26250"/>
    <cellStyle name="SAPBEXheaderItem 6 9" xfId="26251"/>
    <cellStyle name="SAPBEXheaderItem 7" xfId="26252"/>
    <cellStyle name="SAPBEXheaderItem 7 10" xfId="26253"/>
    <cellStyle name="SAPBEXheaderItem 7 2" xfId="26254"/>
    <cellStyle name="SAPBEXheaderItem 7 2 2" xfId="26255"/>
    <cellStyle name="SAPBEXheaderItem 7 2 3" xfId="26256"/>
    <cellStyle name="SAPBEXheaderItem 7 3" xfId="26257"/>
    <cellStyle name="SAPBEXheaderItem 7 4" xfId="26258"/>
    <cellStyle name="SAPBEXheaderItem 7 5" xfId="26259"/>
    <cellStyle name="SAPBEXheaderItem 7 6" xfId="26260"/>
    <cellStyle name="SAPBEXheaderItem 7 7" xfId="26261"/>
    <cellStyle name="SAPBEXheaderItem 7 8" xfId="26262"/>
    <cellStyle name="SAPBEXheaderItem 7 9" xfId="26263"/>
    <cellStyle name="SAPBEXheaderItem 8" xfId="26264"/>
    <cellStyle name="SAPBEXheaderItem 8 10" xfId="26265"/>
    <cellStyle name="SAPBEXheaderItem 8 2" xfId="26266"/>
    <cellStyle name="SAPBEXheaderItem 8 2 2" xfId="26267"/>
    <cellStyle name="SAPBEXheaderItem 8 2 3" xfId="26268"/>
    <cellStyle name="SAPBEXheaderItem 8 3" xfId="26269"/>
    <cellStyle name="SAPBEXheaderItem 8 4" xfId="26270"/>
    <cellStyle name="SAPBEXheaderItem 8 5" xfId="26271"/>
    <cellStyle name="SAPBEXheaderItem 8 6" xfId="26272"/>
    <cellStyle name="SAPBEXheaderItem 8 7" xfId="26273"/>
    <cellStyle name="SAPBEXheaderItem 8 8" xfId="26274"/>
    <cellStyle name="SAPBEXheaderItem 8 9" xfId="26275"/>
    <cellStyle name="SAPBEXheaderItem 9" xfId="26276"/>
    <cellStyle name="SAPBEXheaderItem 9 2" xfId="26277"/>
    <cellStyle name="SAPBEXheaderItem_реестр объектов ЕНЭС" xfId="26278"/>
    <cellStyle name="SAPBEXheaderText" xfId="26279"/>
    <cellStyle name="SAPBEXheaderText 10" xfId="26280"/>
    <cellStyle name="SAPBEXheaderText 10 2" xfId="26281"/>
    <cellStyle name="SAPBEXheaderText 10 3" xfId="26282"/>
    <cellStyle name="SAPBEXheaderText 11" xfId="26283"/>
    <cellStyle name="SAPBEXheaderText 12" xfId="26284"/>
    <cellStyle name="SAPBEXheaderText 13" xfId="26285"/>
    <cellStyle name="SAPBEXheaderText 14" xfId="26286"/>
    <cellStyle name="SAPBEXheaderText 15" xfId="26287"/>
    <cellStyle name="SAPBEXheaderText 16" xfId="26288"/>
    <cellStyle name="SAPBEXheaderText 17" xfId="26289"/>
    <cellStyle name="SAPBEXheaderText 18" xfId="26290"/>
    <cellStyle name="SAPBEXheaderText 2" xfId="26291"/>
    <cellStyle name="SAPBEXheaderText 2 10" xfId="26292"/>
    <cellStyle name="SAPBEXheaderText 2 11" xfId="26293"/>
    <cellStyle name="SAPBEXheaderText 2 12" xfId="26294"/>
    <cellStyle name="SAPBEXheaderText 2 13" xfId="26295"/>
    <cellStyle name="SAPBEXheaderText 2 14" xfId="26296"/>
    <cellStyle name="SAPBEXheaderText 2 15" xfId="26297"/>
    <cellStyle name="SAPBEXheaderText 2 16" xfId="26298"/>
    <cellStyle name="SAPBEXheaderText 2 2" xfId="26299"/>
    <cellStyle name="SAPBEXheaderText 2 2 10" xfId="26300"/>
    <cellStyle name="SAPBEXheaderText 2 2 11" xfId="26301"/>
    <cellStyle name="SAPBEXheaderText 2 2 12" xfId="26302"/>
    <cellStyle name="SAPBEXheaderText 2 2 13" xfId="26303"/>
    <cellStyle name="SAPBEXheaderText 2 2 14" xfId="26304"/>
    <cellStyle name="SAPBEXheaderText 2 2 15" xfId="26305"/>
    <cellStyle name="SAPBEXheaderText 2 2 16" xfId="26306"/>
    <cellStyle name="SAPBEXheaderText 2 2 2" xfId="26307"/>
    <cellStyle name="SAPBEXheaderText 2 2 2 10" xfId="26308"/>
    <cellStyle name="SAPBEXheaderText 2 2 2 11" xfId="26309"/>
    <cellStyle name="SAPBEXheaderText 2 2 2 12" xfId="26310"/>
    <cellStyle name="SAPBEXheaderText 2 2 2 2" xfId="26311"/>
    <cellStyle name="SAPBEXheaderText 2 2 2 2 2" xfId="26312"/>
    <cellStyle name="SAPBEXheaderText 2 2 2 2 3" xfId="26313"/>
    <cellStyle name="SAPBEXheaderText 2 2 2 2 4" xfId="26314"/>
    <cellStyle name="SAPBEXheaderText 2 2 2 2 5" xfId="26315"/>
    <cellStyle name="SAPBEXheaderText 2 2 2 2 6" xfId="26316"/>
    <cellStyle name="SAPBEXheaderText 2 2 2 2 7" xfId="26317"/>
    <cellStyle name="SAPBEXheaderText 2 2 2 2 8" xfId="26318"/>
    <cellStyle name="SAPBEXheaderText 2 2 2 3" xfId="26319"/>
    <cellStyle name="SAPBEXheaderText 2 2 2 3 2" xfId="26320"/>
    <cellStyle name="SAPBEXheaderText 2 2 2 3 3" xfId="26321"/>
    <cellStyle name="SAPBEXheaderText 2 2 2 3 4" xfId="26322"/>
    <cellStyle name="SAPBEXheaderText 2 2 2 3 5" xfId="26323"/>
    <cellStyle name="SAPBEXheaderText 2 2 2 3 6" xfId="26324"/>
    <cellStyle name="SAPBEXheaderText 2 2 2 3 7" xfId="26325"/>
    <cellStyle name="SAPBEXheaderText 2 2 2 3 8" xfId="26326"/>
    <cellStyle name="SAPBEXheaderText 2 2 2 4" xfId="26327"/>
    <cellStyle name="SAPBEXheaderText 2 2 2 4 2" xfId="26328"/>
    <cellStyle name="SAPBEXheaderText 2 2 2 4 3" xfId="26329"/>
    <cellStyle name="SAPBEXheaderText 2 2 2 4 4" xfId="26330"/>
    <cellStyle name="SAPBEXheaderText 2 2 2 4 5" xfId="26331"/>
    <cellStyle name="SAPBEXheaderText 2 2 2 4 6" xfId="26332"/>
    <cellStyle name="SAPBEXheaderText 2 2 2 4 7" xfId="26333"/>
    <cellStyle name="SAPBEXheaderText 2 2 2 4 8" xfId="26334"/>
    <cellStyle name="SAPBEXheaderText 2 2 2 5" xfId="26335"/>
    <cellStyle name="SAPBEXheaderText 2 2 2 6" xfId="26336"/>
    <cellStyle name="SAPBEXheaderText 2 2 2 7" xfId="26337"/>
    <cellStyle name="SAPBEXheaderText 2 2 2 8" xfId="26338"/>
    <cellStyle name="SAPBEXheaderText 2 2 2 9" xfId="26339"/>
    <cellStyle name="SAPBEXheaderText 2 2 3" xfId="26340"/>
    <cellStyle name="SAPBEXheaderText 2 2 3 2" xfId="26341"/>
    <cellStyle name="SAPBEXheaderText 2 2 3 3" xfId="26342"/>
    <cellStyle name="SAPBEXheaderText 2 2 3 4" xfId="26343"/>
    <cellStyle name="SAPBEXheaderText 2 2 3 5" xfId="26344"/>
    <cellStyle name="SAPBEXheaderText 2 2 3 6" xfId="26345"/>
    <cellStyle name="SAPBEXheaderText 2 2 3 7" xfId="26346"/>
    <cellStyle name="SAPBEXheaderText 2 2 3 8" xfId="26347"/>
    <cellStyle name="SAPBEXheaderText 2 2 4" xfId="26348"/>
    <cellStyle name="SAPBEXheaderText 2 2 4 2" xfId="26349"/>
    <cellStyle name="SAPBEXheaderText 2 2 4 3" xfId="26350"/>
    <cellStyle name="SAPBEXheaderText 2 2 4 4" xfId="26351"/>
    <cellStyle name="SAPBEXheaderText 2 2 4 5" xfId="26352"/>
    <cellStyle name="SAPBEXheaderText 2 2 4 6" xfId="26353"/>
    <cellStyle name="SAPBEXheaderText 2 2 4 7" xfId="26354"/>
    <cellStyle name="SAPBEXheaderText 2 2 4 8" xfId="26355"/>
    <cellStyle name="SAPBEXheaderText 2 2 5" xfId="26356"/>
    <cellStyle name="SAPBEXheaderText 2 2 5 2" xfId="26357"/>
    <cellStyle name="SAPBEXheaderText 2 2 5 3" xfId="26358"/>
    <cellStyle name="SAPBEXheaderText 2 2 5 4" xfId="26359"/>
    <cellStyle name="SAPBEXheaderText 2 2 5 5" xfId="26360"/>
    <cellStyle name="SAPBEXheaderText 2 2 5 6" xfId="26361"/>
    <cellStyle name="SAPBEXheaderText 2 2 5 7" xfId="26362"/>
    <cellStyle name="SAPBEXheaderText 2 2 5 8" xfId="26363"/>
    <cellStyle name="SAPBEXheaderText 2 2 6" xfId="26364"/>
    <cellStyle name="SAPBEXheaderText 2 2 7" xfId="26365"/>
    <cellStyle name="SAPBEXheaderText 2 2 8" xfId="26366"/>
    <cellStyle name="SAPBEXheaderText 2 2 9" xfId="26367"/>
    <cellStyle name="SAPBEXheaderText 2 3" xfId="26368"/>
    <cellStyle name="SAPBEXheaderText 2 3 10" xfId="26369"/>
    <cellStyle name="SAPBEXheaderText 2 3 11" xfId="26370"/>
    <cellStyle name="SAPBEXheaderText 2 3 12" xfId="26371"/>
    <cellStyle name="SAPBEXheaderText 2 3 13" xfId="26372"/>
    <cellStyle name="SAPBEXheaderText 2 3 14" xfId="26373"/>
    <cellStyle name="SAPBEXheaderText 2 3 2" xfId="26374"/>
    <cellStyle name="SAPBEXheaderText 2 3 2 2" xfId="26375"/>
    <cellStyle name="SAPBEXheaderText 2 3 2 3" xfId="26376"/>
    <cellStyle name="SAPBEXheaderText 2 3 2 4" xfId="26377"/>
    <cellStyle name="SAPBEXheaderText 2 3 2 5" xfId="26378"/>
    <cellStyle name="SAPBEXheaderText 2 3 2 6" xfId="26379"/>
    <cellStyle name="SAPBEXheaderText 2 3 2 7" xfId="26380"/>
    <cellStyle name="SAPBEXheaderText 2 3 2 8" xfId="26381"/>
    <cellStyle name="SAPBEXheaderText 2 3 3" xfId="26382"/>
    <cellStyle name="SAPBEXheaderText 2 3 3 2" xfId="26383"/>
    <cellStyle name="SAPBEXheaderText 2 3 3 3" xfId="26384"/>
    <cellStyle name="SAPBEXheaderText 2 3 3 4" xfId="26385"/>
    <cellStyle name="SAPBEXheaderText 2 3 3 5" xfId="26386"/>
    <cellStyle name="SAPBEXheaderText 2 3 3 6" xfId="26387"/>
    <cellStyle name="SAPBEXheaderText 2 3 3 7" xfId="26388"/>
    <cellStyle name="SAPBEXheaderText 2 3 3 8" xfId="26389"/>
    <cellStyle name="SAPBEXheaderText 2 3 4" xfId="26390"/>
    <cellStyle name="SAPBEXheaderText 2 3 4 2" xfId="26391"/>
    <cellStyle name="SAPBEXheaderText 2 3 4 3" xfId="26392"/>
    <cellStyle name="SAPBEXheaderText 2 3 4 4" xfId="26393"/>
    <cellStyle name="SAPBEXheaderText 2 3 4 5" xfId="26394"/>
    <cellStyle name="SAPBEXheaderText 2 3 4 6" xfId="26395"/>
    <cellStyle name="SAPBEXheaderText 2 3 4 7" xfId="26396"/>
    <cellStyle name="SAPBEXheaderText 2 3 4 8" xfId="26397"/>
    <cellStyle name="SAPBEXheaderText 2 3 5" xfId="26398"/>
    <cellStyle name="SAPBEXheaderText 2 3 6" xfId="26399"/>
    <cellStyle name="SAPBEXheaderText 2 3 7" xfId="26400"/>
    <cellStyle name="SAPBEXheaderText 2 3 8" xfId="26401"/>
    <cellStyle name="SAPBEXheaderText 2 3 9" xfId="26402"/>
    <cellStyle name="SAPBEXheaderText 2 4" xfId="26403"/>
    <cellStyle name="SAPBEXheaderText 2 4 2" xfId="26404"/>
    <cellStyle name="SAPBEXheaderText 2 4 3" xfId="26405"/>
    <cellStyle name="SAPBEXheaderText 2 4 4" xfId="26406"/>
    <cellStyle name="SAPBEXheaderText 2 4 5" xfId="26407"/>
    <cellStyle name="SAPBEXheaderText 2 4 6" xfId="26408"/>
    <cellStyle name="SAPBEXheaderText 2 4 7" xfId="26409"/>
    <cellStyle name="SAPBEXheaderText 2 4 8" xfId="26410"/>
    <cellStyle name="SAPBEXheaderText 2 5" xfId="26411"/>
    <cellStyle name="SAPBEXheaderText 2 5 2" xfId="26412"/>
    <cellStyle name="SAPBEXheaderText 2 5 3" xfId="26413"/>
    <cellStyle name="SAPBEXheaderText 2 5 4" xfId="26414"/>
    <cellStyle name="SAPBEXheaderText 2 5 5" xfId="26415"/>
    <cellStyle name="SAPBEXheaderText 2 5 6" xfId="26416"/>
    <cellStyle name="SAPBEXheaderText 2 5 7" xfId="26417"/>
    <cellStyle name="SAPBEXheaderText 2 5 8" xfId="26418"/>
    <cellStyle name="SAPBEXheaderText 2 6" xfId="26419"/>
    <cellStyle name="SAPBEXheaderText 2 6 2" xfId="26420"/>
    <cellStyle name="SAPBEXheaderText 2 6 3" xfId="26421"/>
    <cellStyle name="SAPBEXheaderText 2 6 4" xfId="26422"/>
    <cellStyle name="SAPBEXheaderText 2 6 5" xfId="26423"/>
    <cellStyle name="SAPBEXheaderText 2 6 6" xfId="26424"/>
    <cellStyle name="SAPBEXheaderText 2 6 7" xfId="26425"/>
    <cellStyle name="SAPBEXheaderText 2 6 8" xfId="26426"/>
    <cellStyle name="SAPBEXheaderText 2 7" xfId="26427"/>
    <cellStyle name="SAPBEXheaderText 2 8" xfId="26428"/>
    <cellStyle name="SAPBEXheaderText 2 9" xfId="26429"/>
    <cellStyle name="SAPBEXheaderText 3" xfId="26430"/>
    <cellStyle name="SAPBEXheaderText 3 10" xfId="26431"/>
    <cellStyle name="SAPBEXheaderText 3 11" xfId="26432"/>
    <cellStyle name="SAPBEXheaderText 3 12" xfId="26433"/>
    <cellStyle name="SAPBEXheaderText 3 13" xfId="26434"/>
    <cellStyle name="SAPBEXheaderText 3 14" xfId="26435"/>
    <cellStyle name="SAPBEXheaderText 3 15" xfId="26436"/>
    <cellStyle name="SAPBEXheaderText 3 16" xfId="26437"/>
    <cellStyle name="SAPBEXheaderText 3 2" xfId="26438"/>
    <cellStyle name="SAPBEXheaderText 3 2 10" xfId="26439"/>
    <cellStyle name="SAPBEXheaderText 3 2 11" xfId="26440"/>
    <cellStyle name="SAPBEXheaderText 3 2 12" xfId="26441"/>
    <cellStyle name="SAPBEXheaderText 3 2 13" xfId="26442"/>
    <cellStyle name="SAPBEXheaderText 3 2 14" xfId="26443"/>
    <cellStyle name="SAPBEXheaderText 3 2 15" xfId="26444"/>
    <cellStyle name="SAPBEXheaderText 3 2 16" xfId="26445"/>
    <cellStyle name="SAPBEXheaderText 3 2 2" xfId="26446"/>
    <cellStyle name="SAPBEXheaderText 3 2 2 10" xfId="26447"/>
    <cellStyle name="SAPBEXheaderText 3 2 2 11" xfId="26448"/>
    <cellStyle name="SAPBEXheaderText 3 2 2 12" xfId="26449"/>
    <cellStyle name="SAPBEXheaderText 3 2 2 2" xfId="26450"/>
    <cellStyle name="SAPBEXheaderText 3 2 2 2 2" xfId="26451"/>
    <cellStyle name="SAPBEXheaderText 3 2 2 2 3" xfId="26452"/>
    <cellStyle name="SAPBEXheaderText 3 2 2 2 4" xfId="26453"/>
    <cellStyle name="SAPBEXheaderText 3 2 2 2 5" xfId="26454"/>
    <cellStyle name="SAPBEXheaderText 3 2 2 2 6" xfId="26455"/>
    <cellStyle name="SAPBEXheaderText 3 2 2 2 7" xfId="26456"/>
    <cellStyle name="SAPBEXheaderText 3 2 2 2 8" xfId="26457"/>
    <cellStyle name="SAPBEXheaderText 3 2 2 3" xfId="26458"/>
    <cellStyle name="SAPBEXheaderText 3 2 2 3 2" xfId="26459"/>
    <cellStyle name="SAPBEXheaderText 3 2 2 3 3" xfId="26460"/>
    <cellStyle name="SAPBEXheaderText 3 2 2 3 4" xfId="26461"/>
    <cellStyle name="SAPBEXheaderText 3 2 2 3 5" xfId="26462"/>
    <cellStyle name="SAPBEXheaderText 3 2 2 3 6" xfId="26463"/>
    <cellStyle name="SAPBEXheaderText 3 2 2 3 7" xfId="26464"/>
    <cellStyle name="SAPBEXheaderText 3 2 2 3 8" xfId="26465"/>
    <cellStyle name="SAPBEXheaderText 3 2 2 4" xfId="26466"/>
    <cellStyle name="SAPBEXheaderText 3 2 2 4 2" xfId="26467"/>
    <cellStyle name="SAPBEXheaderText 3 2 2 4 3" xfId="26468"/>
    <cellStyle name="SAPBEXheaderText 3 2 2 4 4" xfId="26469"/>
    <cellStyle name="SAPBEXheaderText 3 2 2 4 5" xfId="26470"/>
    <cellStyle name="SAPBEXheaderText 3 2 2 4 6" xfId="26471"/>
    <cellStyle name="SAPBEXheaderText 3 2 2 4 7" xfId="26472"/>
    <cellStyle name="SAPBEXheaderText 3 2 2 4 8" xfId="26473"/>
    <cellStyle name="SAPBEXheaderText 3 2 2 5" xfId="26474"/>
    <cellStyle name="SAPBEXheaderText 3 2 2 6" xfId="26475"/>
    <cellStyle name="SAPBEXheaderText 3 2 2 7" xfId="26476"/>
    <cellStyle name="SAPBEXheaderText 3 2 2 8" xfId="26477"/>
    <cellStyle name="SAPBEXheaderText 3 2 2 9" xfId="26478"/>
    <cellStyle name="SAPBEXheaderText 3 2 3" xfId="26479"/>
    <cellStyle name="SAPBEXheaderText 3 2 3 2" xfId="26480"/>
    <cellStyle name="SAPBEXheaderText 3 2 3 3" xfId="26481"/>
    <cellStyle name="SAPBEXheaderText 3 2 3 4" xfId="26482"/>
    <cellStyle name="SAPBEXheaderText 3 2 3 5" xfId="26483"/>
    <cellStyle name="SAPBEXheaderText 3 2 3 6" xfId="26484"/>
    <cellStyle name="SAPBEXheaderText 3 2 3 7" xfId="26485"/>
    <cellStyle name="SAPBEXheaderText 3 2 3 8" xfId="26486"/>
    <cellStyle name="SAPBEXheaderText 3 2 4" xfId="26487"/>
    <cellStyle name="SAPBEXheaderText 3 2 4 2" xfId="26488"/>
    <cellStyle name="SAPBEXheaderText 3 2 4 3" xfId="26489"/>
    <cellStyle name="SAPBEXheaderText 3 2 4 4" xfId="26490"/>
    <cellStyle name="SAPBEXheaderText 3 2 4 5" xfId="26491"/>
    <cellStyle name="SAPBEXheaderText 3 2 4 6" xfId="26492"/>
    <cellStyle name="SAPBEXheaderText 3 2 4 7" xfId="26493"/>
    <cellStyle name="SAPBEXheaderText 3 2 4 8" xfId="26494"/>
    <cellStyle name="SAPBEXheaderText 3 2 5" xfId="26495"/>
    <cellStyle name="SAPBEXheaderText 3 2 5 2" xfId="26496"/>
    <cellStyle name="SAPBEXheaderText 3 2 5 3" xfId="26497"/>
    <cellStyle name="SAPBEXheaderText 3 2 5 4" xfId="26498"/>
    <cellStyle name="SAPBEXheaderText 3 2 5 5" xfId="26499"/>
    <cellStyle name="SAPBEXheaderText 3 2 5 6" xfId="26500"/>
    <cellStyle name="SAPBEXheaderText 3 2 5 7" xfId="26501"/>
    <cellStyle name="SAPBEXheaderText 3 2 5 8" xfId="26502"/>
    <cellStyle name="SAPBEXheaderText 3 2 6" xfId="26503"/>
    <cellStyle name="SAPBEXheaderText 3 2 7" xfId="26504"/>
    <cellStyle name="SAPBEXheaderText 3 2 8" xfId="26505"/>
    <cellStyle name="SAPBEXheaderText 3 2 9" xfId="26506"/>
    <cellStyle name="SAPBEXheaderText 3 3" xfId="26507"/>
    <cellStyle name="SAPBEXheaderText 3 3 10" xfId="26508"/>
    <cellStyle name="SAPBEXheaderText 3 3 11" xfId="26509"/>
    <cellStyle name="SAPBEXheaderText 3 3 12" xfId="26510"/>
    <cellStyle name="SAPBEXheaderText 3 3 2" xfId="26511"/>
    <cellStyle name="SAPBEXheaderText 3 3 2 2" xfId="26512"/>
    <cellStyle name="SAPBEXheaderText 3 3 2 3" xfId="26513"/>
    <cellStyle name="SAPBEXheaderText 3 3 2 4" xfId="26514"/>
    <cellStyle name="SAPBEXheaderText 3 3 2 5" xfId="26515"/>
    <cellStyle name="SAPBEXheaderText 3 3 2 6" xfId="26516"/>
    <cellStyle name="SAPBEXheaderText 3 3 2 7" xfId="26517"/>
    <cellStyle name="SAPBEXheaderText 3 3 2 8" xfId="26518"/>
    <cellStyle name="SAPBEXheaderText 3 3 3" xfId="26519"/>
    <cellStyle name="SAPBEXheaderText 3 3 3 2" xfId="26520"/>
    <cellStyle name="SAPBEXheaderText 3 3 3 3" xfId="26521"/>
    <cellStyle name="SAPBEXheaderText 3 3 3 4" xfId="26522"/>
    <cellStyle name="SAPBEXheaderText 3 3 3 5" xfId="26523"/>
    <cellStyle name="SAPBEXheaderText 3 3 3 6" xfId="26524"/>
    <cellStyle name="SAPBEXheaderText 3 3 3 7" xfId="26525"/>
    <cellStyle name="SAPBEXheaderText 3 3 3 8" xfId="26526"/>
    <cellStyle name="SAPBEXheaderText 3 3 4" xfId="26527"/>
    <cellStyle name="SAPBEXheaderText 3 3 4 2" xfId="26528"/>
    <cellStyle name="SAPBEXheaderText 3 3 4 3" xfId="26529"/>
    <cellStyle name="SAPBEXheaderText 3 3 4 4" xfId="26530"/>
    <cellStyle name="SAPBEXheaderText 3 3 4 5" xfId="26531"/>
    <cellStyle name="SAPBEXheaderText 3 3 4 6" xfId="26532"/>
    <cellStyle name="SAPBEXheaderText 3 3 4 7" xfId="26533"/>
    <cellStyle name="SAPBEXheaderText 3 3 4 8" xfId="26534"/>
    <cellStyle name="SAPBEXheaderText 3 3 5" xfId="26535"/>
    <cellStyle name="SAPBEXheaderText 3 3 6" xfId="26536"/>
    <cellStyle name="SAPBEXheaderText 3 3 7" xfId="26537"/>
    <cellStyle name="SAPBEXheaderText 3 3 8" xfId="26538"/>
    <cellStyle name="SAPBEXheaderText 3 3 9" xfId="26539"/>
    <cellStyle name="SAPBEXheaderText 3 4" xfId="26540"/>
    <cellStyle name="SAPBEXheaderText 3 4 2" xfId="26541"/>
    <cellStyle name="SAPBEXheaderText 3 4 3" xfId="26542"/>
    <cellStyle name="SAPBEXheaderText 3 4 4" xfId="26543"/>
    <cellStyle name="SAPBEXheaderText 3 4 5" xfId="26544"/>
    <cellStyle name="SAPBEXheaderText 3 4 6" xfId="26545"/>
    <cellStyle name="SAPBEXheaderText 3 4 7" xfId="26546"/>
    <cellStyle name="SAPBEXheaderText 3 4 8" xfId="26547"/>
    <cellStyle name="SAPBEXheaderText 3 5" xfId="26548"/>
    <cellStyle name="SAPBEXheaderText 3 5 2" xfId="26549"/>
    <cellStyle name="SAPBEXheaderText 3 5 3" xfId="26550"/>
    <cellStyle name="SAPBEXheaderText 3 5 4" xfId="26551"/>
    <cellStyle name="SAPBEXheaderText 3 5 5" xfId="26552"/>
    <cellStyle name="SAPBEXheaderText 3 5 6" xfId="26553"/>
    <cellStyle name="SAPBEXheaderText 3 5 7" xfId="26554"/>
    <cellStyle name="SAPBEXheaderText 3 5 8" xfId="26555"/>
    <cellStyle name="SAPBEXheaderText 3 6" xfId="26556"/>
    <cellStyle name="SAPBEXheaderText 3 6 2" xfId="26557"/>
    <cellStyle name="SAPBEXheaderText 3 6 3" xfId="26558"/>
    <cellStyle name="SAPBEXheaderText 3 6 4" xfId="26559"/>
    <cellStyle name="SAPBEXheaderText 3 6 5" xfId="26560"/>
    <cellStyle name="SAPBEXheaderText 3 6 6" xfId="26561"/>
    <cellStyle name="SAPBEXheaderText 3 6 7" xfId="26562"/>
    <cellStyle name="SAPBEXheaderText 3 6 8" xfId="26563"/>
    <cellStyle name="SAPBEXheaderText 3 7" xfId="26564"/>
    <cellStyle name="SAPBEXheaderText 3 8" xfId="26565"/>
    <cellStyle name="SAPBEXheaderText 3 9" xfId="26566"/>
    <cellStyle name="SAPBEXheaderText 4" xfId="26567"/>
    <cellStyle name="SAPBEXheaderText 4 10" xfId="26568"/>
    <cellStyle name="SAPBEXheaderText 4 11" xfId="26569"/>
    <cellStyle name="SAPBEXheaderText 4 12" xfId="26570"/>
    <cellStyle name="SAPBEXheaderText 4 13" xfId="26571"/>
    <cellStyle name="SAPBEXheaderText 4 14" xfId="26572"/>
    <cellStyle name="SAPBEXheaderText 4 15" xfId="26573"/>
    <cellStyle name="SAPBEXheaderText 4 16" xfId="26574"/>
    <cellStyle name="SAPBEXheaderText 4 2" xfId="26575"/>
    <cellStyle name="SAPBEXheaderText 4 2 10" xfId="26576"/>
    <cellStyle name="SAPBEXheaderText 4 2 11" xfId="26577"/>
    <cellStyle name="SAPBEXheaderText 4 2 12" xfId="26578"/>
    <cellStyle name="SAPBEXheaderText 4 2 13" xfId="26579"/>
    <cellStyle name="SAPBEXheaderText 4 2 14" xfId="26580"/>
    <cellStyle name="SAPBEXheaderText 4 2 2" xfId="26581"/>
    <cellStyle name="SAPBEXheaderText 4 2 2 10" xfId="26582"/>
    <cellStyle name="SAPBEXheaderText 4 2 2 2" xfId="26583"/>
    <cellStyle name="SAPBEXheaderText 4 2 2 3" xfId="26584"/>
    <cellStyle name="SAPBEXheaderText 4 2 2 4" xfId="26585"/>
    <cellStyle name="SAPBEXheaderText 4 2 2 5" xfId="26586"/>
    <cellStyle name="SAPBEXheaderText 4 2 2 6" xfId="26587"/>
    <cellStyle name="SAPBEXheaderText 4 2 2 7" xfId="26588"/>
    <cellStyle name="SAPBEXheaderText 4 2 2 8" xfId="26589"/>
    <cellStyle name="SAPBEXheaderText 4 2 2 9" xfId="26590"/>
    <cellStyle name="SAPBEXheaderText 4 2 3" xfId="26591"/>
    <cellStyle name="SAPBEXheaderText 4 2 3 2" xfId="26592"/>
    <cellStyle name="SAPBEXheaderText 4 2 3 3" xfId="26593"/>
    <cellStyle name="SAPBEXheaderText 4 2 3 4" xfId="26594"/>
    <cellStyle name="SAPBEXheaderText 4 2 3 5" xfId="26595"/>
    <cellStyle name="SAPBEXheaderText 4 2 3 6" xfId="26596"/>
    <cellStyle name="SAPBEXheaderText 4 2 3 7" xfId="26597"/>
    <cellStyle name="SAPBEXheaderText 4 2 3 8" xfId="26598"/>
    <cellStyle name="SAPBEXheaderText 4 2 4" xfId="26599"/>
    <cellStyle name="SAPBEXheaderText 4 2 4 2" xfId="26600"/>
    <cellStyle name="SAPBEXheaderText 4 2 4 3" xfId="26601"/>
    <cellStyle name="SAPBEXheaderText 4 2 4 4" xfId="26602"/>
    <cellStyle name="SAPBEXheaderText 4 2 4 5" xfId="26603"/>
    <cellStyle name="SAPBEXheaderText 4 2 4 6" xfId="26604"/>
    <cellStyle name="SAPBEXheaderText 4 2 4 7" xfId="26605"/>
    <cellStyle name="SAPBEXheaderText 4 2 4 8" xfId="26606"/>
    <cellStyle name="SAPBEXheaderText 4 2 5" xfId="26607"/>
    <cellStyle name="SAPBEXheaderText 4 2 6" xfId="26608"/>
    <cellStyle name="SAPBEXheaderText 4 2 7" xfId="26609"/>
    <cellStyle name="SAPBEXheaderText 4 2 8" xfId="26610"/>
    <cellStyle name="SAPBEXheaderText 4 2 9" xfId="26611"/>
    <cellStyle name="SAPBEXheaderText 4 3" xfId="26612"/>
    <cellStyle name="SAPBEXheaderText 4 3 10" xfId="26613"/>
    <cellStyle name="SAPBEXheaderText 4 3 2" xfId="26614"/>
    <cellStyle name="SAPBEXheaderText 4 3 3" xfId="26615"/>
    <cellStyle name="SAPBEXheaderText 4 3 4" xfId="26616"/>
    <cellStyle name="SAPBEXheaderText 4 3 5" xfId="26617"/>
    <cellStyle name="SAPBEXheaderText 4 3 6" xfId="26618"/>
    <cellStyle name="SAPBEXheaderText 4 3 7" xfId="26619"/>
    <cellStyle name="SAPBEXheaderText 4 3 8" xfId="26620"/>
    <cellStyle name="SAPBEXheaderText 4 3 9" xfId="26621"/>
    <cellStyle name="SAPBEXheaderText 4 4" xfId="26622"/>
    <cellStyle name="SAPBEXheaderText 4 4 2" xfId="26623"/>
    <cellStyle name="SAPBEXheaderText 4 4 3" xfId="26624"/>
    <cellStyle name="SAPBEXheaderText 4 4 4" xfId="26625"/>
    <cellStyle name="SAPBEXheaderText 4 4 5" xfId="26626"/>
    <cellStyle name="SAPBEXheaderText 4 4 6" xfId="26627"/>
    <cellStyle name="SAPBEXheaderText 4 4 7" xfId="26628"/>
    <cellStyle name="SAPBEXheaderText 4 4 8" xfId="26629"/>
    <cellStyle name="SAPBEXheaderText 4 5" xfId="26630"/>
    <cellStyle name="SAPBEXheaderText 4 5 2" xfId="26631"/>
    <cellStyle name="SAPBEXheaderText 4 5 3" xfId="26632"/>
    <cellStyle name="SAPBEXheaderText 4 5 4" xfId="26633"/>
    <cellStyle name="SAPBEXheaderText 4 5 5" xfId="26634"/>
    <cellStyle name="SAPBEXheaderText 4 5 6" xfId="26635"/>
    <cellStyle name="SAPBEXheaderText 4 5 7" xfId="26636"/>
    <cellStyle name="SAPBEXheaderText 4 5 8" xfId="26637"/>
    <cellStyle name="SAPBEXheaderText 4 6" xfId="26638"/>
    <cellStyle name="SAPBEXheaderText 4 7" xfId="26639"/>
    <cellStyle name="SAPBEXheaderText 4 8" xfId="26640"/>
    <cellStyle name="SAPBEXheaderText 4 9" xfId="26641"/>
    <cellStyle name="SAPBEXheaderText 5" xfId="26642"/>
    <cellStyle name="SAPBEXheaderText 5 10" xfId="26643"/>
    <cellStyle name="SAPBEXheaderText 5 11" xfId="26644"/>
    <cellStyle name="SAPBEXheaderText 5 12" xfId="26645"/>
    <cellStyle name="SAPBEXheaderText 5 13" xfId="26646"/>
    <cellStyle name="SAPBEXheaderText 5 14" xfId="26647"/>
    <cellStyle name="SAPBEXheaderText 5 2" xfId="26648"/>
    <cellStyle name="SAPBEXheaderText 5 2 10" xfId="26649"/>
    <cellStyle name="SAPBEXheaderText 5 2 2" xfId="26650"/>
    <cellStyle name="SAPBEXheaderText 5 2 3" xfId="26651"/>
    <cellStyle name="SAPBEXheaderText 5 2 4" xfId="26652"/>
    <cellStyle name="SAPBEXheaderText 5 2 5" xfId="26653"/>
    <cellStyle name="SAPBEXheaderText 5 2 6" xfId="26654"/>
    <cellStyle name="SAPBEXheaderText 5 2 7" xfId="26655"/>
    <cellStyle name="SAPBEXheaderText 5 2 8" xfId="26656"/>
    <cellStyle name="SAPBEXheaderText 5 2 9" xfId="26657"/>
    <cellStyle name="SAPBEXheaderText 5 3" xfId="26658"/>
    <cellStyle name="SAPBEXheaderText 5 3 2" xfId="26659"/>
    <cellStyle name="SAPBEXheaderText 5 3 3" xfId="26660"/>
    <cellStyle name="SAPBEXheaderText 5 3 4" xfId="26661"/>
    <cellStyle name="SAPBEXheaderText 5 3 5" xfId="26662"/>
    <cellStyle name="SAPBEXheaderText 5 3 6" xfId="26663"/>
    <cellStyle name="SAPBEXheaderText 5 3 7" xfId="26664"/>
    <cellStyle name="SAPBEXheaderText 5 3 8" xfId="26665"/>
    <cellStyle name="SAPBEXheaderText 5 4" xfId="26666"/>
    <cellStyle name="SAPBEXheaderText 5 4 2" xfId="26667"/>
    <cellStyle name="SAPBEXheaderText 5 4 3" xfId="26668"/>
    <cellStyle name="SAPBEXheaderText 5 4 4" xfId="26669"/>
    <cellStyle name="SAPBEXheaderText 5 4 5" xfId="26670"/>
    <cellStyle name="SAPBEXheaderText 5 4 6" xfId="26671"/>
    <cellStyle name="SAPBEXheaderText 5 4 7" xfId="26672"/>
    <cellStyle name="SAPBEXheaderText 5 4 8" xfId="26673"/>
    <cellStyle name="SAPBEXheaderText 5 5" xfId="26674"/>
    <cellStyle name="SAPBEXheaderText 5 6" xfId="26675"/>
    <cellStyle name="SAPBEXheaderText 5 7" xfId="26676"/>
    <cellStyle name="SAPBEXheaderText 5 8" xfId="26677"/>
    <cellStyle name="SAPBEXheaderText 5 9" xfId="26678"/>
    <cellStyle name="SAPBEXheaderText 6" xfId="26679"/>
    <cellStyle name="SAPBEXheaderText 6 10" xfId="26680"/>
    <cellStyle name="SAPBEXheaderText 6 2" xfId="26681"/>
    <cellStyle name="SAPBEXheaderText 6 2 2" xfId="26682"/>
    <cellStyle name="SAPBEXheaderText 6 2 3" xfId="26683"/>
    <cellStyle name="SAPBEXheaderText 6 3" xfId="26684"/>
    <cellStyle name="SAPBEXheaderText 6 4" xfId="26685"/>
    <cellStyle name="SAPBEXheaderText 6 5" xfId="26686"/>
    <cellStyle name="SAPBEXheaderText 6 6" xfId="26687"/>
    <cellStyle name="SAPBEXheaderText 6 7" xfId="26688"/>
    <cellStyle name="SAPBEXheaderText 6 8" xfId="26689"/>
    <cellStyle name="SAPBEXheaderText 6 9" xfId="26690"/>
    <cellStyle name="SAPBEXheaderText 7" xfId="26691"/>
    <cellStyle name="SAPBEXheaderText 7 10" xfId="26692"/>
    <cellStyle name="SAPBEXheaderText 7 2" xfId="26693"/>
    <cellStyle name="SAPBEXheaderText 7 2 2" xfId="26694"/>
    <cellStyle name="SAPBEXheaderText 7 2 3" xfId="26695"/>
    <cellStyle name="SAPBEXheaderText 7 3" xfId="26696"/>
    <cellStyle name="SAPBEXheaderText 7 4" xfId="26697"/>
    <cellStyle name="SAPBEXheaderText 7 5" xfId="26698"/>
    <cellStyle name="SAPBEXheaderText 7 6" xfId="26699"/>
    <cellStyle name="SAPBEXheaderText 7 7" xfId="26700"/>
    <cellStyle name="SAPBEXheaderText 7 8" xfId="26701"/>
    <cellStyle name="SAPBEXheaderText 7 9" xfId="26702"/>
    <cellStyle name="SAPBEXheaderText 8" xfId="26703"/>
    <cellStyle name="SAPBEXheaderText 8 10" xfId="26704"/>
    <cellStyle name="SAPBEXheaderText 8 2" xfId="26705"/>
    <cellStyle name="SAPBEXheaderText 8 2 2" xfId="26706"/>
    <cellStyle name="SAPBEXheaderText 8 2 3" xfId="26707"/>
    <cellStyle name="SAPBEXheaderText 8 3" xfId="26708"/>
    <cellStyle name="SAPBEXheaderText 8 4" xfId="26709"/>
    <cellStyle name="SAPBEXheaderText 8 5" xfId="26710"/>
    <cellStyle name="SAPBEXheaderText 8 6" xfId="26711"/>
    <cellStyle name="SAPBEXheaderText 8 7" xfId="26712"/>
    <cellStyle name="SAPBEXheaderText 8 8" xfId="26713"/>
    <cellStyle name="SAPBEXheaderText 8 9" xfId="26714"/>
    <cellStyle name="SAPBEXheaderText 9" xfId="26715"/>
    <cellStyle name="SAPBEXheaderText 9 2" xfId="26716"/>
    <cellStyle name="SAPBEXheaderText_реестр объектов ЕНЭС" xfId="26717"/>
    <cellStyle name="SAPBEXHLevel0" xfId="26718"/>
    <cellStyle name="SAPBEXHLevel0 10" xfId="26719"/>
    <cellStyle name="SAPBEXHLevel0 10 2" xfId="26720"/>
    <cellStyle name="SAPBEXHLevel0 10 2 2" xfId="26721"/>
    <cellStyle name="SAPBEXHLevel0 10 3" xfId="26722"/>
    <cellStyle name="SAPBEXHLevel0 10 4" xfId="26723"/>
    <cellStyle name="SAPBEXHLevel0 11" xfId="26724"/>
    <cellStyle name="SAPBEXHLevel0 11 2" xfId="26725"/>
    <cellStyle name="SAPBEXHLevel0 11 3" xfId="26726"/>
    <cellStyle name="SAPBEXHLevel0 12" xfId="26727"/>
    <cellStyle name="SAPBEXHLevel0 13" xfId="26728"/>
    <cellStyle name="SAPBEXHLevel0 14" xfId="26729"/>
    <cellStyle name="SAPBEXHLevel0 15" xfId="26730"/>
    <cellStyle name="SAPBEXHLevel0 16" xfId="26731"/>
    <cellStyle name="SAPBEXHLevel0 17" xfId="26732"/>
    <cellStyle name="SAPBEXHLevel0 18" xfId="26733"/>
    <cellStyle name="SAPBEXHLevel0 19" xfId="26734"/>
    <cellStyle name="SAPBEXHLevel0 2" xfId="26735"/>
    <cellStyle name="SAPBEXHLevel0 2 10" xfId="26736"/>
    <cellStyle name="SAPBEXHLevel0 2 11" xfId="26737"/>
    <cellStyle name="SAPBEXHLevel0 2 12" xfId="26738"/>
    <cellStyle name="SAPBEXHLevel0 2 13" xfId="26739"/>
    <cellStyle name="SAPBEXHLevel0 2 14" xfId="26740"/>
    <cellStyle name="SAPBEXHLevel0 2 15" xfId="26741"/>
    <cellStyle name="SAPBEXHLevel0 2 16" xfId="26742"/>
    <cellStyle name="SAPBEXHLevel0 2 2" xfId="26743"/>
    <cellStyle name="SAPBEXHLevel0 2 2 10" xfId="26744"/>
    <cellStyle name="SAPBEXHLevel0 2 2 11" xfId="26745"/>
    <cellStyle name="SAPBEXHLevel0 2 2 12" xfId="26746"/>
    <cellStyle name="SAPBEXHLevel0 2 2 13" xfId="26747"/>
    <cellStyle name="SAPBEXHLevel0 2 2 14" xfId="26748"/>
    <cellStyle name="SAPBEXHLevel0 2 2 15" xfId="26749"/>
    <cellStyle name="SAPBEXHLevel0 2 2 16" xfId="26750"/>
    <cellStyle name="SAPBEXHLevel0 2 2 2" xfId="26751"/>
    <cellStyle name="SAPBEXHLevel0 2 2 2 10" xfId="26752"/>
    <cellStyle name="SAPBEXHLevel0 2 2 2 11" xfId="26753"/>
    <cellStyle name="SAPBEXHLevel0 2 2 2 12" xfId="26754"/>
    <cellStyle name="SAPBEXHLevel0 2 2 2 13" xfId="26755"/>
    <cellStyle name="SAPBEXHLevel0 2 2 2 14" xfId="26756"/>
    <cellStyle name="SAPBEXHLevel0 2 2 2 2" xfId="26757"/>
    <cellStyle name="SAPBEXHLevel0 2 2 2 2 2" xfId="26758"/>
    <cellStyle name="SAPBEXHLevel0 2 2 2 2 3" xfId="26759"/>
    <cellStyle name="SAPBEXHLevel0 2 2 2 2 4" xfId="26760"/>
    <cellStyle name="SAPBEXHLevel0 2 2 2 2 5" xfId="26761"/>
    <cellStyle name="SAPBEXHLevel0 2 2 2 2 6" xfId="26762"/>
    <cellStyle name="SAPBEXHLevel0 2 2 2 2 7" xfId="26763"/>
    <cellStyle name="SAPBEXHLevel0 2 2 2 2 8" xfId="26764"/>
    <cellStyle name="SAPBEXHLevel0 2 2 2 3" xfId="26765"/>
    <cellStyle name="SAPBEXHLevel0 2 2 2 3 2" xfId="26766"/>
    <cellStyle name="SAPBEXHLevel0 2 2 2 3 3" xfId="26767"/>
    <cellStyle name="SAPBEXHLevel0 2 2 2 3 4" xfId="26768"/>
    <cellStyle name="SAPBEXHLevel0 2 2 2 3 5" xfId="26769"/>
    <cellStyle name="SAPBEXHLevel0 2 2 2 3 6" xfId="26770"/>
    <cellStyle name="SAPBEXHLevel0 2 2 2 3 7" xfId="26771"/>
    <cellStyle name="SAPBEXHLevel0 2 2 2 3 8" xfId="26772"/>
    <cellStyle name="SAPBEXHLevel0 2 2 2 4" xfId="26773"/>
    <cellStyle name="SAPBEXHLevel0 2 2 2 4 2" xfId="26774"/>
    <cellStyle name="SAPBEXHLevel0 2 2 2 4 3" xfId="26775"/>
    <cellStyle name="SAPBEXHLevel0 2 2 2 4 4" xfId="26776"/>
    <cellStyle name="SAPBEXHLevel0 2 2 2 4 5" xfId="26777"/>
    <cellStyle name="SAPBEXHLevel0 2 2 2 4 6" xfId="26778"/>
    <cellStyle name="SAPBEXHLevel0 2 2 2 4 7" xfId="26779"/>
    <cellStyle name="SAPBEXHLevel0 2 2 2 4 8" xfId="26780"/>
    <cellStyle name="SAPBEXHLevel0 2 2 2 5" xfId="26781"/>
    <cellStyle name="SAPBEXHLevel0 2 2 2 6" xfId="26782"/>
    <cellStyle name="SAPBEXHLevel0 2 2 2 7" xfId="26783"/>
    <cellStyle name="SAPBEXHLevel0 2 2 2 8" xfId="26784"/>
    <cellStyle name="SAPBEXHLevel0 2 2 2 9" xfId="26785"/>
    <cellStyle name="SAPBEXHLevel0 2 2 3" xfId="26786"/>
    <cellStyle name="SAPBEXHLevel0 2 2 3 2" xfId="26787"/>
    <cellStyle name="SAPBEXHLevel0 2 2 3 3" xfId="26788"/>
    <cellStyle name="SAPBEXHLevel0 2 2 3 4" xfId="26789"/>
    <cellStyle name="SAPBEXHLevel0 2 2 3 5" xfId="26790"/>
    <cellStyle name="SAPBEXHLevel0 2 2 3 6" xfId="26791"/>
    <cellStyle name="SAPBEXHLevel0 2 2 3 7" xfId="26792"/>
    <cellStyle name="SAPBEXHLevel0 2 2 3 8" xfId="26793"/>
    <cellStyle name="SAPBEXHLevel0 2 2 4" xfId="26794"/>
    <cellStyle name="SAPBEXHLevel0 2 2 4 2" xfId="26795"/>
    <cellStyle name="SAPBEXHLevel0 2 2 4 3" xfId="26796"/>
    <cellStyle name="SAPBEXHLevel0 2 2 4 4" xfId="26797"/>
    <cellStyle name="SAPBEXHLevel0 2 2 4 5" xfId="26798"/>
    <cellStyle name="SAPBEXHLevel0 2 2 4 6" xfId="26799"/>
    <cellStyle name="SAPBEXHLevel0 2 2 4 7" xfId="26800"/>
    <cellStyle name="SAPBEXHLevel0 2 2 4 8" xfId="26801"/>
    <cellStyle name="SAPBEXHLevel0 2 2 5" xfId="26802"/>
    <cellStyle name="SAPBEXHLevel0 2 2 5 2" xfId="26803"/>
    <cellStyle name="SAPBEXHLevel0 2 2 5 3" xfId="26804"/>
    <cellStyle name="SAPBEXHLevel0 2 2 5 4" xfId="26805"/>
    <cellStyle name="SAPBEXHLevel0 2 2 5 5" xfId="26806"/>
    <cellStyle name="SAPBEXHLevel0 2 2 5 6" xfId="26807"/>
    <cellStyle name="SAPBEXHLevel0 2 2 5 7" xfId="26808"/>
    <cellStyle name="SAPBEXHLevel0 2 2 5 8" xfId="26809"/>
    <cellStyle name="SAPBEXHLevel0 2 2 6" xfId="26810"/>
    <cellStyle name="SAPBEXHLevel0 2 2 7" xfId="26811"/>
    <cellStyle name="SAPBEXHLevel0 2 2 8" xfId="26812"/>
    <cellStyle name="SAPBEXHLevel0 2 2 9" xfId="26813"/>
    <cellStyle name="SAPBEXHLevel0 2 3" xfId="26814"/>
    <cellStyle name="SAPBEXHLevel0 2 3 10" xfId="26815"/>
    <cellStyle name="SAPBEXHLevel0 2 3 11" xfId="26816"/>
    <cellStyle name="SAPBEXHLevel0 2 3 12" xfId="26817"/>
    <cellStyle name="SAPBEXHLevel0 2 3 13" xfId="26818"/>
    <cellStyle name="SAPBEXHLevel0 2 3 14" xfId="26819"/>
    <cellStyle name="SAPBEXHLevel0 2 3 2" xfId="26820"/>
    <cellStyle name="SAPBEXHLevel0 2 3 2 2" xfId="26821"/>
    <cellStyle name="SAPBEXHLevel0 2 3 2 3" xfId="26822"/>
    <cellStyle name="SAPBEXHLevel0 2 3 2 4" xfId="26823"/>
    <cellStyle name="SAPBEXHLevel0 2 3 2 5" xfId="26824"/>
    <cellStyle name="SAPBEXHLevel0 2 3 2 6" xfId="26825"/>
    <cellStyle name="SAPBEXHLevel0 2 3 2 7" xfId="26826"/>
    <cellStyle name="SAPBEXHLevel0 2 3 2 8" xfId="26827"/>
    <cellStyle name="SAPBEXHLevel0 2 3 3" xfId="26828"/>
    <cellStyle name="SAPBEXHLevel0 2 3 3 2" xfId="26829"/>
    <cellStyle name="SAPBEXHLevel0 2 3 3 3" xfId="26830"/>
    <cellStyle name="SAPBEXHLevel0 2 3 3 4" xfId="26831"/>
    <cellStyle name="SAPBEXHLevel0 2 3 3 5" xfId="26832"/>
    <cellStyle name="SAPBEXHLevel0 2 3 3 6" xfId="26833"/>
    <cellStyle name="SAPBEXHLevel0 2 3 3 7" xfId="26834"/>
    <cellStyle name="SAPBEXHLevel0 2 3 3 8" xfId="26835"/>
    <cellStyle name="SAPBEXHLevel0 2 3 4" xfId="26836"/>
    <cellStyle name="SAPBEXHLevel0 2 3 4 2" xfId="26837"/>
    <cellStyle name="SAPBEXHLevel0 2 3 4 3" xfId="26838"/>
    <cellStyle name="SAPBEXHLevel0 2 3 4 4" xfId="26839"/>
    <cellStyle name="SAPBEXHLevel0 2 3 4 5" xfId="26840"/>
    <cellStyle name="SAPBEXHLevel0 2 3 4 6" xfId="26841"/>
    <cellStyle name="SAPBEXHLevel0 2 3 4 7" xfId="26842"/>
    <cellStyle name="SAPBEXHLevel0 2 3 4 8" xfId="26843"/>
    <cellStyle name="SAPBEXHLevel0 2 3 5" xfId="26844"/>
    <cellStyle name="SAPBEXHLevel0 2 3 6" xfId="26845"/>
    <cellStyle name="SAPBEXHLevel0 2 3 7" xfId="26846"/>
    <cellStyle name="SAPBEXHLevel0 2 3 8" xfId="26847"/>
    <cellStyle name="SAPBEXHLevel0 2 3 9" xfId="26848"/>
    <cellStyle name="SAPBEXHLevel0 2 4" xfId="26849"/>
    <cellStyle name="SAPBEXHLevel0 2 4 10" xfId="26850"/>
    <cellStyle name="SAPBEXHLevel0 2 4 2" xfId="26851"/>
    <cellStyle name="SAPBEXHLevel0 2 4 3" xfId="26852"/>
    <cellStyle name="SAPBEXHLevel0 2 4 4" xfId="26853"/>
    <cellStyle name="SAPBEXHLevel0 2 4 5" xfId="26854"/>
    <cellStyle name="SAPBEXHLevel0 2 4 6" xfId="26855"/>
    <cellStyle name="SAPBEXHLevel0 2 4 7" xfId="26856"/>
    <cellStyle name="SAPBEXHLevel0 2 4 8" xfId="26857"/>
    <cellStyle name="SAPBEXHLevel0 2 4 9" xfId="26858"/>
    <cellStyle name="SAPBEXHLevel0 2 5" xfId="26859"/>
    <cellStyle name="SAPBEXHLevel0 2 5 2" xfId="26860"/>
    <cellStyle name="SAPBEXHLevel0 2 5 3" xfId="26861"/>
    <cellStyle name="SAPBEXHLevel0 2 5 4" xfId="26862"/>
    <cellStyle name="SAPBEXHLevel0 2 5 5" xfId="26863"/>
    <cellStyle name="SAPBEXHLevel0 2 5 6" xfId="26864"/>
    <cellStyle name="SAPBEXHLevel0 2 5 7" xfId="26865"/>
    <cellStyle name="SAPBEXHLevel0 2 5 8" xfId="26866"/>
    <cellStyle name="SAPBEXHLevel0 2 6" xfId="26867"/>
    <cellStyle name="SAPBEXHLevel0 2 6 2" xfId="26868"/>
    <cellStyle name="SAPBEXHLevel0 2 6 3" xfId="26869"/>
    <cellStyle name="SAPBEXHLevel0 2 6 4" xfId="26870"/>
    <cellStyle name="SAPBEXHLevel0 2 6 5" xfId="26871"/>
    <cellStyle name="SAPBEXHLevel0 2 6 6" xfId="26872"/>
    <cellStyle name="SAPBEXHLevel0 2 6 7" xfId="26873"/>
    <cellStyle name="SAPBEXHLevel0 2 6 8" xfId="26874"/>
    <cellStyle name="SAPBEXHLevel0 2 7" xfId="26875"/>
    <cellStyle name="SAPBEXHLevel0 2 8" xfId="26876"/>
    <cellStyle name="SAPBEXHLevel0 2 9" xfId="26877"/>
    <cellStyle name="SAPBEXHLevel0 3" xfId="26878"/>
    <cellStyle name="SAPBEXHLevel0 3 10" xfId="26879"/>
    <cellStyle name="SAPBEXHLevel0 3 11" xfId="26880"/>
    <cellStyle name="SAPBEXHLevel0 3 12" xfId="26881"/>
    <cellStyle name="SAPBEXHLevel0 3 13" xfId="26882"/>
    <cellStyle name="SAPBEXHLevel0 3 14" xfId="26883"/>
    <cellStyle name="SAPBEXHLevel0 3 15" xfId="26884"/>
    <cellStyle name="SAPBEXHLevel0 3 16" xfId="26885"/>
    <cellStyle name="SAPBEXHLevel0 3 2" xfId="26886"/>
    <cellStyle name="SAPBEXHLevel0 3 2 10" xfId="26887"/>
    <cellStyle name="SAPBEXHLevel0 3 2 11" xfId="26888"/>
    <cellStyle name="SAPBEXHLevel0 3 2 12" xfId="26889"/>
    <cellStyle name="SAPBEXHLevel0 3 2 13" xfId="26890"/>
    <cellStyle name="SAPBEXHLevel0 3 2 14" xfId="26891"/>
    <cellStyle name="SAPBEXHLevel0 3 2 15" xfId="26892"/>
    <cellStyle name="SAPBEXHLevel0 3 2 16" xfId="26893"/>
    <cellStyle name="SAPBEXHLevel0 3 2 2" xfId="26894"/>
    <cellStyle name="SAPBEXHLevel0 3 2 2 10" xfId="26895"/>
    <cellStyle name="SAPBEXHLevel0 3 2 2 11" xfId="26896"/>
    <cellStyle name="SAPBEXHLevel0 3 2 2 12" xfId="26897"/>
    <cellStyle name="SAPBEXHLevel0 3 2 2 2" xfId="26898"/>
    <cellStyle name="SAPBEXHLevel0 3 2 2 2 2" xfId="26899"/>
    <cellStyle name="SAPBEXHLevel0 3 2 2 2 3" xfId="26900"/>
    <cellStyle name="SAPBEXHLevel0 3 2 2 2 4" xfId="26901"/>
    <cellStyle name="SAPBEXHLevel0 3 2 2 2 5" xfId="26902"/>
    <cellStyle name="SAPBEXHLevel0 3 2 2 2 6" xfId="26903"/>
    <cellStyle name="SAPBEXHLevel0 3 2 2 2 7" xfId="26904"/>
    <cellStyle name="SAPBEXHLevel0 3 2 2 2 8" xfId="26905"/>
    <cellStyle name="SAPBEXHLevel0 3 2 2 3" xfId="26906"/>
    <cellStyle name="SAPBEXHLevel0 3 2 2 3 2" xfId="26907"/>
    <cellStyle name="SAPBEXHLevel0 3 2 2 3 3" xfId="26908"/>
    <cellStyle name="SAPBEXHLevel0 3 2 2 3 4" xfId="26909"/>
    <cellStyle name="SAPBEXHLevel0 3 2 2 3 5" xfId="26910"/>
    <cellStyle name="SAPBEXHLevel0 3 2 2 3 6" xfId="26911"/>
    <cellStyle name="SAPBEXHLevel0 3 2 2 3 7" xfId="26912"/>
    <cellStyle name="SAPBEXHLevel0 3 2 2 3 8" xfId="26913"/>
    <cellStyle name="SAPBEXHLevel0 3 2 2 4" xfId="26914"/>
    <cellStyle name="SAPBEXHLevel0 3 2 2 4 2" xfId="26915"/>
    <cellStyle name="SAPBEXHLevel0 3 2 2 4 3" xfId="26916"/>
    <cellStyle name="SAPBEXHLevel0 3 2 2 4 4" xfId="26917"/>
    <cellStyle name="SAPBEXHLevel0 3 2 2 4 5" xfId="26918"/>
    <cellStyle name="SAPBEXHLevel0 3 2 2 4 6" xfId="26919"/>
    <cellStyle name="SAPBEXHLevel0 3 2 2 4 7" xfId="26920"/>
    <cellStyle name="SAPBEXHLevel0 3 2 2 4 8" xfId="26921"/>
    <cellStyle name="SAPBEXHLevel0 3 2 2 5" xfId="26922"/>
    <cellStyle name="SAPBEXHLevel0 3 2 2 6" xfId="26923"/>
    <cellStyle name="SAPBEXHLevel0 3 2 2 7" xfId="26924"/>
    <cellStyle name="SAPBEXHLevel0 3 2 2 8" xfId="26925"/>
    <cellStyle name="SAPBEXHLevel0 3 2 2 9" xfId="26926"/>
    <cellStyle name="SAPBEXHLevel0 3 2 3" xfId="26927"/>
    <cellStyle name="SAPBEXHLevel0 3 2 3 2" xfId="26928"/>
    <cellStyle name="SAPBEXHLevel0 3 2 3 3" xfId="26929"/>
    <cellStyle name="SAPBEXHLevel0 3 2 3 4" xfId="26930"/>
    <cellStyle name="SAPBEXHLevel0 3 2 3 5" xfId="26931"/>
    <cellStyle name="SAPBEXHLevel0 3 2 3 6" xfId="26932"/>
    <cellStyle name="SAPBEXHLevel0 3 2 3 7" xfId="26933"/>
    <cellStyle name="SAPBEXHLevel0 3 2 3 8" xfId="26934"/>
    <cellStyle name="SAPBEXHLevel0 3 2 4" xfId="26935"/>
    <cellStyle name="SAPBEXHLevel0 3 2 4 2" xfId="26936"/>
    <cellStyle name="SAPBEXHLevel0 3 2 4 3" xfId="26937"/>
    <cellStyle name="SAPBEXHLevel0 3 2 4 4" xfId="26938"/>
    <cellStyle name="SAPBEXHLevel0 3 2 4 5" xfId="26939"/>
    <cellStyle name="SAPBEXHLevel0 3 2 4 6" xfId="26940"/>
    <cellStyle name="SAPBEXHLevel0 3 2 4 7" xfId="26941"/>
    <cellStyle name="SAPBEXHLevel0 3 2 4 8" xfId="26942"/>
    <cellStyle name="SAPBEXHLevel0 3 2 5" xfId="26943"/>
    <cellStyle name="SAPBEXHLevel0 3 2 5 2" xfId="26944"/>
    <cellStyle name="SAPBEXHLevel0 3 2 5 3" xfId="26945"/>
    <cellStyle name="SAPBEXHLevel0 3 2 5 4" xfId="26946"/>
    <cellStyle name="SAPBEXHLevel0 3 2 5 5" xfId="26947"/>
    <cellStyle name="SAPBEXHLevel0 3 2 5 6" xfId="26948"/>
    <cellStyle name="SAPBEXHLevel0 3 2 5 7" xfId="26949"/>
    <cellStyle name="SAPBEXHLevel0 3 2 5 8" xfId="26950"/>
    <cellStyle name="SAPBEXHLevel0 3 2 6" xfId="26951"/>
    <cellStyle name="SAPBEXHLevel0 3 2 7" xfId="26952"/>
    <cellStyle name="SAPBEXHLevel0 3 2 8" xfId="26953"/>
    <cellStyle name="SAPBEXHLevel0 3 2 9" xfId="26954"/>
    <cellStyle name="SAPBEXHLevel0 3 3" xfId="26955"/>
    <cellStyle name="SAPBEXHLevel0 3 3 10" xfId="26956"/>
    <cellStyle name="SAPBEXHLevel0 3 3 11" xfId="26957"/>
    <cellStyle name="SAPBEXHLevel0 3 3 12" xfId="26958"/>
    <cellStyle name="SAPBEXHLevel0 3 3 2" xfId="26959"/>
    <cellStyle name="SAPBEXHLevel0 3 3 2 2" xfId="26960"/>
    <cellStyle name="SAPBEXHLevel0 3 3 2 3" xfId="26961"/>
    <cellStyle name="SAPBEXHLevel0 3 3 2 4" xfId="26962"/>
    <cellStyle name="SAPBEXHLevel0 3 3 2 5" xfId="26963"/>
    <cellStyle name="SAPBEXHLevel0 3 3 2 6" xfId="26964"/>
    <cellStyle name="SAPBEXHLevel0 3 3 2 7" xfId="26965"/>
    <cellStyle name="SAPBEXHLevel0 3 3 2 8" xfId="26966"/>
    <cellStyle name="SAPBEXHLevel0 3 3 3" xfId="26967"/>
    <cellStyle name="SAPBEXHLevel0 3 3 3 2" xfId="26968"/>
    <cellStyle name="SAPBEXHLevel0 3 3 3 3" xfId="26969"/>
    <cellStyle name="SAPBEXHLevel0 3 3 3 4" xfId="26970"/>
    <cellStyle name="SAPBEXHLevel0 3 3 3 5" xfId="26971"/>
    <cellStyle name="SAPBEXHLevel0 3 3 3 6" xfId="26972"/>
    <cellStyle name="SAPBEXHLevel0 3 3 3 7" xfId="26973"/>
    <cellStyle name="SAPBEXHLevel0 3 3 3 8" xfId="26974"/>
    <cellStyle name="SAPBEXHLevel0 3 3 4" xfId="26975"/>
    <cellStyle name="SAPBEXHLevel0 3 3 4 2" xfId="26976"/>
    <cellStyle name="SAPBEXHLevel0 3 3 4 3" xfId="26977"/>
    <cellStyle name="SAPBEXHLevel0 3 3 4 4" xfId="26978"/>
    <cellStyle name="SAPBEXHLevel0 3 3 4 5" xfId="26979"/>
    <cellStyle name="SAPBEXHLevel0 3 3 4 6" xfId="26980"/>
    <cellStyle name="SAPBEXHLevel0 3 3 4 7" xfId="26981"/>
    <cellStyle name="SAPBEXHLevel0 3 3 4 8" xfId="26982"/>
    <cellStyle name="SAPBEXHLevel0 3 3 5" xfId="26983"/>
    <cellStyle name="SAPBEXHLevel0 3 3 6" xfId="26984"/>
    <cellStyle name="SAPBEXHLevel0 3 3 7" xfId="26985"/>
    <cellStyle name="SAPBEXHLevel0 3 3 8" xfId="26986"/>
    <cellStyle name="SAPBEXHLevel0 3 3 9" xfId="26987"/>
    <cellStyle name="SAPBEXHLevel0 3 4" xfId="26988"/>
    <cellStyle name="SAPBEXHLevel0 3 4 2" xfId="26989"/>
    <cellStyle name="SAPBEXHLevel0 3 4 3" xfId="26990"/>
    <cellStyle name="SAPBEXHLevel0 3 4 4" xfId="26991"/>
    <cellStyle name="SAPBEXHLevel0 3 4 5" xfId="26992"/>
    <cellStyle name="SAPBEXHLevel0 3 4 6" xfId="26993"/>
    <cellStyle name="SAPBEXHLevel0 3 4 7" xfId="26994"/>
    <cellStyle name="SAPBEXHLevel0 3 4 8" xfId="26995"/>
    <cellStyle name="SAPBEXHLevel0 3 5" xfId="26996"/>
    <cellStyle name="SAPBEXHLevel0 3 5 2" xfId="26997"/>
    <cellStyle name="SAPBEXHLevel0 3 5 3" xfId="26998"/>
    <cellStyle name="SAPBEXHLevel0 3 5 4" xfId="26999"/>
    <cellStyle name="SAPBEXHLevel0 3 5 5" xfId="27000"/>
    <cellStyle name="SAPBEXHLevel0 3 5 6" xfId="27001"/>
    <cellStyle name="SAPBEXHLevel0 3 5 7" xfId="27002"/>
    <cellStyle name="SAPBEXHLevel0 3 5 8" xfId="27003"/>
    <cellStyle name="SAPBEXHLevel0 3 6" xfId="27004"/>
    <cellStyle name="SAPBEXHLevel0 3 6 2" xfId="27005"/>
    <cellStyle name="SAPBEXHLevel0 3 6 3" xfId="27006"/>
    <cellStyle name="SAPBEXHLevel0 3 6 4" xfId="27007"/>
    <cellStyle name="SAPBEXHLevel0 3 6 5" xfId="27008"/>
    <cellStyle name="SAPBEXHLevel0 3 6 6" xfId="27009"/>
    <cellStyle name="SAPBEXHLevel0 3 6 7" xfId="27010"/>
    <cellStyle name="SAPBEXHLevel0 3 6 8" xfId="27011"/>
    <cellStyle name="SAPBEXHLevel0 3 7" xfId="27012"/>
    <cellStyle name="SAPBEXHLevel0 3 8" xfId="27013"/>
    <cellStyle name="SAPBEXHLevel0 3 9" xfId="27014"/>
    <cellStyle name="SAPBEXHLevel0 4" xfId="27015"/>
    <cellStyle name="SAPBEXHLevel0 4 10" xfId="27016"/>
    <cellStyle name="SAPBEXHLevel0 4 11" xfId="27017"/>
    <cellStyle name="SAPBEXHLevel0 4 12" xfId="27018"/>
    <cellStyle name="SAPBEXHLevel0 4 13" xfId="27019"/>
    <cellStyle name="SAPBEXHLevel0 4 14" xfId="27020"/>
    <cellStyle name="SAPBEXHLevel0 4 15" xfId="27021"/>
    <cellStyle name="SAPBEXHLevel0 4 16" xfId="27022"/>
    <cellStyle name="SAPBEXHLevel0 4 2" xfId="27023"/>
    <cellStyle name="SAPBEXHLevel0 4 2 10" xfId="27024"/>
    <cellStyle name="SAPBEXHLevel0 4 2 11" xfId="27025"/>
    <cellStyle name="SAPBEXHLevel0 4 2 12" xfId="27026"/>
    <cellStyle name="SAPBEXHLevel0 4 2 13" xfId="27027"/>
    <cellStyle name="SAPBEXHLevel0 4 2 14" xfId="27028"/>
    <cellStyle name="SAPBEXHLevel0 4 2 15" xfId="27029"/>
    <cellStyle name="SAPBEXHLevel0 4 2 16" xfId="27030"/>
    <cellStyle name="SAPBEXHLevel0 4 2 2" xfId="27031"/>
    <cellStyle name="SAPBEXHLevel0 4 2 2 10" xfId="27032"/>
    <cellStyle name="SAPBEXHLevel0 4 2 2 11" xfId="27033"/>
    <cellStyle name="SAPBEXHLevel0 4 2 2 12" xfId="27034"/>
    <cellStyle name="SAPBEXHLevel0 4 2 2 13" xfId="27035"/>
    <cellStyle name="SAPBEXHLevel0 4 2 2 14" xfId="27036"/>
    <cellStyle name="SAPBEXHLevel0 4 2 2 2" xfId="27037"/>
    <cellStyle name="SAPBEXHLevel0 4 2 2 2 2" xfId="27038"/>
    <cellStyle name="SAPBEXHLevel0 4 2 2 2 3" xfId="27039"/>
    <cellStyle name="SAPBEXHLevel0 4 2 2 2 4" xfId="27040"/>
    <cellStyle name="SAPBEXHLevel0 4 2 2 2 5" xfId="27041"/>
    <cellStyle name="SAPBEXHLevel0 4 2 2 2 6" xfId="27042"/>
    <cellStyle name="SAPBEXHLevel0 4 2 2 2 7" xfId="27043"/>
    <cellStyle name="SAPBEXHLevel0 4 2 2 2 8" xfId="27044"/>
    <cellStyle name="SAPBEXHLevel0 4 2 2 3" xfId="27045"/>
    <cellStyle name="SAPBEXHLevel0 4 2 2 3 2" xfId="27046"/>
    <cellStyle name="SAPBEXHLevel0 4 2 2 3 3" xfId="27047"/>
    <cellStyle name="SAPBEXHLevel0 4 2 2 3 4" xfId="27048"/>
    <cellStyle name="SAPBEXHLevel0 4 2 2 3 5" xfId="27049"/>
    <cellStyle name="SAPBEXHLevel0 4 2 2 3 6" xfId="27050"/>
    <cellStyle name="SAPBEXHLevel0 4 2 2 3 7" xfId="27051"/>
    <cellStyle name="SAPBEXHLevel0 4 2 2 3 8" xfId="27052"/>
    <cellStyle name="SAPBEXHLevel0 4 2 2 4" xfId="27053"/>
    <cellStyle name="SAPBEXHLevel0 4 2 2 4 2" xfId="27054"/>
    <cellStyle name="SAPBEXHLevel0 4 2 2 4 3" xfId="27055"/>
    <cellStyle name="SAPBEXHLevel0 4 2 2 4 4" xfId="27056"/>
    <cellStyle name="SAPBEXHLevel0 4 2 2 4 5" xfId="27057"/>
    <cellStyle name="SAPBEXHLevel0 4 2 2 4 6" xfId="27058"/>
    <cellStyle name="SAPBEXHLevel0 4 2 2 4 7" xfId="27059"/>
    <cellStyle name="SAPBEXHLevel0 4 2 2 4 8" xfId="27060"/>
    <cellStyle name="SAPBEXHLevel0 4 2 2 5" xfId="27061"/>
    <cellStyle name="SAPBEXHLevel0 4 2 2 6" xfId="27062"/>
    <cellStyle name="SAPBEXHLevel0 4 2 2 7" xfId="27063"/>
    <cellStyle name="SAPBEXHLevel0 4 2 2 8" xfId="27064"/>
    <cellStyle name="SAPBEXHLevel0 4 2 2 9" xfId="27065"/>
    <cellStyle name="SAPBEXHLevel0 4 2 3" xfId="27066"/>
    <cellStyle name="SAPBEXHLevel0 4 2 3 2" xfId="27067"/>
    <cellStyle name="SAPBEXHLevel0 4 2 3 3" xfId="27068"/>
    <cellStyle name="SAPBEXHLevel0 4 2 3 4" xfId="27069"/>
    <cellStyle name="SAPBEXHLevel0 4 2 3 5" xfId="27070"/>
    <cellStyle name="SAPBEXHLevel0 4 2 3 6" xfId="27071"/>
    <cellStyle name="SAPBEXHLevel0 4 2 3 7" xfId="27072"/>
    <cellStyle name="SAPBEXHLevel0 4 2 3 8" xfId="27073"/>
    <cellStyle name="SAPBEXHLevel0 4 2 4" xfId="27074"/>
    <cellStyle name="SAPBEXHLevel0 4 2 4 2" xfId="27075"/>
    <cellStyle name="SAPBEXHLevel0 4 2 4 3" xfId="27076"/>
    <cellStyle name="SAPBEXHLevel0 4 2 4 4" xfId="27077"/>
    <cellStyle name="SAPBEXHLevel0 4 2 4 5" xfId="27078"/>
    <cellStyle name="SAPBEXHLevel0 4 2 4 6" xfId="27079"/>
    <cellStyle name="SAPBEXHLevel0 4 2 4 7" xfId="27080"/>
    <cellStyle name="SAPBEXHLevel0 4 2 4 8" xfId="27081"/>
    <cellStyle name="SAPBEXHLevel0 4 2 5" xfId="27082"/>
    <cellStyle name="SAPBEXHLevel0 4 2 5 2" xfId="27083"/>
    <cellStyle name="SAPBEXHLevel0 4 2 5 3" xfId="27084"/>
    <cellStyle name="SAPBEXHLevel0 4 2 5 4" xfId="27085"/>
    <cellStyle name="SAPBEXHLevel0 4 2 5 5" xfId="27086"/>
    <cellStyle name="SAPBEXHLevel0 4 2 5 6" xfId="27087"/>
    <cellStyle name="SAPBEXHLevel0 4 2 5 7" xfId="27088"/>
    <cellStyle name="SAPBEXHLevel0 4 2 5 8" xfId="27089"/>
    <cellStyle name="SAPBEXHLevel0 4 2 6" xfId="27090"/>
    <cellStyle name="SAPBEXHLevel0 4 2 7" xfId="27091"/>
    <cellStyle name="SAPBEXHLevel0 4 2 8" xfId="27092"/>
    <cellStyle name="SAPBEXHLevel0 4 2 9" xfId="27093"/>
    <cellStyle name="SAPBEXHLevel0 4 3" xfId="27094"/>
    <cellStyle name="SAPBEXHLevel0 4 3 10" xfId="27095"/>
    <cellStyle name="SAPBEXHLevel0 4 3 11" xfId="27096"/>
    <cellStyle name="SAPBEXHLevel0 4 3 12" xfId="27097"/>
    <cellStyle name="SAPBEXHLevel0 4 3 13" xfId="27098"/>
    <cellStyle name="SAPBEXHLevel0 4 3 14" xfId="27099"/>
    <cellStyle name="SAPBEXHLevel0 4 3 2" xfId="27100"/>
    <cellStyle name="SAPBEXHLevel0 4 3 2 2" xfId="27101"/>
    <cellStyle name="SAPBEXHLevel0 4 3 2 3" xfId="27102"/>
    <cellStyle name="SAPBEXHLevel0 4 3 2 4" xfId="27103"/>
    <cellStyle name="SAPBEXHLevel0 4 3 2 5" xfId="27104"/>
    <cellStyle name="SAPBEXHLevel0 4 3 2 6" xfId="27105"/>
    <cellStyle name="SAPBEXHLevel0 4 3 2 7" xfId="27106"/>
    <cellStyle name="SAPBEXHLevel0 4 3 2 8" xfId="27107"/>
    <cellStyle name="SAPBEXHLevel0 4 3 3" xfId="27108"/>
    <cellStyle name="SAPBEXHLevel0 4 3 3 2" xfId="27109"/>
    <cellStyle name="SAPBEXHLevel0 4 3 3 3" xfId="27110"/>
    <cellStyle name="SAPBEXHLevel0 4 3 3 4" xfId="27111"/>
    <cellStyle name="SAPBEXHLevel0 4 3 3 5" xfId="27112"/>
    <cellStyle name="SAPBEXHLevel0 4 3 3 6" xfId="27113"/>
    <cellStyle name="SAPBEXHLevel0 4 3 3 7" xfId="27114"/>
    <cellStyle name="SAPBEXHLevel0 4 3 3 8" xfId="27115"/>
    <cellStyle name="SAPBEXHLevel0 4 3 4" xfId="27116"/>
    <cellStyle name="SAPBEXHLevel0 4 3 4 2" xfId="27117"/>
    <cellStyle name="SAPBEXHLevel0 4 3 4 3" xfId="27118"/>
    <cellStyle name="SAPBEXHLevel0 4 3 4 4" xfId="27119"/>
    <cellStyle name="SAPBEXHLevel0 4 3 4 5" xfId="27120"/>
    <cellStyle name="SAPBEXHLevel0 4 3 4 6" xfId="27121"/>
    <cellStyle name="SAPBEXHLevel0 4 3 4 7" xfId="27122"/>
    <cellStyle name="SAPBEXHLevel0 4 3 4 8" xfId="27123"/>
    <cellStyle name="SAPBEXHLevel0 4 3 5" xfId="27124"/>
    <cellStyle name="SAPBEXHLevel0 4 3 6" xfId="27125"/>
    <cellStyle name="SAPBEXHLevel0 4 3 7" xfId="27126"/>
    <cellStyle name="SAPBEXHLevel0 4 3 8" xfId="27127"/>
    <cellStyle name="SAPBEXHLevel0 4 3 9" xfId="27128"/>
    <cellStyle name="SAPBEXHLevel0 4 4" xfId="27129"/>
    <cellStyle name="SAPBEXHLevel0 4 4 2" xfId="27130"/>
    <cellStyle name="SAPBEXHLevel0 4 4 3" xfId="27131"/>
    <cellStyle name="SAPBEXHLevel0 4 4 4" xfId="27132"/>
    <cellStyle name="SAPBEXHLevel0 4 4 5" xfId="27133"/>
    <cellStyle name="SAPBEXHLevel0 4 4 6" xfId="27134"/>
    <cellStyle name="SAPBEXHLevel0 4 4 7" xfId="27135"/>
    <cellStyle name="SAPBEXHLevel0 4 4 8" xfId="27136"/>
    <cellStyle name="SAPBEXHLevel0 4 5" xfId="27137"/>
    <cellStyle name="SAPBEXHLevel0 4 5 2" xfId="27138"/>
    <cellStyle name="SAPBEXHLevel0 4 5 3" xfId="27139"/>
    <cellStyle name="SAPBEXHLevel0 4 5 4" xfId="27140"/>
    <cellStyle name="SAPBEXHLevel0 4 5 5" xfId="27141"/>
    <cellStyle name="SAPBEXHLevel0 4 5 6" xfId="27142"/>
    <cellStyle name="SAPBEXHLevel0 4 5 7" xfId="27143"/>
    <cellStyle name="SAPBEXHLevel0 4 5 8" xfId="27144"/>
    <cellStyle name="SAPBEXHLevel0 4 6" xfId="27145"/>
    <cellStyle name="SAPBEXHLevel0 4 6 2" xfId="27146"/>
    <cellStyle name="SAPBEXHLevel0 4 6 3" xfId="27147"/>
    <cellStyle name="SAPBEXHLevel0 4 6 4" xfId="27148"/>
    <cellStyle name="SAPBEXHLevel0 4 6 5" xfId="27149"/>
    <cellStyle name="SAPBEXHLevel0 4 6 6" xfId="27150"/>
    <cellStyle name="SAPBEXHLevel0 4 6 7" xfId="27151"/>
    <cellStyle name="SAPBEXHLevel0 4 6 8" xfId="27152"/>
    <cellStyle name="SAPBEXHLevel0 4 7" xfId="27153"/>
    <cellStyle name="SAPBEXHLevel0 4 8" xfId="27154"/>
    <cellStyle name="SAPBEXHLevel0 4 9" xfId="27155"/>
    <cellStyle name="SAPBEXHLevel0 5" xfId="27156"/>
    <cellStyle name="SAPBEXHLevel0 5 10" xfId="27157"/>
    <cellStyle name="SAPBEXHLevel0 5 11" xfId="27158"/>
    <cellStyle name="SAPBEXHLevel0 5 12" xfId="27159"/>
    <cellStyle name="SAPBEXHLevel0 5 13" xfId="27160"/>
    <cellStyle name="SAPBEXHLevel0 5 14" xfId="27161"/>
    <cellStyle name="SAPBEXHLevel0 5 15" xfId="27162"/>
    <cellStyle name="SAPBEXHLevel0 5 16" xfId="27163"/>
    <cellStyle name="SAPBEXHLevel0 5 2" xfId="27164"/>
    <cellStyle name="SAPBEXHLevel0 5 2 10" xfId="27165"/>
    <cellStyle name="SAPBEXHLevel0 5 2 11" xfId="27166"/>
    <cellStyle name="SAPBEXHLevel0 5 2 12" xfId="27167"/>
    <cellStyle name="SAPBEXHLevel0 5 2 13" xfId="27168"/>
    <cellStyle name="SAPBEXHLevel0 5 2 14" xfId="27169"/>
    <cellStyle name="SAPBEXHLevel0 5 2 2" xfId="27170"/>
    <cellStyle name="SAPBEXHLevel0 5 2 2 2" xfId="27171"/>
    <cellStyle name="SAPBEXHLevel0 5 2 2 3" xfId="27172"/>
    <cellStyle name="SAPBEXHLevel0 5 2 2 4" xfId="27173"/>
    <cellStyle name="SAPBEXHLevel0 5 2 2 5" xfId="27174"/>
    <cellStyle name="SAPBEXHLevel0 5 2 2 6" xfId="27175"/>
    <cellStyle name="SAPBEXHLevel0 5 2 2 7" xfId="27176"/>
    <cellStyle name="SAPBEXHLevel0 5 2 2 8" xfId="27177"/>
    <cellStyle name="SAPBEXHLevel0 5 2 3" xfId="27178"/>
    <cellStyle name="SAPBEXHLevel0 5 2 3 2" xfId="27179"/>
    <cellStyle name="SAPBEXHLevel0 5 2 3 3" xfId="27180"/>
    <cellStyle name="SAPBEXHLevel0 5 2 3 4" xfId="27181"/>
    <cellStyle name="SAPBEXHLevel0 5 2 3 5" xfId="27182"/>
    <cellStyle name="SAPBEXHLevel0 5 2 3 6" xfId="27183"/>
    <cellStyle name="SAPBEXHLevel0 5 2 3 7" xfId="27184"/>
    <cellStyle name="SAPBEXHLevel0 5 2 3 8" xfId="27185"/>
    <cellStyle name="SAPBEXHLevel0 5 2 4" xfId="27186"/>
    <cellStyle name="SAPBEXHLevel0 5 2 4 2" xfId="27187"/>
    <cellStyle name="SAPBEXHLevel0 5 2 4 3" xfId="27188"/>
    <cellStyle name="SAPBEXHLevel0 5 2 4 4" xfId="27189"/>
    <cellStyle name="SAPBEXHLevel0 5 2 4 5" xfId="27190"/>
    <cellStyle name="SAPBEXHLevel0 5 2 4 6" xfId="27191"/>
    <cellStyle name="SAPBEXHLevel0 5 2 4 7" xfId="27192"/>
    <cellStyle name="SAPBEXHLevel0 5 2 4 8" xfId="27193"/>
    <cellStyle name="SAPBEXHLevel0 5 2 5" xfId="27194"/>
    <cellStyle name="SAPBEXHLevel0 5 2 6" xfId="27195"/>
    <cellStyle name="SAPBEXHLevel0 5 2 7" xfId="27196"/>
    <cellStyle name="SAPBEXHLevel0 5 2 8" xfId="27197"/>
    <cellStyle name="SAPBEXHLevel0 5 2 9" xfId="27198"/>
    <cellStyle name="SAPBEXHLevel0 5 3" xfId="27199"/>
    <cellStyle name="SAPBEXHLevel0 5 3 2" xfId="27200"/>
    <cellStyle name="SAPBEXHLevel0 5 3 3" xfId="27201"/>
    <cellStyle name="SAPBEXHLevel0 5 3 4" xfId="27202"/>
    <cellStyle name="SAPBEXHLevel0 5 3 5" xfId="27203"/>
    <cellStyle name="SAPBEXHLevel0 5 3 6" xfId="27204"/>
    <cellStyle name="SAPBEXHLevel0 5 3 7" xfId="27205"/>
    <cellStyle name="SAPBEXHLevel0 5 3 8" xfId="27206"/>
    <cellStyle name="SAPBEXHLevel0 5 4" xfId="27207"/>
    <cellStyle name="SAPBEXHLevel0 5 4 2" xfId="27208"/>
    <cellStyle name="SAPBEXHLevel0 5 4 3" xfId="27209"/>
    <cellStyle name="SAPBEXHLevel0 5 4 4" xfId="27210"/>
    <cellStyle name="SAPBEXHLevel0 5 4 5" xfId="27211"/>
    <cellStyle name="SAPBEXHLevel0 5 4 6" xfId="27212"/>
    <cellStyle name="SAPBEXHLevel0 5 4 7" xfId="27213"/>
    <cellStyle name="SAPBEXHLevel0 5 4 8" xfId="27214"/>
    <cellStyle name="SAPBEXHLevel0 5 5" xfId="27215"/>
    <cellStyle name="SAPBEXHLevel0 5 5 2" xfId="27216"/>
    <cellStyle name="SAPBEXHLevel0 5 5 3" xfId="27217"/>
    <cellStyle name="SAPBEXHLevel0 5 5 4" xfId="27218"/>
    <cellStyle name="SAPBEXHLevel0 5 5 5" xfId="27219"/>
    <cellStyle name="SAPBEXHLevel0 5 5 6" xfId="27220"/>
    <cellStyle name="SAPBEXHLevel0 5 5 7" xfId="27221"/>
    <cellStyle name="SAPBEXHLevel0 5 5 8" xfId="27222"/>
    <cellStyle name="SAPBEXHLevel0 5 6" xfId="27223"/>
    <cellStyle name="SAPBEXHLevel0 5 7" xfId="27224"/>
    <cellStyle name="SAPBEXHLevel0 5 8" xfId="27225"/>
    <cellStyle name="SAPBEXHLevel0 5 9" xfId="27226"/>
    <cellStyle name="SAPBEXHLevel0 6" xfId="27227"/>
    <cellStyle name="SAPBEXHLevel0 6 10" xfId="27228"/>
    <cellStyle name="SAPBEXHLevel0 6 11" xfId="27229"/>
    <cellStyle name="SAPBEXHLevel0 6 12" xfId="27230"/>
    <cellStyle name="SAPBEXHLevel0 6 13" xfId="27231"/>
    <cellStyle name="SAPBEXHLevel0 6 14" xfId="27232"/>
    <cellStyle name="SAPBEXHLevel0 6 2" xfId="27233"/>
    <cellStyle name="SAPBEXHLevel0 6 2 10" xfId="27234"/>
    <cellStyle name="SAPBEXHLevel0 6 2 2" xfId="27235"/>
    <cellStyle name="SAPBEXHLevel0 6 2 3" xfId="27236"/>
    <cellStyle name="SAPBEXHLevel0 6 2 4" xfId="27237"/>
    <cellStyle name="SAPBEXHLevel0 6 2 5" xfId="27238"/>
    <cellStyle name="SAPBEXHLevel0 6 2 6" xfId="27239"/>
    <cellStyle name="SAPBEXHLevel0 6 2 7" xfId="27240"/>
    <cellStyle name="SAPBEXHLevel0 6 2 8" xfId="27241"/>
    <cellStyle name="SAPBEXHLevel0 6 2 9" xfId="27242"/>
    <cellStyle name="SAPBEXHLevel0 6 3" xfId="27243"/>
    <cellStyle name="SAPBEXHLevel0 6 3 2" xfId="27244"/>
    <cellStyle name="SAPBEXHLevel0 6 3 3" xfId="27245"/>
    <cellStyle name="SAPBEXHLevel0 6 3 4" xfId="27246"/>
    <cellStyle name="SAPBEXHLevel0 6 3 5" xfId="27247"/>
    <cellStyle name="SAPBEXHLevel0 6 3 6" xfId="27248"/>
    <cellStyle name="SAPBEXHLevel0 6 3 7" xfId="27249"/>
    <cellStyle name="SAPBEXHLevel0 6 3 8" xfId="27250"/>
    <cellStyle name="SAPBEXHLevel0 6 4" xfId="27251"/>
    <cellStyle name="SAPBEXHLevel0 6 4 2" xfId="27252"/>
    <cellStyle name="SAPBEXHLevel0 6 4 3" xfId="27253"/>
    <cellStyle name="SAPBEXHLevel0 6 4 4" xfId="27254"/>
    <cellStyle name="SAPBEXHLevel0 6 4 5" xfId="27255"/>
    <cellStyle name="SAPBEXHLevel0 6 4 6" xfId="27256"/>
    <cellStyle name="SAPBEXHLevel0 6 4 7" xfId="27257"/>
    <cellStyle name="SAPBEXHLevel0 6 4 8" xfId="27258"/>
    <cellStyle name="SAPBEXHLevel0 6 5" xfId="27259"/>
    <cellStyle name="SAPBEXHLevel0 6 6" xfId="27260"/>
    <cellStyle name="SAPBEXHLevel0 6 7" xfId="27261"/>
    <cellStyle name="SAPBEXHLevel0 6 8" xfId="27262"/>
    <cellStyle name="SAPBEXHLevel0 6 9" xfId="27263"/>
    <cellStyle name="SAPBEXHLevel0 7" xfId="27264"/>
    <cellStyle name="SAPBEXHLevel0 7 10" xfId="27265"/>
    <cellStyle name="SAPBEXHLevel0 7 2" xfId="27266"/>
    <cellStyle name="SAPBEXHLevel0 7 2 2" xfId="27267"/>
    <cellStyle name="SAPBEXHLevel0 7 2 3" xfId="27268"/>
    <cellStyle name="SAPBEXHLevel0 7 3" xfId="27269"/>
    <cellStyle name="SAPBEXHLevel0 7 4" xfId="27270"/>
    <cellStyle name="SAPBEXHLevel0 7 5" xfId="27271"/>
    <cellStyle name="SAPBEXHLevel0 7 6" xfId="27272"/>
    <cellStyle name="SAPBEXHLevel0 7 7" xfId="27273"/>
    <cellStyle name="SAPBEXHLevel0 7 8" xfId="27274"/>
    <cellStyle name="SAPBEXHLevel0 7 9" xfId="27275"/>
    <cellStyle name="SAPBEXHLevel0 8" xfId="27276"/>
    <cellStyle name="SAPBEXHLevel0 8 10" xfId="27277"/>
    <cellStyle name="SAPBEXHLevel0 8 2" xfId="27278"/>
    <cellStyle name="SAPBEXHLevel0 8 2 2" xfId="27279"/>
    <cellStyle name="SAPBEXHLevel0 8 2 3" xfId="27280"/>
    <cellStyle name="SAPBEXHLevel0 8 3" xfId="27281"/>
    <cellStyle name="SAPBEXHLevel0 8 4" xfId="27282"/>
    <cellStyle name="SAPBEXHLevel0 8 5" xfId="27283"/>
    <cellStyle name="SAPBEXHLevel0 8 6" xfId="27284"/>
    <cellStyle name="SAPBEXHLevel0 8 7" xfId="27285"/>
    <cellStyle name="SAPBEXHLevel0 8 8" xfId="27286"/>
    <cellStyle name="SAPBEXHLevel0 8 9" xfId="27287"/>
    <cellStyle name="SAPBEXHLevel0 9" xfId="27288"/>
    <cellStyle name="SAPBEXHLevel0 9 10" xfId="27289"/>
    <cellStyle name="SAPBEXHLevel0 9 2" xfId="27290"/>
    <cellStyle name="SAPBEXHLevel0 9 2 2" xfId="27291"/>
    <cellStyle name="SAPBEXHLevel0 9 2 3" xfId="27292"/>
    <cellStyle name="SAPBEXHLevel0 9 3" xfId="27293"/>
    <cellStyle name="SAPBEXHLevel0 9 4" xfId="27294"/>
    <cellStyle name="SAPBEXHLevel0 9 5" xfId="27295"/>
    <cellStyle name="SAPBEXHLevel0 9 6" xfId="27296"/>
    <cellStyle name="SAPBEXHLevel0 9 7" xfId="27297"/>
    <cellStyle name="SAPBEXHLevel0 9 8" xfId="27298"/>
    <cellStyle name="SAPBEXHLevel0 9 9" xfId="27299"/>
    <cellStyle name="SAPBEXHLevel0_2. Приложение Доп материалы согласованияБП_БП" xfId="27300"/>
    <cellStyle name="SAPBEXHLevel0X" xfId="27301"/>
    <cellStyle name="SAPBEXHLevel0X 10" xfId="27302"/>
    <cellStyle name="SAPBEXHLevel0X 10 2" xfId="27303"/>
    <cellStyle name="SAPBEXHLevel0X 10 2 2" xfId="27304"/>
    <cellStyle name="SAPBEXHLevel0X 10 3" xfId="27305"/>
    <cellStyle name="SAPBEXHLevel0X 10 4" xfId="27306"/>
    <cellStyle name="SAPBEXHLevel0X 11" xfId="27307"/>
    <cellStyle name="SAPBEXHLevel0X 11 2" xfId="27308"/>
    <cellStyle name="SAPBEXHLevel0X 11 3" xfId="27309"/>
    <cellStyle name="SAPBEXHLevel0X 12" xfId="27310"/>
    <cellStyle name="SAPBEXHLevel0X 13" xfId="27311"/>
    <cellStyle name="SAPBEXHLevel0X 14" xfId="27312"/>
    <cellStyle name="SAPBEXHLevel0X 15" xfId="27313"/>
    <cellStyle name="SAPBEXHLevel0X 16" xfId="27314"/>
    <cellStyle name="SAPBEXHLevel0X 17" xfId="27315"/>
    <cellStyle name="SAPBEXHLevel0X 18" xfId="27316"/>
    <cellStyle name="SAPBEXHLevel0X 19" xfId="27317"/>
    <cellStyle name="SAPBEXHLevel0X 2" xfId="27318"/>
    <cellStyle name="SAPBEXHLevel0X 2 10" xfId="27319"/>
    <cellStyle name="SAPBEXHLevel0X 2 11" xfId="27320"/>
    <cellStyle name="SAPBEXHLevel0X 2 12" xfId="27321"/>
    <cellStyle name="SAPBEXHLevel0X 2 13" xfId="27322"/>
    <cellStyle name="SAPBEXHLevel0X 2 14" xfId="27323"/>
    <cellStyle name="SAPBEXHLevel0X 2 15" xfId="27324"/>
    <cellStyle name="SAPBEXHLevel0X 2 16" xfId="27325"/>
    <cellStyle name="SAPBEXHLevel0X 2 2" xfId="27326"/>
    <cellStyle name="SAPBEXHLevel0X 2 2 10" xfId="27327"/>
    <cellStyle name="SAPBEXHLevel0X 2 2 11" xfId="27328"/>
    <cellStyle name="SAPBEXHLevel0X 2 2 12" xfId="27329"/>
    <cellStyle name="SAPBEXHLevel0X 2 2 13" xfId="27330"/>
    <cellStyle name="SAPBEXHLevel0X 2 2 14" xfId="27331"/>
    <cellStyle name="SAPBEXHLevel0X 2 2 15" xfId="27332"/>
    <cellStyle name="SAPBEXHLevel0X 2 2 16" xfId="27333"/>
    <cellStyle name="SAPBEXHLevel0X 2 2 2" xfId="27334"/>
    <cellStyle name="SAPBEXHLevel0X 2 2 2 10" xfId="27335"/>
    <cellStyle name="SAPBEXHLevel0X 2 2 2 11" xfId="27336"/>
    <cellStyle name="SAPBEXHLevel0X 2 2 2 12" xfId="27337"/>
    <cellStyle name="SAPBEXHLevel0X 2 2 2 13" xfId="27338"/>
    <cellStyle name="SAPBEXHLevel0X 2 2 2 14" xfId="27339"/>
    <cellStyle name="SAPBEXHLevel0X 2 2 2 2" xfId="27340"/>
    <cellStyle name="SAPBEXHLevel0X 2 2 2 2 2" xfId="27341"/>
    <cellStyle name="SAPBEXHLevel0X 2 2 2 2 3" xfId="27342"/>
    <cellStyle name="SAPBEXHLevel0X 2 2 2 2 4" xfId="27343"/>
    <cellStyle name="SAPBEXHLevel0X 2 2 2 2 5" xfId="27344"/>
    <cellStyle name="SAPBEXHLevel0X 2 2 2 2 6" xfId="27345"/>
    <cellStyle name="SAPBEXHLevel0X 2 2 2 2 7" xfId="27346"/>
    <cellStyle name="SAPBEXHLevel0X 2 2 2 2 8" xfId="27347"/>
    <cellStyle name="SAPBEXHLevel0X 2 2 2 3" xfId="27348"/>
    <cellStyle name="SAPBEXHLevel0X 2 2 2 3 2" xfId="27349"/>
    <cellStyle name="SAPBEXHLevel0X 2 2 2 3 3" xfId="27350"/>
    <cellStyle name="SAPBEXHLevel0X 2 2 2 3 4" xfId="27351"/>
    <cellStyle name="SAPBEXHLevel0X 2 2 2 3 5" xfId="27352"/>
    <cellStyle name="SAPBEXHLevel0X 2 2 2 3 6" xfId="27353"/>
    <cellStyle name="SAPBEXHLevel0X 2 2 2 3 7" xfId="27354"/>
    <cellStyle name="SAPBEXHLevel0X 2 2 2 3 8" xfId="27355"/>
    <cellStyle name="SAPBEXHLevel0X 2 2 2 4" xfId="27356"/>
    <cellStyle name="SAPBEXHLevel0X 2 2 2 4 2" xfId="27357"/>
    <cellStyle name="SAPBEXHLevel0X 2 2 2 4 3" xfId="27358"/>
    <cellStyle name="SAPBEXHLevel0X 2 2 2 4 4" xfId="27359"/>
    <cellStyle name="SAPBEXHLevel0X 2 2 2 4 5" xfId="27360"/>
    <cellStyle name="SAPBEXHLevel0X 2 2 2 4 6" xfId="27361"/>
    <cellStyle name="SAPBEXHLevel0X 2 2 2 4 7" xfId="27362"/>
    <cellStyle name="SAPBEXHLevel0X 2 2 2 4 8" xfId="27363"/>
    <cellStyle name="SAPBEXHLevel0X 2 2 2 5" xfId="27364"/>
    <cellStyle name="SAPBEXHLevel0X 2 2 2 6" xfId="27365"/>
    <cellStyle name="SAPBEXHLevel0X 2 2 2 7" xfId="27366"/>
    <cellStyle name="SAPBEXHLevel0X 2 2 2 8" xfId="27367"/>
    <cellStyle name="SAPBEXHLevel0X 2 2 2 9" xfId="27368"/>
    <cellStyle name="SAPBEXHLevel0X 2 2 3" xfId="27369"/>
    <cellStyle name="SAPBEXHLevel0X 2 2 3 2" xfId="27370"/>
    <cellStyle name="SAPBEXHLevel0X 2 2 3 3" xfId="27371"/>
    <cellStyle name="SAPBEXHLevel0X 2 2 3 4" xfId="27372"/>
    <cellStyle name="SAPBEXHLevel0X 2 2 3 5" xfId="27373"/>
    <cellStyle name="SAPBEXHLevel0X 2 2 3 6" xfId="27374"/>
    <cellStyle name="SAPBEXHLevel0X 2 2 3 7" xfId="27375"/>
    <cellStyle name="SAPBEXHLevel0X 2 2 3 8" xfId="27376"/>
    <cellStyle name="SAPBEXHLevel0X 2 2 4" xfId="27377"/>
    <cellStyle name="SAPBEXHLevel0X 2 2 4 2" xfId="27378"/>
    <cellStyle name="SAPBEXHLevel0X 2 2 4 3" xfId="27379"/>
    <cellStyle name="SAPBEXHLevel0X 2 2 4 4" xfId="27380"/>
    <cellStyle name="SAPBEXHLevel0X 2 2 4 5" xfId="27381"/>
    <cellStyle name="SAPBEXHLevel0X 2 2 4 6" xfId="27382"/>
    <cellStyle name="SAPBEXHLevel0X 2 2 4 7" xfId="27383"/>
    <cellStyle name="SAPBEXHLevel0X 2 2 4 8" xfId="27384"/>
    <cellStyle name="SAPBEXHLevel0X 2 2 5" xfId="27385"/>
    <cellStyle name="SAPBEXHLevel0X 2 2 5 2" xfId="27386"/>
    <cellStyle name="SAPBEXHLevel0X 2 2 5 3" xfId="27387"/>
    <cellStyle name="SAPBEXHLevel0X 2 2 5 4" xfId="27388"/>
    <cellStyle name="SAPBEXHLevel0X 2 2 5 5" xfId="27389"/>
    <cellStyle name="SAPBEXHLevel0X 2 2 5 6" xfId="27390"/>
    <cellStyle name="SAPBEXHLevel0X 2 2 5 7" xfId="27391"/>
    <cellStyle name="SAPBEXHLevel0X 2 2 5 8" xfId="27392"/>
    <cellStyle name="SAPBEXHLevel0X 2 2 6" xfId="27393"/>
    <cellStyle name="SAPBEXHLevel0X 2 2 7" xfId="27394"/>
    <cellStyle name="SAPBEXHLevel0X 2 2 8" xfId="27395"/>
    <cellStyle name="SAPBEXHLevel0X 2 2 9" xfId="27396"/>
    <cellStyle name="SAPBEXHLevel0X 2 3" xfId="27397"/>
    <cellStyle name="SAPBEXHLevel0X 2 3 10" xfId="27398"/>
    <cellStyle name="SAPBEXHLevel0X 2 3 11" xfId="27399"/>
    <cellStyle name="SAPBEXHLevel0X 2 3 12" xfId="27400"/>
    <cellStyle name="SAPBEXHLevel0X 2 3 13" xfId="27401"/>
    <cellStyle name="SAPBEXHLevel0X 2 3 14" xfId="27402"/>
    <cellStyle name="SAPBEXHLevel0X 2 3 2" xfId="27403"/>
    <cellStyle name="SAPBEXHLevel0X 2 3 2 2" xfId="27404"/>
    <cellStyle name="SAPBEXHLevel0X 2 3 2 3" xfId="27405"/>
    <cellStyle name="SAPBEXHLevel0X 2 3 2 4" xfId="27406"/>
    <cellStyle name="SAPBEXHLevel0X 2 3 2 5" xfId="27407"/>
    <cellStyle name="SAPBEXHLevel0X 2 3 2 6" xfId="27408"/>
    <cellStyle name="SAPBEXHLevel0X 2 3 2 7" xfId="27409"/>
    <cellStyle name="SAPBEXHLevel0X 2 3 2 8" xfId="27410"/>
    <cellStyle name="SAPBEXHLevel0X 2 3 3" xfId="27411"/>
    <cellStyle name="SAPBEXHLevel0X 2 3 3 2" xfId="27412"/>
    <cellStyle name="SAPBEXHLevel0X 2 3 3 3" xfId="27413"/>
    <cellStyle name="SAPBEXHLevel0X 2 3 3 4" xfId="27414"/>
    <cellStyle name="SAPBEXHLevel0X 2 3 3 5" xfId="27415"/>
    <cellStyle name="SAPBEXHLevel0X 2 3 3 6" xfId="27416"/>
    <cellStyle name="SAPBEXHLevel0X 2 3 3 7" xfId="27417"/>
    <cellStyle name="SAPBEXHLevel0X 2 3 3 8" xfId="27418"/>
    <cellStyle name="SAPBEXHLevel0X 2 3 4" xfId="27419"/>
    <cellStyle name="SAPBEXHLevel0X 2 3 4 2" xfId="27420"/>
    <cellStyle name="SAPBEXHLevel0X 2 3 4 3" xfId="27421"/>
    <cellStyle name="SAPBEXHLevel0X 2 3 4 4" xfId="27422"/>
    <cellStyle name="SAPBEXHLevel0X 2 3 4 5" xfId="27423"/>
    <cellStyle name="SAPBEXHLevel0X 2 3 4 6" xfId="27424"/>
    <cellStyle name="SAPBEXHLevel0X 2 3 4 7" xfId="27425"/>
    <cellStyle name="SAPBEXHLevel0X 2 3 4 8" xfId="27426"/>
    <cellStyle name="SAPBEXHLevel0X 2 3 5" xfId="27427"/>
    <cellStyle name="SAPBEXHLevel0X 2 3 6" xfId="27428"/>
    <cellStyle name="SAPBEXHLevel0X 2 3 7" xfId="27429"/>
    <cellStyle name="SAPBEXHLevel0X 2 3 8" xfId="27430"/>
    <cellStyle name="SAPBEXHLevel0X 2 3 9" xfId="27431"/>
    <cellStyle name="SAPBEXHLevel0X 2 4" xfId="27432"/>
    <cellStyle name="SAPBEXHLevel0X 2 4 10" xfId="27433"/>
    <cellStyle name="SAPBEXHLevel0X 2 4 2" xfId="27434"/>
    <cellStyle name="SAPBEXHLevel0X 2 4 3" xfId="27435"/>
    <cellStyle name="SAPBEXHLevel0X 2 4 4" xfId="27436"/>
    <cellStyle name="SAPBEXHLevel0X 2 4 5" xfId="27437"/>
    <cellStyle name="SAPBEXHLevel0X 2 4 6" xfId="27438"/>
    <cellStyle name="SAPBEXHLevel0X 2 4 7" xfId="27439"/>
    <cellStyle name="SAPBEXHLevel0X 2 4 8" xfId="27440"/>
    <cellStyle name="SAPBEXHLevel0X 2 4 9" xfId="27441"/>
    <cellStyle name="SAPBEXHLevel0X 2 5" xfId="27442"/>
    <cellStyle name="SAPBEXHLevel0X 2 5 2" xfId="27443"/>
    <cellStyle name="SAPBEXHLevel0X 2 5 3" xfId="27444"/>
    <cellStyle name="SAPBEXHLevel0X 2 5 4" xfId="27445"/>
    <cellStyle name="SAPBEXHLevel0X 2 5 5" xfId="27446"/>
    <cellStyle name="SAPBEXHLevel0X 2 5 6" xfId="27447"/>
    <cellStyle name="SAPBEXHLevel0X 2 5 7" xfId="27448"/>
    <cellStyle name="SAPBEXHLevel0X 2 5 8" xfId="27449"/>
    <cellStyle name="SAPBEXHLevel0X 2 6" xfId="27450"/>
    <cellStyle name="SAPBEXHLevel0X 2 6 2" xfId="27451"/>
    <cellStyle name="SAPBEXHLevel0X 2 6 3" xfId="27452"/>
    <cellStyle name="SAPBEXHLevel0X 2 6 4" xfId="27453"/>
    <cellStyle name="SAPBEXHLevel0X 2 6 5" xfId="27454"/>
    <cellStyle name="SAPBEXHLevel0X 2 6 6" xfId="27455"/>
    <cellStyle name="SAPBEXHLevel0X 2 6 7" xfId="27456"/>
    <cellStyle name="SAPBEXHLevel0X 2 6 8" xfId="27457"/>
    <cellStyle name="SAPBEXHLevel0X 2 7" xfId="27458"/>
    <cellStyle name="SAPBEXHLevel0X 2 8" xfId="27459"/>
    <cellStyle name="SAPBEXHLevel0X 2 9" xfId="27460"/>
    <cellStyle name="SAPBEXHLevel0X 3" xfId="27461"/>
    <cellStyle name="SAPBEXHLevel0X 3 10" xfId="27462"/>
    <cellStyle name="SAPBEXHLevel0X 3 11" xfId="27463"/>
    <cellStyle name="SAPBEXHLevel0X 3 12" xfId="27464"/>
    <cellStyle name="SAPBEXHLevel0X 3 13" xfId="27465"/>
    <cellStyle name="SAPBEXHLevel0X 3 14" xfId="27466"/>
    <cellStyle name="SAPBEXHLevel0X 3 15" xfId="27467"/>
    <cellStyle name="SAPBEXHLevel0X 3 16" xfId="27468"/>
    <cellStyle name="SAPBEXHLevel0X 3 2" xfId="27469"/>
    <cellStyle name="SAPBEXHLevel0X 3 2 10" xfId="27470"/>
    <cellStyle name="SAPBEXHLevel0X 3 2 11" xfId="27471"/>
    <cellStyle name="SAPBEXHLevel0X 3 2 12" xfId="27472"/>
    <cellStyle name="SAPBEXHLevel0X 3 2 13" xfId="27473"/>
    <cellStyle name="SAPBEXHLevel0X 3 2 14" xfId="27474"/>
    <cellStyle name="SAPBEXHLevel0X 3 2 15" xfId="27475"/>
    <cellStyle name="SAPBEXHLevel0X 3 2 16" xfId="27476"/>
    <cellStyle name="SAPBEXHLevel0X 3 2 2" xfId="27477"/>
    <cellStyle name="SAPBEXHLevel0X 3 2 2 10" xfId="27478"/>
    <cellStyle name="SAPBEXHLevel0X 3 2 2 11" xfId="27479"/>
    <cellStyle name="SAPBEXHLevel0X 3 2 2 12" xfId="27480"/>
    <cellStyle name="SAPBEXHLevel0X 3 2 2 2" xfId="27481"/>
    <cellStyle name="SAPBEXHLevel0X 3 2 2 2 2" xfId="27482"/>
    <cellStyle name="SAPBEXHLevel0X 3 2 2 2 3" xfId="27483"/>
    <cellStyle name="SAPBEXHLevel0X 3 2 2 2 4" xfId="27484"/>
    <cellStyle name="SAPBEXHLevel0X 3 2 2 2 5" xfId="27485"/>
    <cellStyle name="SAPBEXHLevel0X 3 2 2 2 6" xfId="27486"/>
    <cellStyle name="SAPBEXHLevel0X 3 2 2 2 7" xfId="27487"/>
    <cellStyle name="SAPBEXHLevel0X 3 2 2 2 8" xfId="27488"/>
    <cellStyle name="SAPBEXHLevel0X 3 2 2 3" xfId="27489"/>
    <cellStyle name="SAPBEXHLevel0X 3 2 2 3 2" xfId="27490"/>
    <cellStyle name="SAPBEXHLevel0X 3 2 2 3 3" xfId="27491"/>
    <cellStyle name="SAPBEXHLevel0X 3 2 2 3 4" xfId="27492"/>
    <cellStyle name="SAPBEXHLevel0X 3 2 2 3 5" xfId="27493"/>
    <cellStyle name="SAPBEXHLevel0X 3 2 2 3 6" xfId="27494"/>
    <cellStyle name="SAPBEXHLevel0X 3 2 2 3 7" xfId="27495"/>
    <cellStyle name="SAPBEXHLevel0X 3 2 2 3 8" xfId="27496"/>
    <cellStyle name="SAPBEXHLevel0X 3 2 2 4" xfId="27497"/>
    <cellStyle name="SAPBEXHLevel0X 3 2 2 4 2" xfId="27498"/>
    <cellStyle name="SAPBEXHLevel0X 3 2 2 4 3" xfId="27499"/>
    <cellStyle name="SAPBEXHLevel0X 3 2 2 4 4" xfId="27500"/>
    <cellStyle name="SAPBEXHLevel0X 3 2 2 4 5" xfId="27501"/>
    <cellStyle name="SAPBEXHLevel0X 3 2 2 4 6" xfId="27502"/>
    <cellStyle name="SAPBEXHLevel0X 3 2 2 4 7" xfId="27503"/>
    <cellStyle name="SAPBEXHLevel0X 3 2 2 4 8" xfId="27504"/>
    <cellStyle name="SAPBEXHLevel0X 3 2 2 5" xfId="27505"/>
    <cellStyle name="SAPBEXHLevel0X 3 2 2 6" xfId="27506"/>
    <cellStyle name="SAPBEXHLevel0X 3 2 2 7" xfId="27507"/>
    <cellStyle name="SAPBEXHLevel0X 3 2 2 8" xfId="27508"/>
    <cellStyle name="SAPBEXHLevel0X 3 2 2 9" xfId="27509"/>
    <cellStyle name="SAPBEXHLevel0X 3 2 3" xfId="27510"/>
    <cellStyle name="SAPBEXHLevel0X 3 2 3 2" xfId="27511"/>
    <cellStyle name="SAPBEXHLevel0X 3 2 3 3" xfId="27512"/>
    <cellStyle name="SAPBEXHLevel0X 3 2 3 4" xfId="27513"/>
    <cellStyle name="SAPBEXHLevel0X 3 2 3 5" xfId="27514"/>
    <cellStyle name="SAPBEXHLevel0X 3 2 3 6" xfId="27515"/>
    <cellStyle name="SAPBEXHLevel0X 3 2 3 7" xfId="27516"/>
    <cellStyle name="SAPBEXHLevel0X 3 2 3 8" xfId="27517"/>
    <cellStyle name="SAPBEXHLevel0X 3 2 4" xfId="27518"/>
    <cellStyle name="SAPBEXHLevel0X 3 2 4 2" xfId="27519"/>
    <cellStyle name="SAPBEXHLevel0X 3 2 4 3" xfId="27520"/>
    <cellStyle name="SAPBEXHLevel0X 3 2 4 4" xfId="27521"/>
    <cellStyle name="SAPBEXHLevel0X 3 2 4 5" xfId="27522"/>
    <cellStyle name="SAPBEXHLevel0X 3 2 4 6" xfId="27523"/>
    <cellStyle name="SAPBEXHLevel0X 3 2 4 7" xfId="27524"/>
    <cellStyle name="SAPBEXHLevel0X 3 2 4 8" xfId="27525"/>
    <cellStyle name="SAPBEXHLevel0X 3 2 5" xfId="27526"/>
    <cellStyle name="SAPBEXHLevel0X 3 2 5 2" xfId="27527"/>
    <cellStyle name="SAPBEXHLevel0X 3 2 5 3" xfId="27528"/>
    <cellStyle name="SAPBEXHLevel0X 3 2 5 4" xfId="27529"/>
    <cellStyle name="SAPBEXHLevel0X 3 2 5 5" xfId="27530"/>
    <cellStyle name="SAPBEXHLevel0X 3 2 5 6" xfId="27531"/>
    <cellStyle name="SAPBEXHLevel0X 3 2 5 7" xfId="27532"/>
    <cellStyle name="SAPBEXHLevel0X 3 2 5 8" xfId="27533"/>
    <cellStyle name="SAPBEXHLevel0X 3 2 6" xfId="27534"/>
    <cellStyle name="SAPBEXHLevel0X 3 2 7" xfId="27535"/>
    <cellStyle name="SAPBEXHLevel0X 3 2 8" xfId="27536"/>
    <cellStyle name="SAPBEXHLevel0X 3 2 9" xfId="27537"/>
    <cellStyle name="SAPBEXHLevel0X 3 3" xfId="27538"/>
    <cellStyle name="SAPBEXHLevel0X 3 3 10" xfId="27539"/>
    <cellStyle name="SAPBEXHLevel0X 3 3 11" xfId="27540"/>
    <cellStyle name="SAPBEXHLevel0X 3 3 12" xfId="27541"/>
    <cellStyle name="SAPBEXHLevel0X 3 3 2" xfId="27542"/>
    <cellStyle name="SAPBEXHLevel0X 3 3 2 2" xfId="27543"/>
    <cellStyle name="SAPBEXHLevel0X 3 3 2 3" xfId="27544"/>
    <cellStyle name="SAPBEXHLevel0X 3 3 2 4" xfId="27545"/>
    <cellStyle name="SAPBEXHLevel0X 3 3 2 5" xfId="27546"/>
    <cellStyle name="SAPBEXHLevel0X 3 3 2 6" xfId="27547"/>
    <cellStyle name="SAPBEXHLevel0X 3 3 2 7" xfId="27548"/>
    <cellStyle name="SAPBEXHLevel0X 3 3 2 8" xfId="27549"/>
    <cellStyle name="SAPBEXHLevel0X 3 3 3" xfId="27550"/>
    <cellStyle name="SAPBEXHLevel0X 3 3 3 2" xfId="27551"/>
    <cellStyle name="SAPBEXHLevel0X 3 3 3 3" xfId="27552"/>
    <cellStyle name="SAPBEXHLevel0X 3 3 3 4" xfId="27553"/>
    <cellStyle name="SAPBEXHLevel0X 3 3 3 5" xfId="27554"/>
    <cellStyle name="SAPBEXHLevel0X 3 3 3 6" xfId="27555"/>
    <cellStyle name="SAPBEXHLevel0X 3 3 3 7" xfId="27556"/>
    <cellStyle name="SAPBEXHLevel0X 3 3 3 8" xfId="27557"/>
    <cellStyle name="SAPBEXHLevel0X 3 3 4" xfId="27558"/>
    <cellStyle name="SAPBEXHLevel0X 3 3 4 2" xfId="27559"/>
    <cellStyle name="SAPBEXHLevel0X 3 3 4 3" xfId="27560"/>
    <cellStyle name="SAPBEXHLevel0X 3 3 4 4" xfId="27561"/>
    <cellStyle name="SAPBEXHLevel0X 3 3 4 5" xfId="27562"/>
    <cellStyle name="SAPBEXHLevel0X 3 3 4 6" xfId="27563"/>
    <cellStyle name="SAPBEXHLevel0X 3 3 4 7" xfId="27564"/>
    <cellStyle name="SAPBEXHLevel0X 3 3 4 8" xfId="27565"/>
    <cellStyle name="SAPBEXHLevel0X 3 3 5" xfId="27566"/>
    <cellStyle name="SAPBEXHLevel0X 3 3 6" xfId="27567"/>
    <cellStyle name="SAPBEXHLevel0X 3 3 7" xfId="27568"/>
    <cellStyle name="SAPBEXHLevel0X 3 3 8" xfId="27569"/>
    <cellStyle name="SAPBEXHLevel0X 3 3 9" xfId="27570"/>
    <cellStyle name="SAPBEXHLevel0X 3 4" xfId="27571"/>
    <cellStyle name="SAPBEXHLevel0X 3 4 2" xfId="27572"/>
    <cellStyle name="SAPBEXHLevel0X 3 4 3" xfId="27573"/>
    <cellStyle name="SAPBEXHLevel0X 3 4 4" xfId="27574"/>
    <cellStyle name="SAPBEXHLevel0X 3 4 5" xfId="27575"/>
    <cellStyle name="SAPBEXHLevel0X 3 4 6" xfId="27576"/>
    <cellStyle name="SAPBEXHLevel0X 3 4 7" xfId="27577"/>
    <cellStyle name="SAPBEXHLevel0X 3 4 8" xfId="27578"/>
    <cellStyle name="SAPBEXHLevel0X 3 5" xfId="27579"/>
    <cellStyle name="SAPBEXHLevel0X 3 5 2" xfId="27580"/>
    <cellStyle name="SAPBEXHLevel0X 3 5 3" xfId="27581"/>
    <cellStyle name="SAPBEXHLevel0X 3 5 4" xfId="27582"/>
    <cellStyle name="SAPBEXHLevel0X 3 5 5" xfId="27583"/>
    <cellStyle name="SAPBEXHLevel0X 3 5 6" xfId="27584"/>
    <cellStyle name="SAPBEXHLevel0X 3 5 7" xfId="27585"/>
    <cellStyle name="SAPBEXHLevel0X 3 5 8" xfId="27586"/>
    <cellStyle name="SAPBEXHLevel0X 3 6" xfId="27587"/>
    <cellStyle name="SAPBEXHLevel0X 3 6 2" xfId="27588"/>
    <cellStyle name="SAPBEXHLevel0X 3 6 3" xfId="27589"/>
    <cellStyle name="SAPBEXHLevel0X 3 6 4" xfId="27590"/>
    <cellStyle name="SAPBEXHLevel0X 3 6 5" xfId="27591"/>
    <cellStyle name="SAPBEXHLevel0X 3 6 6" xfId="27592"/>
    <cellStyle name="SAPBEXHLevel0X 3 6 7" xfId="27593"/>
    <cellStyle name="SAPBEXHLevel0X 3 6 8" xfId="27594"/>
    <cellStyle name="SAPBEXHLevel0X 3 7" xfId="27595"/>
    <cellStyle name="SAPBEXHLevel0X 3 8" xfId="27596"/>
    <cellStyle name="SAPBEXHLevel0X 3 9" xfId="27597"/>
    <cellStyle name="SAPBEXHLevel0X 4" xfId="27598"/>
    <cellStyle name="SAPBEXHLevel0X 4 10" xfId="27599"/>
    <cellStyle name="SAPBEXHLevel0X 4 11" xfId="27600"/>
    <cellStyle name="SAPBEXHLevel0X 4 12" xfId="27601"/>
    <cellStyle name="SAPBEXHLevel0X 4 13" xfId="27602"/>
    <cellStyle name="SAPBEXHLevel0X 4 14" xfId="27603"/>
    <cellStyle name="SAPBEXHLevel0X 4 15" xfId="27604"/>
    <cellStyle name="SAPBEXHLevel0X 4 16" xfId="27605"/>
    <cellStyle name="SAPBEXHLevel0X 4 2" xfId="27606"/>
    <cellStyle name="SAPBEXHLevel0X 4 2 10" xfId="27607"/>
    <cellStyle name="SAPBEXHLevel0X 4 2 11" xfId="27608"/>
    <cellStyle name="SAPBEXHLevel0X 4 2 12" xfId="27609"/>
    <cellStyle name="SAPBEXHLevel0X 4 2 13" xfId="27610"/>
    <cellStyle name="SAPBEXHLevel0X 4 2 14" xfId="27611"/>
    <cellStyle name="SAPBEXHLevel0X 4 2 15" xfId="27612"/>
    <cellStyle name="SAPBEXHLevel0X 4 2 16" xfId="27613"/>
    <cellStyle name="SAPBEXHLevel0X 4 2 2" xfId="27614"/>
    <cellStyle name="SAPBEXHLevel0X 4 2 2 10" xfId="27615"/>
    <cellStyle name="SAPBEXHLevel0X 4 2 2 11" xfId="27616"/>
    <cellStyle name="SAPBEXHLevel0X 4 2 2 12" xfId="27617"/>
    <cellStyle name="SAPBEXHLevel0X 4 2 2 13" xfId="27618"/>
    <cellStyle name="SAPBEXHLevel0X 4 2 2 14" xfId="27619"/>
    <cellStyle name="SAPBEXHLevel0X 4 2 2 2" xfId="27620"/>
    <cellStyle name="SAPBEXHLevel0X 4 2 2 2 2" xfId="27621"/>
    <cellStyle name="SAPBEXHLevel0X 4 2 2 2 3" xfId="27622"/>
    <cellStyle name="SAPBEXHLevel0X 4 2 2 2 4" xfId="27623"/>
    <cellStyle name="SAPBEXHLevel0X 4 2 2 2 5" xfId="27624"/>
    <cellStyle name="SAPBEXHLevel0X 4 2 2 2 6" xfId="27625"/>
    <cellStyle name="SAPBEXHLevel0X 4 2 2 2 7" xfId="27626"/>
    <cellStyle name="SAPBEXHLevel0X 4 2 2 2 8" xfId="27627"/>
    <cellStyle name="SAPBEXHLevel0X 4 2 2 3" xfId="27628"/>
    <cellStyle name="SAPBEXHLevel0X 4 2 2 3 2" xfId="27629"/>
    <cellStyle name="SAPBEXHLevel0X 4 2 2 3 3" xfId="27630"/>
    <cellStyle name="SAPBEXHLevel0X 4 2 2 3 4" xfId="27631"/>
    <cellStyle name="SAPBEXHLevel0X 4 2 2 3 5" xfId="27632"/>
    <cellStyle name="SAPBEXHLevel0X 4 2 2 3 6" xfId="27633"/>
    <cellStyle name="SAPBEXHLevel0X 4 2 2 3 7" xfId="27634"/>
    <cellStyle name="SAPBEXHLevel0X 4 2 2 3 8" xfId="27635"/>
    <cellStyle name="SAPBEXHLevel0X 4 2 2 4" xfId="27636"/>
    <cellStyle name="SAPBEXHLevel0X 4 2 2 4 2" xfId="27637"/>
    <cellStyle name="SAPBEXHLevel0X 4 2 2 4 3" xfId="27638"/>
    <cellStyle name="SAPBEXHLevel0X 4 2 2 4 4" xfId="27639"/>
    <cellStyle name="SAPBEXHLevel0X 4 2 2 4 5" xfId="27640"/>
    <cellStyle name="SAPBEXHLevel0X 4 2 2 4 6" xfId="27641"/>
    <cellStyle name="SAPBEXHLevel0X 4 2 2 4 7" xfId="27642"/>
    <cellStyle name="SAPBEXHLevel0X 4 2 2 4 8" xfId="27643"/>
    <cellStyle name="SAPBEXHLevel0X 4 2 2 5" xfId="27644"/>
    <cellStyle name="SAPBEXHLevel0X 4 2 2 6" xfId="27645"/>
    <cellStyle name="SAPBEXHLevel0X 4 2 2 7" xfId="27646"/>
    <cellStyle name="SAPBEXHLevel0X 4 2 2 8" xfId="27647"/>
    <cellStyle name="SAPBEXHLevel0X 4 2 2 9" xfId="27648"/>
    <cellStyle name="SAPBEXHLevel0X 4 2 3" xfId="27649"/>
    <cellStyle name="SAPBEXHLevel0X 4 2 3 2" xfId="27650"/>
    <cellStyle name="SAPBEXHLevel0X 4 2 3 3" xfId="27651"/>
    <cellStyle name="SAPBEXHLevel0X 4 2 3 4" xfId="27652"/>
    <cellStyle name="SAPBEXHLevel0X 4 2 3 5" xfId="27653"/>
    <cellStyle name="SAPBEXHLevel0X 4 2 3 6" xfId="27654"/>
    <cellStyle name="SAPBEXHLevel0X 4 2 3 7" xfId="27655"/>
    <cellStyle name="SAPBEXHLevel0X 4 2 3 8" xfId="27656"/>
    <cellStyle name="SAPBEXHLevel0X 4 2 4" xfId="27657"/>
    <cellStyle name="SAPBEXHLevel0X 4 2 4 2" xfId="27658"/>
    <cellStyle name="SAPBEXHLevel0X 4 2 4 3" xfId="27659"/>
    <cellStyle name="SAPBEXHLevel0X 4 2 4 4" xfId="27660"/>
    <cellStyle name="SAPBEXHLevel0X 4 2 4 5" xfId="27661"/>
    <cellStyle name="SAPBEXHLevel0X 4 2 4 6" xfId="27662"/>
    <cellStyle name="SAPBEXHLevel0X 4 2 4 7" xfId="27663"/>
    <cellStyle name="SAPBEXHLevel0X 4 2 4 8" xfId="27664"/>
    <cellStyle name="SAPBEXHLevel0X 4 2 5" xfId="27665"/>
    <cellStyle name="SAPBEXHLevel0X 4 2 5 2" xfId="27666"/>
    <cellStyle name="SAPBEXHLevel0X 4 2 5 3" xfId="27667"/>
    <cellStyle name="SAPBEXHLevel0X 4 2 5 4" xfId="27668"/>
    <cellStyle name="SAPBEXHLevel0X 4 2 5 5" xfId="27669"/>
    <cellStyle name="SAPBEXHLevel0X 4 2 5 6" xfId="27670"/>
    <cellStyle name="SAPBEXHLevel0X 4 2 5 7" xfId="27671"/>
    <cellStyle name="SAPBEXHLevel0X 4 2 5 8" xfId="27672"/>
    <cellStyle name="SAPBEXHLevel0X 4 2 6" xfId="27673"/>
    <cellStyle name="SAPBEXHLevel0X 4 2 7" xfId="27674"/>
    <cellStyle name="SAPBEXHLevel0X 4 2 8" xfId="27675"/>
    <cellStyle name="SAPBEXHLevel0X 4 2 9" xfId="27676"/>
    <cellStyle name="SAPBEXHLevel0X 4 3" xfId="27677"/>
    <cellStyle name="SAPBEXHLevel0X 4 3 10" xfId="27678"/>
    <cellStyle name="SAPBEXHLevel0X 4 3 11" xfId="27679"/>
    <cellStyle name="SAPBEXHLevel0X 4 3 12" xfId="27680"/>
    <cellStyle name="SAPBEXHLevel0X 4 3 13" xfId="27681"/>
    <cellStyle name="SAPBEXHLevel0X 4 3 14" xfId="27682"/>
    <cellStyle name="SAPBEXHLevel0X 4 3 2" xfId="27683"/>
    <cellStyle name="SAPBEXHLevel0X 4 3 2 2" xfId="27684"/>
    <cellStyle name="SAPBEXHLevel0X 4 3 2 3" xfId="27685"/>
    <cellStyle name="SAPBEXHLevel0X 4 3 2 4" xfId="27686"/>
    <cellStyle name="SAPBEXHLevel0X 4 3 2 5" xfId="27687"/>
    <cellStyle name="SAPBEXHLevel0X 4 3 2 6" xfId="27688"/>
    <cellStyle name="SAPBEXHLevel0X 4 3 2 7" xfId="27689"/>
    <cellStyle name="SAPBEXHLevel0X 4 3 2 8" xfId="27690"/>
    <cellStyle name="SAPBEXHLevel0X 4 3 3" xfId="27691"/>
    <cellStyle name="SAPBEXHLevel0X 4 3 3 2" xfId="27692"/>
    <cellStyle name="SAPBEXHLevel0X 4 3 3 3" xfId="27693"/>
    <cellStyle name="SAPBEXHLevel0X 4 3 3 4" xfId="27694"/>
    <cellStyle name="SAPBEXHLevel0X 4 3 3 5" xfId="27695"/>
    <cellStyle name="SAPBEXHLevel0X 4 3 3 6" xfId="27696"/>
    <cellStyle name="SAPBEXHLevel0X 4 3 3 7" xfId="27697"/>
    <cellStyle name="SAPBEXHLevel0X 4 3 3 8" xfId="27698"/>
    <cellStyle name="SAPBEXHLevel0X 4 3 4" xfId="27699"/>
    <cellStyle name="SAPBEXHLevel0X 4 3 4 2" xfId="27700"/>
    <cellStyle name="SAPBEXHLevel0X 4 3 4 3" xfId="27701"/>
    <cellStyle name="SAPBEXHLevel0X 4 3 4 4" xfId="27702"/>
    <cellStyle name="SAPBEXHLevel0X 4 3 4 5" xfId="27703"/>
    <cellStyle name="SAPBEXHLevel0X 4 3 4 6" xfId="27704"/>
    <cellStyle name="SAPBEXHLevel0X 4 3 4 7" xfId="27705"/>
    <cellStyle name="SAPBEXHLevel0X 4 3 4 8" xfId="27706"/>
    <cellStyle name="SAPBEXHLevel0X 4 3 5" xfId="27707"/>
    <cellStyle name="SAPBEXHLevel0X 4 3 6" xfId="27708"/>
    <cellStyle name="SAPBEXHLevel0X 4 3 7" xfId="27709"/>
    <cellStyle name="SAPBEXHLevel0X 4 3 8" xfId="27710"/>
    <cellStyle name="SAPBEXHLevel0X 4 3 9" xfId="27711"/>
    <cellStyle name="SAPBEXHLevel0X 4 4" xfId="27712"/>
    <cellStyle name="SAPBEXHLevel0X 4 4 2" xfId="27713"/>
    <cellStyle name="SAPBEXHLevel0X 4 4 3" xfId="27714"/>
    <cellStyle name="SAPBEXHLevel0X 4 4 4" xfId="27715"/>
    <cellStyle name="SAPBEXHLevel0X 4 4 5" xfId="27716"/>
    <cellStyle name="SAPBEXHLevel0X 4 4 6" xfId="27717"/>
    <cellStyle name="SAPBEXHLevel0X 4 4 7" xfId="27718"/>
    <cellStyle name="SAPBEXHLevel0X 4 4 8" xfId="27719"/>
    <cellStyle name="SAPBEXHLevel0X 4 5" xfId="27720"/>
    <cellStyle name="SAPBEXHLevel0X 4 5 2" xfId="27721"/>
    <cellStyle name="SAPBEXHLevel0X 4 5 3" xfId="27722"/>
    <cellStyle name="SAPBEXHLevel0X 4 5 4" xfId="27723"/>
    <cellStyle name="SAPBEXHLevel0X 4 5 5" xfId="27724"/>
    <cellStyle name="SAPBEXHLevel0X 4 5 6" xfId="27725"/>
    <cellStyle name="SAPBEXHLevel0X 4 5 7" xfId="27726"/>
    <cellStyle name="SAPBEXHLevel0X 4 5 8" xfId="27727"/>
    <cellStyle name="SAPBEXHLevel0X 4 6" xfId="27728"/>
    <cellStyle name="SAPBEXHLevel0X 4 6 2" xfId="27729"/>
    <cellStyle name="SAPBEXHLevel0X 4 6 3" xfId="27730"/>
    <cellStyle name="SAPBEXHLevel0X 4 6 4" xfId="27731"/>
    <cellStyle name="SAPBEXHLevel0X 4 6 5" xfId="27732"/>
    <cellStyle name="SAPBEXHLevel0X 4 6 6" xfId="27733"/>
    <cellStyle name="SAPBEXHLevel0X 4 6 7" xfId="27734"/>
    <cellStyle name="SAPBEXHLevel0X 4 6 8" xfId="27735"/>
    <cellStyle name="SAPBEXHLevel0X 4 7" xfId="27736"/>
    <cellStyle name="SAPBEXHLevel0X 4 8" xfId="27737"/>
    <cellStyle name="SAPBEXHLevel0X 4 9" xfId="27738"/>
    <cellStyle name="SAPBEXHLevel0X 5" xfId="27739"/>
    <cellStyle name="SAPBEXHLevel0X 5 10" xfId="27740"/>
    <cellStyle name="SAPBEXHLevel0X 5 11" xfId="27741"/>
    <cellStyle name="SAPBEXHLevel0X 5 12" xfId="27742"/>
    <cellStyle name="SAPBEXHLevel0X 5 13" xfId="27743"/>
    <cellStyle name="SAPBEXHLevel0X 5 14" xfId="27744"/>
    <cellStyle name="SAPBEXHLevel0X 5 15" xfId="27745"/>
    <cellStyle name="SAPBEXHLevel0X 5 16" xfId="27746"/>
    <cellStyle name="SAPBEXHLevel0X 5 2" xfId="27747"/>
    <cellStyle name="SAPBEXHLevel0X 5 2 10" xfId="27748"/>
    <cellStyle name="SAPBEXHLevel0X 5 2 11" xfId="27749"/>
    <cellStyle name="SAPBEXHLevel0X 5 2 12" xfId="27750"/>
    <cellStyle name="SAPBEXHLevel0X 5 2 13" xfId="27751"/>
    <cellStyle name="SAPBEXHLevel0X 5 2 14" xfId="27752"/>
    <cellStyle name="SAPBEXHLevel0X 5 2 2" xfId="27753"/>
    <cellStyle name="SAPBEXHLevel0X 5 2 2 2" xfId="27754"/>
    <cellStyle name="SAPBEXHLevel0X 5 2 2 3" xfId="27755"/>
    <cellStyle name="SAPBEXHLevel0X 5 2 2 4" xfId="27756"/>
    <cellStyle name="SAPBEXHLevel0X 5 2 2 5" xfId="27757"/>
    <cellStyle name="SAPBEXHLevel0X 5 2 2 6" xfId="27758"/>
    <cellStyle name="SAPBEXHLevel0X 5 2 2 7" xfId="27759"/>
    <cellStyle name="SAPBEXHLevel0X 5 2 2 8" xfId="27760"/>
    <cellStyle name="SAPBEXHLevel0X 5 2 3" xfId="27761"/>
    <cellStyle name="SAPBEXHLevel0X 5 2 3 2" xfId="27762"/>
    <cellStyle name="SAPBEXHLevel0X 5 2 3 3" xfId="27763"/>
    <cellStyle name="SAPBEXHLevel0X 5 2 3 4" xfId="27764"/>
    <cellStyle name="SAPBEXHLevel0X 5 2 3 5" xfId="27765"/>
    <cellStyle name="SAPBEXHLevel0X 5 2 3 6" xfId="27766"/>
    <cellStyle name="SAPBEXHLevel0X 5 2 3 7" xfId="27767"/>
    <cellStyle name="SAPBEXHLevel0X 5 2 3 8" xfId="27768"/>
    <cellStyle name="SAPBEXHLevel0X 5 2 4" xfId="27769"/>
    <cellStyle name="SAPBEXHLevel0X 5 2 4 2" xfId="27770"/>
    <cellStyle name="SAPBEXHLevel0X 5 2 4 3" xfId="27771"/>
    <cellStyle name="SAPBEXHLevel0X 5 2 4 4" xfId="27772"/>
    <cellStyle name="SAPBEXHLevel0X 5 2 4 5" xfId="27773"/>
    <cellStyle name="SAPBEXHLevel0X 5 2 4 6" xfId="27774"/>
    <cellStyle name="SAPBEXHLevel0X 5 2 4 7" xfId="27775"/>
    <cellStyle name="SAPBEXHLevel0X 5 2 4 8" xfId="27776"/>
    <cellStyle name="SAPBEXHLevel0X 5 2 5" xfId="27777"/>
    <cellStyle name="SAPBEXHLevel0X 5 2 6" xfId="27778"/>
    <cellStyle name="SAPBEXHLevel0X 5 2 7" xfId="27779"/>
    <cellStyle name="SAPBEXHLevel0X 5 2 8" xfId="27780"/>
    <cellStyle name="SAPBEXHLevel0X 5 2 9" xfId="27781"/>
    <cellStyle name="SAPBEXHLevel0X 5 3" xfId="27782"/>
    <cellStyle name="SAPBEXHLevel0X 5 3 2" xfId="27783"/>
    <cellStyle name="SAPBEXHLevel0X 5 3 3" xfId="27784"/>
    <cellStyle name="SAPBEXHLevel0X 5 3 4" xfId="27785"/>
    <cellStyle name="SAPBEXHLevel0X 5 3 5" xfId="27786"/>
    <cellStyle name="SAPBEXHLevel0X 5 3 6" xfId="27787"/>
    <cellStyle name="SAPBEXHLevel0X 5 3 7" xfId="27788"/>
    <cellStyle name="SAPBEXHLevel0X 5 3 8" xfId="27789"/>
    <cellStyle name="SAPBEXHLevel0X 5 4" xfId="27790"/>
    <cellStyle name="SAPBEXHLevel0X 5 4 2" xfId="27791"/>
    <cellStyle name="SAPBEXHLevel0X 5 4 3" xfId="27792"/>
    <cellStyle name="SAPBEXHLevel0X 5 4 4" xfId="27793"/>
    <cellStyle name="SAPBEXHLevel0X 5 4 5" xfId="27794"/>
    <cellStyle name="SAPBEXHLevel0X 5 4 6" xfId="27795"/>
    <cellStyle name="SAPBEXHLevel0X 5 4 7" xfId="27796"/>
    <cellStyle name="SAPBEXHLevel0X 5 4 8" xfId="27797"/>
    <cellStyle name="SAPBEXHLevel0X 5 5" xfId="27798"/>
    <cellStyle name="SAPBEXHLevel0X 5 5 2" xfId="27799"/>
    <cellStyle name="SAPBEXHLevel0X 5 5 3" xfId="27800"/>
    <cellStyle name="SAPBEXHLevel0X 5 5 4" xfId="27801"/>
    <cellStyle name="SAPBEXHLevel0X 5 5 5" xfId="27802"/>
    <cellStyle name="SAPBEXHLevel0X 5 5 6" xfId="27803"/>
    <cellStyle name="SAPBEXHLevel0X 5 5 7" xfId="27804"/>
    <cellStyle name="SAPBEXHLevel0X 5 5 8" xfId="27805"/>
    <cellStyle name="SAPBEXHLevel0X 5 6" xfId="27806"/>
    <cellStyle name="SAPBEXHLevel0X 5 7" xfId="27807"/>
    <cellStyle name="SAPBEXHLevel0X 5 8" xfId="27808"/>
    <cellStyle name="SAPBEXHLevel0X 5 9" xfId="27809"/>
    <cellStyle name="SAPBEXHLevel0X 6" xfId="27810"/>
    <cellStyle name="SAPBEXHLevel0X 6 10" xfId="27811"/>
    <cellStyle name="SAPBEXHLevel0X 6 11" xfId="27812"/>
    <cellStyle name="SAPBEXHLevel0X 6 12" xfId="27813"/>
    <cellStyle name="SAPBEXHLevel0X 6 13" xfId="27814"/>
    <cellStyle name="SAPBEXHLevel0X 6 14" xfId="27815"/>
    <cellStyle name="SAPBEXHLevel0X 6 2" xfId="27816"/>
    <cellStyle name="SAPBEXHLevel0X 6 2 10" xfId="27817"/>
    <cellStyle name="SAPBEXHLevel0X 6 2 2" xfId="27818"/>
    <cellStyle name="SAPBEXHLevel0X 6 2 3" xfId="27819"/>
    <cellStyle name="SAPBEXHLevel0X 6 2 4" xfId="27820"/>
    <cellStyle name="SAPBEXHLevel0X 6 2 5" xfId="27821"/>
    <cellStyle name="SAPBEXHLevel0X 6 2 6" xfId="27822"/>
    <cellStyle name="SAPBEXHLevel0X 6 2 7" xfId="27823"/>
    <cellStyle name="SAPBEXHLevel0X 6 2 8" xfId="27824"/>
    <cellStyle name="SAPBEXHLevel0X 6 2 9" xfId="27825"/>
    <cellStyle name="SAPBEXHLevel0X 6 3" xfId="27826"/>
    <cellStyle name="SAPBEXHLevel0X 6 3 2" xfId="27827"/>
    <cellStyle name="SAPBEXHLevel0X 6 3 3" xfId="27828"/>
    <cellStyle name="SAPBEXHLevel0X 6 3 4" xfId="27829"/>
    <cellStyle name="SAPBEXHLevel0X 6 3 5" xfId="27830"/>
    <cellStyle name="SAPBEXHLevel0X 6 3 6" xfId="27831"/>
    <cellStyle name="SAPBEXHLevel0X 6 3 7" xfId="27832"/>
    <cellStyle name="SAPBEXHLevel0X 6 3 8" xfId="27833"/>
    <cellStyle name="SAPBEXHLevel0X 6 4" xfId="27834"/>
    <cellStyle name="SAPBEXHLevel0X 6 4 2" xfId="27835"/>
    <cellStyle name="SAPBEXHLevel0X 6 4 3" xfId="27836"/>
    <cellStyle name="SAPBEXHLevel0X 6 4 4" xfId="27837"/>
    <cellStyle name="SAPBEXHLevel0X 6 4 5" xfId="27838"/>
    <cellStyle name="SAPBEXHLevel0X 6 4 6" xfId="27839"/>
    <cellStyle name="SAPBEXHLevel0X 6 4 7" xfId="27840"/>
    <cellStyle name="SAPBEXHLevel0X 6 4 8" xfId="27841"/>
    <cellStyle name="SAPBEXHLevel0X 6 5" xfId="27842"/>
    <cellStyle name="SAPBEXHLevel0X 6 6" xfId="27843"/>
    <cellStyle name="SAPBEXHLevel0X 6 7" xfId="27844"/>
    <cellStyle name="SAPBEXHLevel0X 6 8" xfId="27845"/>
    <cellStyle name="SAPBEXHLevel0X 6 9" xfId="27846"/>
    <cellStyle name="SAPBEXHLevel0X 7" xfId="27847"/>
    <cellStyle name="SAPBEXHLevel0X 7 10" xfId="27848"/>
    <cellStyle name="SAPBEXHLevel0X 7 2" xfId="27849"/>
    <cellStyle name="SAPBEXHLevel0X 7 2 2" xfId="27850"/>
    <cellStyle name="SAPBEXHLevel0X 7 2 3" xfId="27851"/>
    <cellStyle name="SAPBEXHLevel0X 7 3" xfId="27852"/>
    <cellStyle name="SAPBEXHLevel0X 7 4" xfId="27853"/>
    <cellStyle name="SAPBEXHLevel0X 7 5" xfId="27854"/>
    <cellStyle name="SAPBEXHLevel0X 7 6" xfId="27855"/>
    <cellStyle name="SAPBEXHLevel0X 7 7" xfId="27856"/>
    <cellStyle name="SAPBEXHLevel0X 7 8" xfId="27857"/>
    <cellStyle name="SAPBEXHLevel0X 7 9" xfId="27858"/>
    <cellStyle name="SAPBEXHLevel0X 8" xfId="27859"/>
    <cellStyle name="SAPBEXHLevel0X 8 10" xfId="27860"/>
    <cellStyle name="SAPBEXHLevel0X 8 2" xfId="27861"/>
    <cellStyle name="SAPBEXHLevel0X 8 2 2" xfId="27862"/>
    <cellStyle name="SAPBEXHLevel0X 8 2 3" xfId="27863"/>
    <cellStyle name="SAPBEXHLevel0X 8 3" xfId="27864"/>
    <cellStyle name="SAPBEXHLevel0X 8 4" xfId="27865"/>
    <cellStyle name="SAPBEXHLevel0X 8 5" xfId="27866"/>
    <cellStyle name="SAPBEXHLevel0X 8 6" xfId="27867"/>
    <cellStyle name="SAPBEXHLevel0X 8 7" xfId="27868"/>
    <cellStyle name="SAPBEXHLevel0X 8 8" xfId="27869"/>
    <cellStyle name="SAPBEXHLevel0X 8 9" xfId="27870"/>
    <cellStyle name="SAPBEXHLevel0X 9" xfId="27871"/>
    <cellStyle name="SAPBEXHLevel0X 9 10" xfId="27872"/>
    <cellStyle name="SAPBEXHLevel0X 9 2" xfId="27873"/>
    <cellStyle name="SAPBEXHLevel0X 9 2 2" xfId="27874"/>
    <cellStyle name="SAPBEXHLevel0X 9 2 3" xfId="27875"/>
    <cellStyle name="SAPBEXHLevel0X 9 3" xfId="27876"/>
    <cellStyle name="SAPBEXHLevel0X 9 4" xfId="27877"/>
    <cellStyle name="SAPBEXHLevel0X 9 5" xfId="27878"/>
    <cellStyle name="SAPBEXHLevel0X 9 6" xfId="27879"/>
    <cellStyle name="SAPBEXHLevel0X 9 7" xfId="27880"/>
    <cellStyle name="SAPBEXHLevel0X 9 8" xfId="27881"/>
    <cellStyle name="SAPBEXHLevel0X 9 9" xfId="27882"/>
    <cellStyle name="SAPBEXHLevel0X_2. Приложение Доп материалы согласованияБП_БП" xfId="27883"/>
    <cellStyle name="SAPBEXHLevel1" xfId="27884"/>
    <cellStyle name="SAPBEXHLevel1 10" xfId="27885"/>
    <cellStyle name="SAPBEXHLevel1 10 2" xfId="27886"/>
    <cellStyle name="SAPBEXHLevel1 10 2 2" xfId="27887"/>
    <cellStyle name="SAPBEXHLevel1 10 3" xfId="27888"/>
    <cellStyle name="SAPBEXHLevel1 10 4" xfId="27889"/>
    <cellStyle name="SAPBEXHLevel1 11" xfId="27890"/>
    <cellStyle name="SAPBEXHLevel1 11 2" xfId="27891"/>
    <cellStyle name="SAPBEXHLevel1 11 3" xfId="27892"/>
    <cellStyle name="SAPBEXHLevel1 12" xfId="27893"/>
    <cellStyle name="SAPBEXHLevel1 13" xfId="27894"/>
    <cellStyle name="SAPBEXHLevel1 14" xfId="27895"/>
    <cellStyle name="SAPBEXHLevel1 15" xfId="27896"/>
    <cellStyle name="SAPBEXHLevel1 16" xfId="27897"/>
    <cellStyle name="SAPBEXHLevel1 17" xfId="27898"/>
    <cellStyle name="SAPBEXHLevel1 18" xfId="27899"/>
    <cellStyle name="SAPBEXHLevel1 19" xfId="27900"/>
    <cellStyle name="SAPBEXHLevel1 2" xfId="27901"/>
    <cellStyle name="SAPBEXHLevel1 2 10" xfId="27902"/>
    <cellStyle name="SAPBEXHLevel1 2 11" xfId="27903"/>
    <cellStyle name="SAPBEXHLevel1 2 12" xfId="27904"/>
    <cellStyle name="SAPBEXHLevel1 2 13" xfId="27905"/>
    <cellStyle name="SAPBEXHLevel1 2 14" xfId="27906"/>
    <cellStyle name="SAPBEXHLevel1 2 15" xfId="27907"/>
    <cellStyle name="SAPBEXHLevel1 2 16" xfId="27908"/>
    <cellStyle name="SAPBEXHLevel1 2 2" xfId="27909"/>
    <cellStyle name="SAPBEXHLevel1 2 2 10" xfId="27910"/>
    <cellStyle name="SAPBEXHLevel1 2 2 11" xfId="27911"/>
    <cellStyle name="SAPBEXHLevel1 2 2 12" xfId="27912"/>
    <cellStyle name="SAPBEXHLevel1 2 2 13" xfId="27913"/>
    <cellStyle name="SAPBEXHLevel1 2 2 14" xfId="27914"/>
    <cellStyle name="SAPBEXHLevel1 2 2 15" xfId="27915"/>
    <cellStyle name="SAPBEXHLevel1 2 2 16" xfId="27916"/>
    <cellStyle name="SAPBEXHLevel1 2 2 2" xfId="27917"/>
    <cellStyle name="SAPBEXHLevel1 2 2 2 10" xfId="27918"/>
    <cellStyle name="SAPBEXHLevel1 2 2 2 11" xfId="27919"/>
    <cellStyle name="SAPBEXHLevel1 2 2 2 12" xfId="27920"/>
    <cellStyle name="SAPBEXHLevel1 2 2 2 13" xfId="27921"/>
    <cellStyle name="SAPBEXHLevel1 2 2 2 14" xfId="27922"/>
    <cellStyle name="SAPBEXHLevel1 2 2 2 2" xfId="27923"/>
    <cellStyle name="SAPBEXHLevel1 2 2 2 2 2" xfId="27924"/>
    <cellStyle name="SAPBEXHLevel1 2 2 2 2 3" xfId="27925"/>
    <cellStyle name="SAPBEXHLevel1 2 2 2 2 4" xfId="27926"/>
    <cellStyle name="SAPBEXHLevel1 2 2 2 2 5" xfId="27927"/>
    <cellStyle name="SAPBEXHLevel1 2 2 2 2 6" xfId="27928"/>
    <cellStyle name="SAPBEXHLevel1 2 2 2 2 7" xfId="27929"/>
    <cellStyle name="SAPBEXHLevel1 2 2 2 2 8" xfId="27930"/>
    <cellStyle name="SAPBEXHLevel1 2 2 2 3" xfId="27931"/>
    <cellStyle name="SAPBEXHLevel1 2 2 2 3 2" xfId="27932"/>
    <cellStyle name="SAPBEXHLevel1 2 2 2 3 3" xfId="27933"/>
    <cellStyle name="SAPBEXHLevel1 2 2 2 3 4" xfId="27934"/>
    <cellStyle name="SAPBEXHLevel1 2 2 2 3 5" xfId="27935"/>
    <cellStyle name="SAPBEXHLevel1 2 2 2 3 6" xfId="27936"/>
    <cellStyle name="SAPBEXHLevel1 2 2 2 3 7" xfId="27937"/>
    <cellStyle name="SAPBEXHLevel1 2 2 2 3 8" xfId="27938"/>
    <cellStyle name="SAPBEXHLevel1 2 2 2 4" xfId="27939"/>
    <cellStyle name="SAPBEXHLevel1 2 2 2 4 2" xfId="27940"/>
    <cellStyle name="SAPBEXHLevel1 2 2 2 4 3" xfId="27941"/>
    <cellStyle name="SAPBEXHLevel1 2 2 2 4 4" xfId="27942"/>
    <cellStyle name="SAPBEXHLevel1 2 2 2 4 5" xfId="27943"/>
    <cellStyle name="SAPBEXHLevel1 2 2 2 4 6" xfId="27944"/>
    <cellStyle name="SAPBEXHLevel1 2 2 2 4 7" xfId="27945"/>
    <cellStyle name="SAPBEXHLevel1 2 2 2 4 8" xfId="27946"/>
    <cellStyle name="SAPBEXHLevel1 2 2 2 5" xfId="27947"/>
    <cellStyle name="SAPBEXHLevel1 2 2 2 6" xfId="27948"/>
    <cellStyle name="SAPBEXHLevel1 2 2 2 7" xfId="27949"/>
    <cellStyle name="SAPBEXHLevel1 2 2 2 8" xfId="27950"/>
    <cellStyle name="SAPBEXHLevel1 2 2 2 9" xfId="27951"/>
    <cellStyle name="SAPBEXHLevel1 2 2 3" xfId="27952"/>
    <cellStyle name="SAPBEXHLevel1 2 2 3 2" xfId="27953"/>
    <cellStyle name="SAPBEXHLevel1 2 2 3 3" xfId="27954"/>
    <cellStyle name="SAPBEXHLevel1 2 2 3 4" xfId="27955"/>
    <cellStyle name="SAPBEXHLevel1 2 2 3 5" xfId="27956"/>
    <cellStyle name="SAPBEXHLevel1 2 2 3 6" xfId="27957"/>
    <cellStyle name="SAPBEXHLevel1 2 2 3 7" xfId="27958"/>
    <cellStyle name="SAPBEXHLevel1 2 2 3 8" xfId="27959"/>
    <cellStyle name="SAPBEXHLevel1 2 2 4" xfId="27960"/>
    <cellStyle name="SAPBEXHLevel1 2 2 4 2" xfId="27961"/>
    <cellStyle name="SAPBEXHLevel1 2 2 4 3" xfId="27962"/>
    <cellStyle name="SAPBEXHLevel1 2 2 4 4" xfId="27963"/>
    <cellStyle name="SAPBEXHLevel1 2 2 4 5" xfId="27964"/>
    <cellStyle name="SAPBEXHLevel1 2 2 4 6" xfId="27965"/>
    <cellStyle name="SAPBEXHLevel1 2 2 4 7" xfId="27966"/>
    <cellStyle name="SAPBEXHLevel1 2 2 4 8" xfId="27967"/>
    <cellStyle name="SAPBEXHLevel1 2 2 5" xfId="27968"/>
    <cellStyle name="SAPBEXHLevel1 2 2 5 2" xfId="27969"/>
    <cellStyle name="SAPBEXHLevel1 2 2 5 3" xfId="27970"/>
    <cellStyle name="SAPBEXHLevel1 2 2 5 4" xfId="27971"/>
    <cellStyle name="SAPBEXHLevel1 2 2 5 5" xfId="27972"/>
    <cellStyle name="SAPBEXHLevel1 2 2 5 6" xfId="27973"/>
    <cellStyle name="SAPBEXHLevel1 2 2 5 7" xfId="27974"/>
    <cellStyle name="SAPBEXHLevel1 2 2 5 8" xfId="27975"/>
    <cellStyle name="SAPBEXHLevel1 2 2 6" xfId="27976"/>
    <cellStyle name="SAPBEXHLevel1 2 2 7" xfId="27977"/>
    <cellStyle name="SAPBEXHLevel1 2 2 8" xfId="27978"/>
    <cellStyle name="SAPBEXHLevel1 2 2 9" xfId="27979"/>
    <cellStyle name="SAPBEXHLevel1 2 3" xfId="27980"/>
    <cellStyle name="SAPBEXHLevel1 2 3 10" xfId="27981"/>
    <cellStyle name="SAPBEXHLevel1 2 3 11" xfId="27982"/>
    <cellStyle name="SAPBEXHLevel1 2 3 12" xfId="27983"/>
    <cellStyle name="SAPBEXHLevel1 2 3 13" xfId="27984"/>
    <cellStyle name="SAPBEXHLevel1 2 3 14" xfId="27985"/>
    <cellStyle name="SAPBEXHLevel1 2 3 2" xfId="27986"/>
    <cellStyle name="SAPBEXHLevel1 2 3 2 2" xfId="27987"/>
    <cellStyle name="SAPBEXHLevel1 2 3 2 3" xfId="27988"/>
    <cellStyle name="SAPBEXHLevel1 2 3 2 4" xfId="27989"/>
    <cellStyle name="SAPBEXHLevel1 2 3 2 5" xfId="27990"/>
    <cellStyle name="SAPBEXHLevel1 2 3 2 6" xfId="27991"/>
    <cellStyle name="SAPBEXHLevel1 2 3 2 7" xfId="27992"/>
    <cellStyle name="SAPBEXHLevel1 2 3 2 8" xfId="27993"/>
    <cellStyle name="SAPBEXHLevel1 2 3 3" xfId="27994"/>
    <cellStyle name="SAPBEXHLevel1 2 3 3 2" xfId="27995"/>
    <cellStyle name="SAPBEXHLevel1 2 3 3 3" xfId="27996"/>
    <cellStyle name="SAPBEXHLevel1 2 3 3 4" xfId="27997"/>
    <cellStyle name="SAPBEXHLevel1 2 3 3 5" xfId="27998"/>
    <cellStyle name="SAPBEXHLevel1 2 3 3 6" xfId="27999"/>
    <cellStyle name="SAPBEXHLevel1 2 3 3 7" xfId="28000"/>
    <cellStyle name="SAPBEXHLevel1 2 3 3 8" xfId="28001"/>
    <cellStyle name="SAPBEXHLevel1 2 3 4" xfId="28002"/>
    <cellStyle name="SAPBEXHLevel1 2 3 4 2" xfId="28003"/>
    <cellStyle name="SAPBEXHLevel1 2 3 4 3" xfId="28004"/>
    <cellStyle name="SAPBEXHLevel1 2 3 4 4" xfId="28005"/>
    <cellStyle name="SAPBEXHLevel1 2 3 4 5" xfId="28006"/>
    <cellStyle name="SAPBEXHLevel1 2 3 4 6" xfId="28007"/>
    <cellStyle name="SAPBEXHLevel1 2 3 4 7" xfId="28008"/>
    <cellStyle name="SAPBEXHLevel1 2 3 4 8" xfId="28009"/>
    <cellStyle name="SAPBEXHLevel1 2 3 5" xfId="28010"/>
    <cellStyle name="SAPBEXHLevel1 2 3 6" xfId="28011"/>
    <cellStyle name="SAPBEXHLevel1 2 3 7" xfId="28012"/>
    <cellStyle name="SAPBEXHLevel1 2 3 8" xfId="28013"/>
    <cellStyle name="SAPBEXHLevel1 2 3 9" xfId="28014"/>
    <cellStyle name="SAPBEXHLevel1 2 4" xfId="28015"/>
    <cellStyle name="SAPBEXHLevel1 2 4 10" xfId="28016"/>
    <cellStyle name="SAPBEXHLevel1 2 4 2" xfId="28017"/>
    <cellStyle name="SAPBEXHLevel1 2 4 3" xfId="28018"/>
    <cellStyle name="SAPBEXHLevel1 2 4 4" xfId="28019"/>
    <cellStyle name="SAPBEXHLevel1 2 4 5" xfId="28020"/>
    <cellStyle name="SAPBEXHLevel1 2 4 6" xfId="28021"/>
    <cellStyle name="SAPBEXHLevel1 2 4 7" xfId="28022"/>
    <cellStyle name="SAPBEXHLevel1 2 4 8" xfId="28023"/>
    <cellStyle name="SAPBEXHLevel1 2 4 9" xfId="28024"/>
    <cellStyle name="SAPBEXHLevel1 2 5" xfId="28025"/>
    <cellStyle name="SAPBEXHLevel1 2 5 2" xfId="28026"/>
    <cellStyle name="SAPBEXHLevel1 2 5 3" xfId="28027"/>
    <cellStyle name="SAPBEXHLevel1 2 5 4" xfId="28028"/>
    <cellStyle name="SAPBEXHLevel1 2 5 5" xfId="28029"/>
    <cellStyle name="SAPBEXHLevel1 2 5 6" xfId="28030"/>
    <cellStyle name="SAPBEXHLevel1 2 5 7" xfId="28031"/>
    <cellStyle name="SAPBEXHLevel1 2 5 8" xfId="28032"/>
    <cellStyle name="SAPBEXHLevel1 2 6" xfId="28033"/>
    <cellStyle name="SAPBEXHLevel1 2 6 2" xfId="28034"/>
    <cellStyle name="SAPBEXHLevel1 2 6 3" xfId="28035"/>
    <cellStyle name="SAPBEXHLevel1 2 6 4" xfId="28036"/>
    <cellStyle name="SAPBEXHLevel1 2 6 5" xfId="28037"/>
    <cellStyle name="SAPBEXHLevel1 2 6 6" xfId="28038"/>
    <cellStyle name="SAPBEXHLevel1 2 6 7" xfId="28039"/>
    <cellStyle name="SAPBEXHLevel1 2 6 8" xfId="28040"/>
    <cellStyle name="SAPBEXHLevel1 2 7" xfId="28041"/>
    <cellStyle name="SAPBEXHLevel1 2 8" xfId="28042"/>
    <cellStyle name="SAPBEXHLevel1 2 9" xfId="28043"/>
    <cellStyle name="SAPBEXHLevel1 3" xfId="28044"/>
    <cellStyle name="SAPBEXHLevel1 3 10" xfId="28045"/>
    <cellStyle name="SAPBEXHLevel1 3 11" xfId="28046"/>
    <cellStyle name="SAPBEXHLevel1 3 12" xfId="28047"/>
    <cellStyle name="SAPBEXHLevel1 3 13" xfId="28048"/>
    <cellStyle name="SAPBEXHLevel1 3 14" xfId="28049"/>
    <cellStyle name="SAPBEXHLevel1 3 15" xfId="28050"/>
    <cellStyle name="SAPBEXHLevel1 3 16" xfId="28051"/>
    <cellStyle name="SAPBEXHLevel1 3 2" xfId="28052"/>
    <cellStyle name="SAPBEXHLevel1 3 2 10" xfId="28053"/>
    <cellStyle name="SAPBEXHLevel1 3 2 11" xfId="28054"/>
    <cellStyle name="SAPBEXHLevel1 3 2 12" xfId="28055"/>
    <cellStyle name="SAPBEXHLevel1 3 2 13" xfId="28056"/>
    <cellStyle name="SAPBEXHLevel1 3 2 14" xfId="28057"/>
    <cellStyle name="SAPBEXHLevel1 3 2 15" xfId="28058"/>
    <cellStyle name="SAPBEXHLevel1 3 2 16" xfId="28059"/>
    <cellStyle name="SAPBEXHLevel1 3 2 2" xfId="28060"/>
    <cellStyle name="SAPBEXHLevel1 3 2 2 10" xfId="28061"/>
    <cellStyle name="SAPBEXHLevel1 3 2 2 11" xfId="28062"/>
    <cellStyle name="SAPBEXHLevel1 3 2 2 12" xfId="28063"/>
    <cellStyle name="SAPBEXHLevel1 3 2 2 2" xfId="28064"/>
    <cellStyle name="SAPBEXHLevel1 3 2 2 2 2" xfId="28065"/>
    <cellStyle name="SAPBEXHLevel1 3 2 2 2 3" xfId="28066"/>
    <cellStyle name="SAPBEXHLevel1 3 2 2 2 4" xfId="28067"/>
    <cellStyle name="SAPBEXHLevel1 3 2 2 2 5" xfId="28068"/>
    <cellStyle name="SAPBEXHLevel1 3 2 2 2 6" xfId="28069"/>
    <cellStyle name="SAPBEXHLevel1 3 2 2 2 7" xfId="28070"/>
    <cellStyle name="SAPBEXHLevel1 3 2 2 2 8" xfId="28071"/>
    <cellStyle name="SAPBEXHLevel1 3 2 2 3" xfId="28072"/>
    <cellStyle name="SAPBEXHLevel1 3 2 2 3 2" xfId="28073"/>
    <cellStyle name="SAPBEXHLevel1 3 2 2 3 3" xfId="28074"/>
    <cellStyle name="SAPBEXHLevel1 3 2 2 3 4" xfId="28075"/>
    <cellStyle name="SAPBEXHLevel1 3 2 2 3 5" xfId="28076"/>
    <cellStyle name="SAPBEXHLevel1 3 2 2 3 6" xfId="28077"/>
    <cellStyle name="SAPBEXHLevel1 3 2 2 3 7" xfId="28078"/>
    <cellStyle name="SAPBEXHLevel1 3 2 2 3 8" xfId="28079"/>
    <cellStyle name="SAPBEXHLevel1 3 2 2 4" xfId="28080"/>
    <cellStyle name="SAPBEXHLevel1 3 2 2 4 2" xfId="28081"/>
    <cellStyle name="SAPBEXHLevel1 3 2 2 4 3" xfId="28082"/>
    <cellStyle name="SAPBEXHLevel1 3 2 2 4 4" xfId="28083"/>
    <cellStyle name="SAPBEXHLevel1 3 2 2 4 5" xfId="28084"/>
    <cellStyle name="SAPBEXHLevel1 3 2 2 4 6" xfId="28085"/>
    <cellStyle name="SAPBEXHLevel1 3 2 2 4 7" xfId="28086"/>
    <cellStyle name="SAPBEXHLevel1 3 2 2 4 8" xfId="28087"/>
    <cellStyle name="SAPBEXHLevel1 3 2 2 5" xfId="28088"/>
    <cellStyle name="SAPBEXHLevel1 3 2 2 6" xfId="28089"/>
    <cellStyle name="SAPBEXHLevel1 3 2 2 7" xfId="28090"/>
    <cellStyle name="SAPBEXHLevel1 3 2 2 8" xfId="28091"/>
    <cellStyle name="SAPBEXHLevel1 3 2 2 9" xfId="28092"/>
    <cellStyle name="SAPBEXHLevel1 3 2 3" xfId="28093"/>
    <cellStyle name="SAPBEXHLevel1 3 2 3 2" xfId="28094"/>
    <cellStyle name="SAPBEXHLevel1 3 2 3 3" xfId="28095"/>
    <cellStyle name="SAPBEXHLevel1 3 2 3 4" xfId="28096"/>
    <cellStyle name="SAPBEXHLevel1 3 2 3 5" xfId="28097"/>
    <cellStyle name="SAPBEXHLevel1 3 2 3 6" xfId="28098"/>
    <cellStyle name="SAPBEXHLevel1 3 2 3 7" xfId="28099"/>
    <cellStyle name="SAPBEXHLevel1 3 2 3 8" xfId="28100"/>
    <cellStyle name="SAPBEXHLevel1 3 2 4" xfId="28101"/>
    <cellStyle name="SAPBEXHLevel1 3 2 4 2" xfId="28102"/>
    <cellStyle name="SAPBEXHLevel1 3 2 4 3" xfId="28103"/>
    <cellStyle name="SAPBEXHLevel1 3 2 4 4" xfId="28104"/>
    <cellStyle name="SAPBEXHLevel1 3 2 4 5" xfId="28105"/>
    <cellStyle name="SAPBEXHLevel1 3 2 4 6" xfId="28106"/>
    <cellStyle name="SAPBEXHLevel1 3 2 4 7" xfId="28107"/>
    <cellStyle name="SAPBEXHLevel1 3 2 4 8" xfId="28108"/>
    <cellStyle name="SAPBEXHLevel1 3 2 5" xfId="28109"/>
    <cellStyle name="SAPBEXHLevel1 3 2 5 2" xfId="28110"/>
    <cellStyle name="SAPBEXHLevel1 3 2 5 3" xfId="28111"/>
    <cellStyle name="SAPBEXHLevel1 3 2 5 4" xfId="28112"/>
    <cellStyle name="SAPBEXHLevel1 3 2 5 5" xfId="28113"/>
    <cellStyle name="SAPBEXHLevel1 3 2 5 6" xfId="28114"/>
    <cellStyle name="SAPBEXHLevel1 3 2 5 7" xfId="28115"/>
    <cellStyle name="SAPBEXHLevel1 3 2 5 8" xfId="28116"/>
    <cellStyle name="SAPBEXHLevel1 3 2 6" xfId="28117"/>
    <cellStyle name="SAPBEXHLevel1 3 2 7" xfId="28118"/>
    <cellStyle name="SAPBEXHLevel1 3 2 8" xfId="28119"/>
    <cellStyle name="SAPBEXHLevel1 3 2 9" xfId="28120"/>
    <cellStyle name="SAPBEXHLevel1 3 3" xfId="28121"/>
    <cellStyle name="SAPBEXHLevel1 3 3 10" xfId="28122"/>
    <cellStyle name="SAPBEXHLevel1 3 3 11" xfId="28123"/>
    <cellStyle name="SAPBEXHLevel1 3 3 12" xfId="28124"/>
    <cellStyle name="SAPBEXHLevel1 3 3 2" xfId="28125"/>
    <cellStyle name="SAPBEXHLevel1 3 3 2 2" xfId="28126"/>
    <cellStyle name="SAPBEXHLevel1 3 3 2 3" xfId="28127"/>
    <cellStyle name="SAPBEXHLevel1 3 3 2 4" xfId="28128"/>
    <cellStyle name="SAPBEXHLevel1 3 3 2 5" xfId="28129"/>
    <cellStyle name="SAPBEXHLevel1 3 3 2 6" xfId="28130"/>
    <cellStyle name="SAPBEXHLevel1 3 3 2 7" xfId="28131"/>
    <cellStyle name="SAPBEXHLevel1 3 3 2 8" xfId="28132"/>
    <cellStyle name="SAPBEXHLevel1 3 3 3" xfId="28133"/>
    <cellStyle name="SAPBEXHLevel1 3 3 3 2" xfId="28134"/>
    <cellStyle name="SAPBEXHLevel1 3 3 3 3" xfId="28135"/>
    <cellStyle name="SAPBEXHLevel1 3 3 3 4" xfId="28136"/>
    <cellStyle name="SAPBEXHLevel1 3 3 3 5" xfId="28137"/>
    <cellStyle name="SAPBEXHLevel1 3 3 3 6" xfId="28138"/>
    <cellStyle name="SAPBEXHLevel1 3 3 3 7" xfId="28139"/>
    <cellStyle name="SAPBEXHLevel1 3 3 3 8" xfId="28140"/>
    <cellStyle name="SAPBEXHLevel1 3 3 4" xfId="28141"/>
    <cellStyle name="SAPBEXHLevel1 3 3 4 2" xfId="28142"/>
    <cellStyle name="SAPBEXHLevel1 3 3 4 3" xfId="28143"/>
    <cellStyle name="SAPBEXHLevel1 3 3 4 4" xfId="28144"/>
    <cellStyle name="SAPBEXHLevel1 3 3 4 5" xfId="28145"/>
    <cellStyle name="SAPBEXHLevel1 3 3 4 6" xfId="28146"/>
    <cellStyle name="SAPBEXHLevel1 3 3 4 7" xfId="28147"/>
    <cellStyle name="SAPBEXHLevel1 3 3 4 8" xfId="28148"/>
    <cellStyle name="SAPBEXHLevel1 3 3 5" xfId="28149"/>
    <cellStyle name="SAPBEXHLevel1 3 3 6" xfId="28150"/>
    <cellStyle name="SAPBEXHLevel1 3 3 7" xfId="28151"/>
    <cellStyle name="SAPBEXHLevel1 3 3 8" xfId="28152"/>
    <cellStyle name="SAPBEXHLevel1 3 3 9" xfId="28153"/>
    <cellStyle name="SAPBEXHLevel1 3 4" xfId="28154"/>
    <cellStyle name="SAPBEXHLevel1 3 4 2" xfId="28155"/>
    <cellStyle name="SAPBEXHLevel1 3 4 3" xfId="28156"/>
    <cellStyle name="SAPBEXHLevel1 3 4 4" xfId="28157"/>
    <cellStyle name="SAPBEXHLevel1 3 4 5" xfId="28158"/>
    <cellStyle name="SAPBEXHLevel1 3 4 6" xfId="28159"/>
    <cellStyle name="SAPBEXHLevel1 3 4 7" xfId="28160"/>
    <cellStyle name="SAPBEXHLevel1 3 4 8" xfId="28161"/>
    <cellStyle name="SAPBEXHLevel1 3 5" xfId="28162"/>
    <cellStyle name="SAPBEXHLevel1 3 5 2" xfId="28163"/>
    <cellStyle name="SAPBEXHLevel1 3 5 3" xfId="28164"/>
    <cellStyle name="SAPBEXHLevel1 3 5 4" xfId="28165"/>
    <cellStyle name="SAPBEXHLevel1 3 5 5" xfId="28166"/>
    <cellStyle name="SAPBEXHLevel1 3 5 6" xfId="28167"/>
    <cellStyle name="SAPBEXHLevel1 3 5 7" xfId="28168"/>
    <cellStyle name="SAPBEXHLevel1 3 5 8" xfId="28169"/>
    <cellStyle name="SAPBEXHLevel1 3 6" xfId="28170"/>
    <cellStyle name="SAPBEXHLevel1 3 6 2" xfId="28171"/>
    <cellStyle name="SAPBEXHLevel1 3 6 3" xfId="28172"/>
    <cellStyle name="SAPBEXHLevel1 3 6 4" xfId="28173"/>
    <cellStyle name="SAPBEXHLevel1 3 6 5" xfId="28174"/>
    <cellStyle name="SAPBEXHLevel1 3 6 6" xfId="28175"/>
    <cellStyle name="SAPBEXHLevel1 3 6 7" xfId="28176"/>
    <cellStyle name="SAPBEXHLevel1 3 6 8" xfId="28177"/>
    <cellStyle name="SAPBEXHLevel1 3 7" xfId="28178"/>
    <cellStyle name="SAPBEXHLevel1 3 8" xfId="28179"/>
    <cellStyle name="SAPBEXHLevel1 3 9" xfId="28180"/>
    <cellStyle name="SAPBEXHLevel1 4" xfId="28181"/>
    <cellStyle name="SAPBEXHLevel1 4 10" xfId="28182"/>
    <cellStyle name="SAPBEXHLevel1 4 11" xfId="28183"/>
    <cellStyle name="SAPBEXHLevel1 4 12" xfId="28184"/>
    <cellStyle name="SAPBEXHLevel1 4 13" xfId="28185"/>
    <cellStyle name="SAPBEXHLevel1 4 14" xfId="28186"/>
    <cellStyle name="SAPBEXHLevel1 4 15" xfId="28187"/>
    <cellStyle name="SAPBEXHLevel1 4 16" xfId="28188"/>
    <cellStyle name="SAPBEXHLevel1 4 2" xfId="28189"/>
    <cellStyle name="SAPBEXHLevel1 4 2 10" xfId="28190"/>
    <cellStyle name="SAPBEXHLevel1 4 2 11" xfId="28191"/>
    <cellStyle name="SAPBEXHLevel1 4 2 12" xfId="28192"/>
    <cellStyle name="SAPBEXHLevel1 4 2 13" xfId="28193"/>
    <cellStyle name="SAPBEXHLevel1 4 2 14" xfId="28194"/>
    <cellStyle name="SAPBEXHLevel1 4 2 15" xfId="28195"/>
    <cellStyle name="SAPBEXHLevel1 4 2 16" xfId="28196"/>
    <cellStyle name="SAPBEXHLevel1 4 2 2" xfId="28197"/>
    <cellStyle name="SAPBEXHLevel1 4 2 2 10" xfId="28198"/>
    <cellStyle name="SAPBEXHLevel1 4 2 2 11" xfId="28199"/>
    <cellStyle name="SAPBEXHLevel1 4 2 2 12" xfId="28200"/>
    <cellStyle name="SAPBEXHLevel1 4 2 2 13" xfId="28201"/>
    <cellStyle name="SAPBEXHLevel1 4 2 2 14" xfId="28202"/>
    <cellStyle name="SAPBEXHLevel1 4 2 2 2" xfId="28203"/>
    <cellStyle name="SAPBEXHLevel1 4 2 2 2 2" xfId="28204"/>
    <cellStyle name="SAPBEXHLevel1 4 2 2 2 3" xfId="28205"/>
    <cellStyle name="SAPBEXHLevel1 4 2 2 2 4" xfId="28206"/>
    <cellStyle name="SAPBEXHLevel1 4 2 2 2 5" xfId="28207"/>
    <cellStyle name="SAPBEXHLevel1 4 2 2 2 6" xfId="28208"/>
    <cellStyle name="SAPBEXHLevel1 4 2 2 2 7" xfId="28209"/>
    <cellStyle name="SAPBEXHLevel1 4 2 2 2 8" xfId="28210"/>
    <cellStyle name="SAPBEXHLevel1 4 2 2 3" xfId="28211"/>
    <cellStyle name="SAPBEXHLevel1 4 2 2 3 2" xfId="28212"/>
    <cellStyle name="SAPBEXHLevel1 4 2 2 3 3" xfId="28213"/>
    <cellStyle name="SAPBEXHLevel1 4 2 2 3 4" xfId="28214"/>
    <cellStyle name="SAPBEXHLevel1 4 2 2 3 5" xfId="28215"/>
    <cellStyle name="SAPBEXHLevel1 4 2 2 3 6" xfId="28216"/>
    <cellStyle name="SAPBEXHLevel1 4 2 2 3 7" xfId="28217"/>
    <cellStyle name="SAPBEXHLevel1 4 2 2 3 8" xfId="28218"/>
    <cellStyle name="SAPBEXHLevel1 4 2 2 4" xfId="28219"/>
    <cellStyle name="SAPBEXHLevel1 4 2 2 4 2" xfId="28220"/>
    <cellStyle name="SAPBEXHLevel1 4 2 2 4 3" xfId="28221"/>
    <cellStyle name="SAPBEXHLevel1 4 2 2 4 4" xfId="28222"/>
    <cellStyle name="SAPBEXHLevel1 4 2 2 4 5" xfId="28223"/>
    <cellStyle name="SAPBEXHLevel1 4 2 2 4 6" xfId="28224"/>
    <cellStyle name="SAPBEXHLevel1 4 2 2 4 7" xfId="28225"/>
    <cellStyle name="SAPBEXHLevel1 4 2 2 4 8" xfId="28226"/>
    <cellStyle name="SAPBEXHLevel1 4 2 2 5" xfId="28227"/>
    <cellStyle name="SAPBEXHLevel1 4 2 2 6" xfId="28228"/>
    <cellStyle name="SAPBEXHLevel1 4 2 2 7" xfId="28229"/>
    <cellStyle name="SAPBEXHLevel1 4 2 2 8" xfId="28230"/>
    <cellStyle name="SAPBEXHLevel1 4 2 2 9" xfId="28231"/>
    <cellStyle name="SAPBEXHLevel1 4 2 3" xfId="28232"/>
    <cellStyle name="SAPBEXHLevel1 4 2 3 2" xfId="28233"/>
    <cellStyle name="SAPBEXHLevel1 4 2 3 3" xfId="28234"/>
    <cellStyle name="SAPBEXHLevel1 4 2 3 4" xfId="28235"/>
    <cellStyle name="SAPBEXHLevel1 4 2 3 5" xfId="28236"/>
    <cellStyle name="SAPBEXHLevel1 4 2 3 6" xfId="28237"/>
    <cellStyle name="SAPBEXHLevel1 4 2 3 7" xfId="28238"/>
    <cellStyle name="SAPBEXHLevel1 4 2 3 8" xfId="28239"/>
    <cellStyle name="SAPBEXHLevel1 4 2 4" xfId="28240"/>
    <cellStyle name="SAPBEXHLevel1 4 2 4 2" xfId="28241"/>
    <cellStyle name="SAPBEXHLevel1 4 2 4 3" xfId="28242"/>
    <cellStyle name="SAPBEXHLevel1 4 2 4 4" xfId="28243"/>
    <cellStyle name="SAPBEXHLevel1 4 2 4 5" xfId="28244"/>
    <cellStyle name="SAPBEXHLevel1 4 2 4 6" xfId="28245"/>
    <cellStyle name="SAPBEXHLevel1 4 2 4 7" xfId="28246"/>
    <cellStyle name="SAPBEXHLevel1 4 2 4 8" xfId="28247"/>
    <cellStyle name="SAPBEXHLevel1 4 2 5" xfId="28248"/>
    <cellStyle name="SAPBEXHLevel1 4 2 5 2" xfId="28249"/>
    <cellStyle name="SAPBEXHLevel1 4 2 5 3" xfId="28250"/>
    <cellStyle name="SAPBEXHLevel1 4 2 5 4" xfId="28251"/>
    <cellStyle name="SAPBEXHLevel1 4 2 5 5" xfId="28252"/>
    <cellStyle name="SAPBEXHLevel1 4 2 5 6" xfId="28253"/>
    <cellStyle name="SAPBEXHLevel1 4 2 5 7" xfId="28254"/>
    <cellStyle name="SAPBEXHLevel1 4 2 5 8" xfId="28255"/>
    <cellStyle name="SAPBEXHLevel1 4 2 6" xfId="28256"/>
    <cellStyle name="SAPBEXHLevel1 4 2 7" xfId="28257"/>
    <cellStyle name="SAPBEXHLevel1 4 2 8" xfId="28258"/>
    <cellStyle name="SAPBEXHLevel1 4 2 9" xfId="28259"/>
    <cellStyle name="SAPBEXHLevel1 4 3" xfId="28260"/>
    <cellStyle name="SAPBEXHLevel1 4 3 10" xfId="28261"/>
    <cellStyle name="SAPBEXHLevel1 4 3 11" xfId="28262"/>
    <cellStyle name="SAPBEXHLevel1 4 3 12" xfId="28263"/>
    <cellStyle name="SAPBEXHLevel1 4 3 13" xfId="28264"/>
    <cellStyle name="SAPBEXHLevel1 4 3 14" xfId="28265"/>
    <cellStyle name="SAPBEXHLevel1 4 3 2" xfId="28266"/>
    <cellStyle name="SAPBEXHLevel1 4 3 2 2" xfId="28267"/>
    <cellStyle name="SAPBEXHLevel1 4 3 2 3" xfId="28268"/>
    <cellStyle name="SAPBEXHLevel1 4 3 2 4" xfId="28269"/>
    <cellStyle name="SAPBEXHLevel1 4 3 2 5" xfId="28270"/>
    <cellStyle name="SAPBEXHLevel1 4 3 2 6" xfId="28271"/>
    <cellStyle name="SAPBEXHLevel1 4 3 2 7" xfId="28272"/>
    <cellStyle name="SAPBEXHLevel1 4 3 2 8" xfId="28273"/>
    <cellStyle name="SAPBEXHLevel1 4 3 3" xfId="28274"/>
    <cellStyle name="SAPBEXHLevel1 4 3 3 2" xfId="28275"/>
    <cellStyle name="SAPBEXHLevel1 4 3 3 3" xfId="28276"/>
    <cellStyle name="SAPBEXHLevel1 4 3 3 4" xfId="28277"/>
    <cellStyle name="SAPBEXHLevel1 4 3 3 5" xfId="28278"/>
    <cellStyle name="SAPBEXHLevel1 4 3 3 6" xfId="28279"/>
    <cellStyle name="SAPBEXHLevel1 4 3 3 7" xfId="28280"/>
    <cellStyle name="SAPBEXHLevel1 4 3 3 8" xfId="28281"/>
    <cellStyle name="SAPBEXHLevel1 4 3 4" xfId="28282"/>
    <cellStyle name="SAPBEXHLevel1 4 3 4 2" xfId="28283"/>
    <cellStyle name="SAPBEXHLevel1 4 3 4 3" xfId="28284"/>
    <cellStyle name="SAPBEXHLevel1 4 3 4 4" xfId="28285"/>
    <cellStyle name="SAPBEXHLevel1 4 3 4 5" xfId="28286"/>
    <cellStyle name="SAPBEXHLevel1 4 3 4 6" xfId="28287"/>
    <cellStyle name="SAPBEXHLevel1 4 3 4 7" xfId="28288"/>
    <cellStyle name="SAPBEXHLevel1 4 3 4 8" xfId="28289"/>
    <cellStyle name="SAPBEXHLevel1 4 3 5" xfId="28290"/>
    <cellStyle name="SAPBEXHLevel1 4 3 6" xfId="28291"/>
    <cellStyle name="SAPBEXHLevel1 4 3 7" xfId="28292"/>
    <cellStyle name="SAPBEXHLevel1 4 3 8" xfId="28293"/>
    <cellStyle name="SAPBEXHLevel1 4 3 9" xfId="28294"/>
    <cellStyle name="SAPBEXHLevel1 4 4" xfId="28295"/>
    <cellStyle name="SAPBEXHLevel1 4 4 2" xfId="28296"/>
    <cellStyle name="SAPBEXHLevel1 4 4 3" xfId="28297"/>
    <cellStyle name="SAPBEXHLevel1 4 4 4" xfId="28298"/>
    <cellStyle name="SAPBEXHLevel1 4 4 5" xfId="28299"/>
    <cellStyle name="SAPBEXHLevel1 4 4 6" xfId="28300"/>
    <cellStyle name="SAPBEXHLevel1 4 4 7" xfId="28301"/>
    <cellStyle name="SAPBEXHLevel1 4 4 8" xfId="28302"/>
    <cellStyle name="SAPBEXHLevel1 4 5" xfId="28303"/>
    <cellStyle name="SAPBEXHLevel1 4 5 2" xfId="28304"/>
    <cellStyle name="SAPBEXHLevel1 4 5 3" xfId="28305"/>
    <cellStyle name="SAPBEXHLevel1 4 5 4" xfId="28306"/>
    <cellStyle name="SAPBEXHLevel1 4 5 5" xfId="28307"/>
    <cellStyle name="SAPBEXHLevel1 4 5 6" xfId="28308"/>
    <cellStyle name="SAPBEXHLevel1 4 5 7" xfId="28309"/>
    <cellStyle name="SAPBEXHLevel1 4 5 8" xfId="28310"/>
    <cellStyle name="SAPBEXHLevel1 4 6" xfId="28311"/>
    <cellStyle name="SAPBEXHLevel1 4 6 2" xfId="28312"/>
    <cellStyle name="SAPBEXHLevel1 4 6 3" xfId="28313"/>
    <cellStyle name="SAPBEXHLevel1 4 6 4" xfId="28314"/>
    <cellStyle name="SAPBEXHLevel1 4 6 5" xfId="28315"/>
    <cellStyle name="SAPBEXHLevel1 4 6 6" xfId="28316"/>
    <cellStyle name="SAPBEXHLevel1 4 6 7" xfId="28317"/>
    <cellStyle name="SAPBEXHLevel1 4 6 8" xfId="28318"/>
    <cellStyle name="SAPBEXHLevel1 4 7" xfId="28319"/>
    <cellStyle name="SAPBEXHLevel1 4 8" xfId="28320"/>
    <cellStyle name="SAPBEXHLevel1 4 9" xfId="28321"/>
    <cellStyle name="SAPBEXHLevel1 5" xfId="28322"/>
    <cellStyle name="SAPBEXHLevel1 5 10" xfId="28323"/>
    <cellStyle name="SAPBEXHLevel1 5 11" xfId="28324"/>
    <cellStyle name="SAPBEXHLevel1 5 12" xfId="28325"/>
    <cellStyle name="SAPBEXHLevel1 5 13" xfId="28326"/>
    <cellStyle name="SAPBEXHLevel1 5 14" xfId="28327"/>
    <cellStyle name="SAPBEXHLevel1 5 15" xfId="28328"/>
    <cellStyle name="SAPBEXHLevel1 5 16" xfId="28329"/>
    <cellStyle name="SAPBEXHLevel1 5 2" xfId="28330"/>
    <cellStyle name="SAPBEXHLevel1 5 2 10" xfId="28331"/>
    <cellStyle name="SAPBEXHLevel1 5 2 11" xfId="28332"/>
    <cellStyle name="SAPBEXHLevel1 5 2 12" xfId="28333"/>
    <cellStyle name="SAPBEXHLevel1 5 2 13" xfId="28334"/>
    <cellStyle name="SAPBEXHLevel1 5 2 14" xfId="28335"/>
    <cellStyle name="SAPBEXHLevel1 5 2 2" xfId="28336"/>
    <cellStyle name="SAPBEXHLevel1 5 2 2 2" xfId="28337"/>
    <cellStyle name="SAPBEXHLevel1 5 2 2 3" xfId="28338"/>
    <cellStyle name="SAPBEXHLevel1 5 2 2 4" xfId="28339"/>
    <cellStyle name="SAPBEXHLevel1 5 2 2 5" xfId="28340"/>
    <cellStyle name="SAPBEXHLevel1 5 2 2 6" xfId="28341"/>
    <cellStyle name="SAPBEXHLevel1 5 2 2 7" xfId="28342"/>
    <cellStyle name="SAPBEXHLevel1 5 2 2 8" xfId="28343"/>
    <cellStyle name="SAPBEXHLevel1 5 2 3" xfId="28344"/>
    <cellStyle name="SAPBEXHLevel1 5 2 3 2" xfId="28345"/>
    <cellStyle name="SAPBEXHLevel1 5 2 3 3" xfId="28346"/>
    <cellStyle name="SAPBEXHLevel1 5 2 3 4" xfId="28347"/>
    <cellStyle name="SAPBEXHLevel1 5 2 3 5" xfId="28348"/>
    <cellStyle name="SAPBEXHLevel1 5 2 3 6" xfId="28349"/>
    <cellStyle name="SAPBEXHLevel1 5 2 3 7" xfId="28350"/>
    <cellStyle name="SAPBEXHLevel1 5 2 3 8" xfId="28351"/>
    <cellStyle name="SAPBEXHLevel1 5 2 4" xfId="28352"/>
    <cellStyle name="SAPBEXHLevel1 5 2 4 2" xfId="28353"/>
    <cellStyle name="SAPBEXHLevel1 5 2 4 3" xfId="28354"/>
    <cellStyle name="SAPBEXHLevel1 5 2 4 4" xfId="28355"/>
    <cellStyle name="SAPBEXHLevel1 5 2 4 5" xfId="28356"/>
    <cellStyle name="SAPBEXHLevel1 5 2 4 6" xfId="28357"/>
    <cellStyle name="SAPBEXHLevel1 5 2 4 7" xfId="28358"/>
    <cellStyle name="SAPBEXHLevel1 5 2 4 8" xfId="28359"/>
    <cellStyle name="SAPBEXHLevel1 5 2 5" xfId="28360"/>
    <cellStyle name="SAPBEXHLevel1 5 2 6" xfId="28361"/>
    <cellStyle name="SAPBEXHLevel1 5 2 7" xfId="28362"/>
    <cellStyle name="SAPBEXHLevel1 5 2 8" xfId="28363"/>
    <cellStyle name="SAPBEXHLevel1 5 2 9" xfId="28364"/>
    <cellStyle name="SAPBEXHLevel1 5 3" xfId="28365"/>
    <cellStyle name="SAPBEXHLevel1 5 3 2" xfId="28366"/>
    <cellStyle name="SAPBEXHLevel1 5 3 3" xfId="28367"/>
    <cellStyle name="SAPBEXHLevel1 5 3 4" xfId="28368"/>
    <cellStyle name="SAPBEXHLevel1 5 3 5" xfId="28369"/>
    <cellStyle name="SAPBEXHLevel1 5 3 6" xfId="28370"/>
    <cellStyle name="SAPBEXHLevel1 5 3 7" xfId="28371"/>
    <cellStyle name="SAPBEXHLevel1 5 3 8" xfId="28372"/>
    <cellStyle name="SAPBEXHLevel1 5 4" xfId="28373"/>
    <cellStyle name="SAPBEXHLevel1 5 4 2" xfId="28374"/>
    <cellStyle name="SAPBEXHLevel1 5 4 3" xfId="28375"/>
    <cellStyle name="SAPBEXHLevel1 5 4 4" xfId="28376"/>
    <cellStyle name="SAPBEXHLevel1 5 4 5" xfId="28377"/>
    <cellStyle name="SAPBEXHLevel1 5 4 6" xfId="28378"/>
    <cellStyle name="SAPBEXHLevel1 5 4 7" xfId="28379"/>
    <cellStyle name="SAPBEXHLevel1 5 4 8" xfId="28380"/>
    <cellStyle name="SAPBEXHLevel1 5 5" xfId="28381"/>
    <cellStyle name="SAPBEXHLevel1 5 5 2" xfId="28382"/>
    <cellStyle name="SAPBEXHLevel1 5 5 3" xfId="28383"/>
    <cellStyle name="SAPBEXHLevel1 5 5 4" xfId="28384"/>
    <cellStyle name="SAPBEXHLevel1 5 5 5" xfId="28385"/>
    <cellStyle name="SAPBEXHLevel1 5 5 6" xfId="28386"/>
    <cellStyle name="SAPBEXHLevel1 5 5 7" xfId="28387"/>
    <cellStyle name="SAPBEXHLevel1 5 5 8" xfId="28388"/>
    <cellStyle name="SAPBEXHLevel1 5 6" xfId="28389"/>
    <cellStyle name="SAPBEXHLevel1 5 7" xfId="28390"/>
    <cellStyle name="SAPBEXHLevel1 5 8" xfId="28391"/>
    <cellStyle name="SAPBEXHLevel1 5 9" xfId="28392"/>
    <cellStyle name="SAPBEXHLevel1 6" xfId="28393"/>
    <cellStyle name="SAPBEXHLevel1 6 10" xfId="28394"/>
    <cellStyle name="SAPBEXHLevel1 6 11" xfId="28395"/>
    <cellStyle name="SAPBEXHLevel1 6 12" xfId="28396"/>
    <cellStyle name="SAPBEXHLevel1 6 13" xfId="28397"/>
    <cellStyle name="SAPBEXHLevel1 6 14" xfId="28398"/>
    <cellStyle name="SAPBEXHLevel1 6 2" xfId="28399"/>
    <cellStyle name="SAPBEXHLevel1 6 2 10" xfId="28400"/>
    <cellStyle name="SAPBEXHLevel1 6 2 2" xfId="28401"/>
    <cellStyle name="SAPBEXHLevel1 6 2 3" xfId="28402"/>
    <cellStyle name="SAPBEXHLevel1 6 2 4" xfId="28403"/>
    <cellStyle name="SAPBEXHLevel1 6 2 5" xfId="28404"/>
    <cellStyle name="SAPBEXHLevel1 6 2 6" xfId="28405"/>
    <cellStyle name="SAPBEXHLevel1 6 2 7" xfId="28406"/>
    <cellStyle name="SAPBEXHLevel1 6 2 8" xfId="28407"/>
    <cellStyle name="SAPBEXHLevel1 6 2 9" xfId="28408"/>
    <cellStyle name="SAPBEXHLevel1 6 3" xfId="28409"/>
    <cellStyle name="SAPBEXHLevel1 6 3 2" xfId="28410"/>
    <cellStyle name="SAPBEXHLevel1 6 3 3" xfId="28411"/>
    <cellStyle name="SAPBEXHLevel1 6 3 4" xfId="28412"/>
    <cellStyle name="SAPBEXHLevel1 6 3 5" xfId="28413"/>
    <cellStyle name="SAPBEXHLevel1 6 3 6" xfId="28414"/>
    <cellStyle name="SAPBEXHLevel1 6 3 7" xfId="28415"/>
    <cellStyle name="SAPBEXHLevel1 6 3 8" xfId="28416"/>
    <cellStyle name="SAPBEXHLevel1 6 4" xfId="28417"/>
    <cellStyle name="SAPBEXHLevel1 6 4 2" xfId="28418"/>
    <cellStyle name="SAPBEXHLevel1 6 4 3" xfId="28419"/>
    <cellStyle name="SAPBEXHLevel1 6 4 4" xfId="28420"/>
    <cellStyle name="SAPBEXHLevel1 6 4 5" xfId="28421"/>
    <cellStyle name="SAPBEXHLevel1 6 4 6" xfId="28422"/>
    <cellStyle name="SAPBEXHLevel1 6 4 7" xfId="28423"/>
    <cellStyle name="SAPBEXHLevel1 6 4 8" xfId="28424"/>
    <cellStyle name="SAPBEXHLevel1 6 5" xfId="28425"/>
    <cellStyle name="SAPBEXHLevel1 6 6" xfId="28426"/>
    <cellStyle name="SAPBEXHLevel1 6 7" xfId="28427"/>
    <cellStyle name="SAPBEXHLevel1 6 8" xfId="28428"/>
    <cellStyle name="SAPBEXHLevel1 6 9" xfId="28429"/>
    <cellStyle name="SAPBEXHLevel1 7" xfId="28430"/>
    <cellStyle name="SAPBEXHLevel1 7 10" xfId="28431"/>
    <cellStyle name="SAPBEXHLevel1 7 2" xfId="28432"/>
    <cellStyle name="SAPBEXHLevel1 7 2 2" xfId="28433"/>
    <cellStyle name="SAPBEXHLevel1 7 2 3" xfId="28434"/>
    <cellStyle name="SAPBEXHLevel1 7 3" xfId="28435"/>
    <cellStyle name="SAPBEXHLevel1 7 4" xfId="28436"/>
    <cellStyle name="SAPBEXHLevel1 7 5" xfId="28437"/>
    <cellStyle name="SAPBEXHLevel1 7 6" xfId="28438"/>
    <cellStyle name="SAPBEXHLevel1 7 7" xfId="28439"/>
    <cellStyle name="SAPBEXHLevel1 7 8" xfId="28440"/>
    <cellStyle name="SAPBEXHLevel1 7 9" xfId="28441"/>
    <cellStyle name="SAPBEXHLevel1 8" xfId="28442"/>
    <cellStyle name="SAPBEXHLevel1 8 10" xfId="28443"/>
    <cellStyle name="SAPBEXHLevel1 8 2" xfId="28444"/>
    <cellStyle name="SAPBEXHLevel1 8 2 2" xfId="28445"/>
    <cellStyle name="SAPBEXHLevel1 8 2 3" xfId="28446"/>
    <cellStyle name="SAPBEXHLevel1 8 3" xfId="28447"/>
    <cellStyle name="SAPBEXHLevel1 8 4" xfId="28448"/>
    <cellStyle name="SAPBEXHLevel1 8 5" xfId="28449"/>
    <cellStyle name="SAPBEXHLevel1 8 6" xfId="28450"/>
    <cellStyle name="SAPBEXHLevel1 8 7" xfId="28451"/>
    <cellStyle name="SAPBEXHLevel1 8 8" xfId="28452"/>
    <cellStyle name="SAPBEXHLevel1 8 9" xfId="28453"/>
    <cellStyle name="SAPBEXHLevel1 9" xfId="28454"/>
    <cellStyle name="SAPBEXHLevel1 9 10" xfId="28455"/>
    <cellStyle name="SAPBEXHLevel1 9 2" xfId="28456"/>
    <cellStyle name="SAPBEXHLevel1 9 2 2" xfId="28457"/>
    <cellStyle name="SAPBEXHLevel1 9 2 3" xfId="28458"/>
    <cellStyle name="SAPBEXHLevel1 9 3" xfId="28459"/>
    <cellStyle name="SAPBEXHLevel1 9 4" xfId="28460"/>
    <cellStyle name="SAPBEXHLevel1 9 5" xfId="28461"/>
    <cellStyle name="SAPBEXHLevel1 9 6" xfId="28462"/>
    <cellStyle name="SAPBEXHLevel1 9 7" xfId="28463"/>
    <cellStyle name="SAPBEXHLevel1 9 8" xfId="28464"/>
    <cellStyle name="SAPBEXHLevel1 9 9" xfId="28465"/>
    <cellStyle name="SAPBEXHLevel1_2. Приложение Доп материалы согласованияБП_БП" xfId="28466"/>
    <cellStyle name="SAPBEXHLevel1X" xfId="28467"/>
    <cellStyle name="SAPBEXHLevel1X 10" xfId="28468"/>
    <cellStyle name="SAPBEXHLevel1X 10 2" xfId="28469"/>
    <cellStyle name="SAPBEXHLevel1X 10 2 2" xfId="28470"/>
    <cellStyle name="SAPBEXHLevel1X 10 3" xfId="28471"/>
    <cellStyle name="SAPBEXHLevel1X 10 4" xfId="28472"/>
    <cellStyle name="SAPBEXHLevel1X 11" xfId="28473"/>
    <cellStyle name="SAPBEXHLevel1X 11 2" xfId="28474"/>
    <cellStyle name="SAPBEXHLevel1X 11 3" xfId="28475"/>
    <cellStyle name="SAPBEXHLevel1X 12" xfId="28476"/>
    <cellStyle name="SAPBEXHLevel1X 13" xfId="28477"/>
    <cellStyle name="SAPBEXHLevel1X 14" xfId="28478"/>
    <cellStyle name="SAPBEXHLevel1X 15" xfId="28479"/>
    <cellStyle name="SAPBEXHLevel1X 16" xfId="28480"/>
    <cellStyle name="SAPBEXHLevel1X 17" xfId="28481"/>
    <cellStyle name="SAPBEXHLevel1X 18" xfId="28482"/>
    <cellStyle name="SAPBEXHLevel1X 19" xfId="28483"/>
    <cellStyle name="SAPBEXHLevel1X 2" xfId="28484"/>
    <cellStyle name="SAPBEXHLevel1X 2 10" xfId="28485"/>
    <cellStyle name="SAPBEXHLevel1X 2 11" xfId="28486"/>
    <cellStyle name="SAPBEXHLevel1X 2 12" xfId="28487"/>
    <cellStyle name="SAPBEXHLevel1X 2 13" xfId="28488"/>
    <cellStyle name="SAPBEXHLevel1X 2 14" xfId="28489"/>
    <cellStyle name="SAPBEXHLevel1X 2 15" xfId="28490"/>
    <cellStyle name="SAPBEXHLevel1X 2 16" xfId="28491"/>
    <cellStyle name="SAPBEXHLevel1X 2 2" xfId="28492"/>
    <cellStyle name="SAPBEXHLevel1X 2 2 10" xfId="28493"/>
    <cellStyle name="SAPBEXHLevel1X 2 2 11" xfId="28494"/>
    <cellStyle name="SAPBEXHLevel1X 2 2 12" xfId="28495"/>
    <cellStyle name="SAPBEXHLevel1X 2 2 13" xfId="28496"/>
    <cellStyle name="SAPBEXHLevel1X 2 2 14" xfId="28497"/>
    <cellStyle name="SAPBEXHLevel1X 2 2 15" xfId="28498"/>
    <cellStyle name="SAPBEXHLevel1X 2 2 16" xfId="28499"/>
    <cellStyle name="SAPBEXHLevel1X 2 2 2" xfId="28500"/>
    <cellStyle name="SAPBEXHLevel1X 2 2 2 10" xfId="28501"/>
    <cellStyle name="SAPBEXHLevel1X 2 2 2 11" xfId="28502"/>
    <cellStyle name="SAPBEXHLevel1X 2 2 2 12" xfId="28503"/>
    <cellStyle name="SAPBEXHLevel1X 2 2 2 13" xfId="28504"/>
    <cellStyle name="SAPBEXHLevel1X 2 2 2 14" xfId="28505"/>
    <cellStyle name="SAPBEXHLevel1X 2 2 2 2" xfId="28506"/>
    <cellStyle name="SAPBEXHLevel1X 2 2 2 2 2" xfId="28507"/>
    <cellStyle name="SAPBEXHLevel1X 2 2 2 2 3" xfId="28508"/>
    <cellStyle name="SAPBEXHLevel1X 2 2 2 2 4" xfId="28509"/>
    <cellStyle name="SAPBEXHLevel1X 2 2 2 2 5" xfId="28510"/>
    <cellStyle name="SAPBEXHLevel1X 2 2 2 2 6" xfId="28511"/>
    <cellStyle name="SAPBEXHLevel1X 2 2 2 2 7" xfId="28512"/>
    <cellStyle name="SAPBEXHLevel1X 2 2 2 2 8" xfId="28513"/>
    <cellStyle name="SAPBEXHLevel1X 2 2 2 3" xfId="28514"/>
    <cellStyle name="SAPBEXHLevel1X 2 2 2 3 2" xfId="28515"/>
    <cellStyle name="SAPBEXHLevel1X 2 2 2 3 3" xfId="28516"/>
    <cellStyle name="SAPBEXHLevel1X 2 2 2 3 4" xfId="28517"/>
    <cellStyle name="SAPBEXHLevel1X 2 2 2 3 5" xfId="28518"/>
    <cellStyle name="SAPBEXHLevel1X 2 2 2 3 6" xfId="28519"/>
    <cellStyle name="SAPBEXHLevel1X 2 2 2 3 7" xfId="28520"/>
    <cellStyle name="SAPBEXHLevel1X 2 2 2 3 8" xfId="28521"/>
    <cellStyle name="SAPBEXHLevel1X 2 2 2 4" xfId="28522"/>
    <cellStyle name="SAPBEXHLevel1X 2 2 2 4 2" xfId="28523"/>
    <cellStyle name="SAPBEXHLevel1X 2 2 2 4 3" xfId="28524"/>
    <cellStyle name="SAPBEXHLevel1X 2 2 2 4 4" xfId="28525"/>
    <cellStyle name="SAPBEXHLevel1X 2 2 2 4 5" xfId="28526"/>
    <cellStyle name="SAPBEXHLevel1X 2 2 2 4 6" xfId="28527"/>
    <cellStyle name="SAPBEXHLevel1X 2 2 2 4 7" xfId="28528"/>
    <cellStyle name="SAPBEXHLevel1X 2 2 2 4 8" xfId="28529"/>
    <cellStyle name="SAPBEXHLevel1X 2 2 2 5" xfId="28530"/>
    <cellStyle name="SAPBEXHLevel1X 2 2 2 6" xfId="28531"/>
    <cellStyle name="SAPBEXHLevel1X 2 2 2 7" xfId="28532"/>
    <cellStyle name="SAPBEXHLevel1X 2 2 2 8" xfId="28533"/>
    <cellStyle name="SAPBEXHLevel1X 2 2 2 9" xfId="28534"/>
    <cellStyle name="SAPBEXHLevel1X 2 2 3" xfId="28535"/>
    <cellStyle name="SAPBEXHLevel1X 2 2 3 2" xfId="28536"/>
    <cellStyle name="SAPBEXHLevel1X 2 2 3 3" xfId="28537"/>
    <cellStyle name="SAPBEXHLevel1X 2 2 3 4" xfId="28538"/>
    <cellStyle name="SAPBEXHLevel1X 2 2 3 5" xfId="28539"/>
    <cellStyle name="SAPBEXHLevel1X 2 2 3 6" xfId="28540"/>
    <cellStyle name="SAPBEXHLevel1X 2 2 3 7" xfId="28541"/>
    <cellStyle name="SAPBEXHLevel1X 2 2 3 8" xfId="28542"/>
    <cellStyle name="SAPBEXHLevel1X 2 2 4" xfId="28543"/>
    <cellStyle name="SAPBEXHLevel1X 2 2 4 2" xfId="28544"/>
    <cellStyle name="SAPBEXHLevel1X 2 2 4 3" xfId="28545"/>
    <cellStyle name="SAPBEXHLevel1X 2 2 4 4" xfId="28546"/>
    <cellStyle name="SAPBEXHLevel1X 2 2 4 5" xfId="28547"/>
    <cellStyle name="SAPBEXHLevel1X 2 2 4 6" xfId="28548"/>
    <cellStyle name="SAPBEXHLevel1X 2 2 4 7" xfId="28549"/>
    <cellStyle name="SAPBEXHLevel1X 2 2 4 8" xfId="28550"/>
    <cellStyle name="SAPBEXHLevel1X 2 2 5" xfId="28551"/>
    <cellStyle name="SAPBEXHLevel1X 2 2 5 2" xfId="28552"/>
    <cellStyle name="SAPBEXHLevel1X 2 2 5 3" xfId="28553"/>
    <cellStyle name="SAPBEXHLevel1X 2 2 5 4" xfId="28554"/>
    <cellStyle name="SAPBEXHLevel1X 2 2 5 5" xfId="28555"/>
    <cellStyle name="SAPBEXHLevel1X 2 2 5 6" xfId="28556"/>
    <cellStyle name="SAPBEXHLevel1X 2 2 5 7" xfId="28557"/>
    <cellStyle name="SAPBEXHLevel1X 2 2 5 8" xfId="28558"/>
    <cellStyle name="SAPBEXHLevel1X 2 2 6" xfId="28559"/>
    <cellStyle name="SAPBEXHLevel1X 2 2 7" xfId="28560"/>
    <cellStyle name="SAPBEXHLevel1X 2 2 8" xfId="28561"/>
    <cellStyle name="SAPBEXHLevel1X 2 2 9" xfId="28562"/>
    <cellStyle name="SAPBEXHLevel1X 2 3" xfId="28563"/>
    <cellStyle name="SAPBEXHLevel1X 2 3 10" xfId="28564"/>
    <cellStyle name="SAPBEXHLevel1X 2 3 11" xfId="28565"/>
    <cellStyle name="SAPBEXHLevel1X 2 3 12" xfId="28566"/>
    <cellStyle name="SAPBEXHLevel1X 2 3 13" xfId="28567"/>
    <cellStyle name="SAPBEXHLevel1X 2 3 14" xfId="28568"/>
    <cellStyle name="SAPBEXHLevel1X 2 3 2" xfId="28569"/>
    <cellStyle name="SAPBEXHLevel1X 2 3 2 2" xfId="28570"/>
    <cellStyle name="SAPBEXHLevel1X 2 3 2 3" xfId="28571"/>
    <cellStyle name="SAPBEXHLevel1X 2 3 2 4" xfId="28572"/>
    <cellStyle name="SAPBEXHLevel1X 2 3 2 5" xfId="28573"/>
    <cellStyle name="SAPBEXHLevel1X 2 3 2 6" xfId="28574"/>
    <cellStyle name="SAPBEXHLevel1X 2 3 2 7" xfId="28575"/>
    <cellStyle name="SAPBEXHLevel1X 2 3 2 8" xfId="28576"/>
    <cellStyle name="SAPBEXHLevel1X 2 3 3" xfId="28577"/>
    <cellStyle name="SAPBEXHLevel1X 2 3 3 2" xfId="28578"/>
    <cellStyle name="SAPBEXHLevel1X 2 3 3 3" xfId="28579"/>
    <cellStyle name="SAPBEXHLevel1X 2 3 3 4" xfId="28580"/>
    <cellStyle name="SAPBEXHLevel1X 2 3 3 5" xfId="28581"/>
    <cellStyle name="SAPBEXHLevel1X 2 3 3 6" xfId="28582"/>
    <cellStyle name="SAPBEXHLevel1X 2 3 3 7" xfId="28583"/>
    <cellStyle name="SAPBEXHLevel1X 2 3 3 8" xfId="28584"/>
    <cellStyle name="SAPBEXHLevel1X 2 3 4" xfId="28585"/>
    <cellStyle name="SAPBEXHLevel1X 2 3 4 2" xfId="28586"/>
    <cellStyle name="SAPBEXHLevel1X 2 3 4 3" xfId="28587"/>
    <cellStyle name="SAPBEXHLevel1X 2 3 4 4" xfId="28588"/>
    <cellStyle name="SAPBEXHLevel1X 2 3 4 5" xfId="28589"/>
    <cellStyle name="SAPBEXHLevel1X 2 3 4 6" xfId="28590"/>
    <cellStyle name="SAPBEXHLevel1X 2 3 4 7" xfId="28591"/>
    <cellStyle name="SAPBEXHLevel1X 2 3 4 8" xfId="28592"/>
    <cellStyle name="SAPBEXHLevel1X 2 3 5" xfId="28593"/>
    <cellStyle name="SAPBEXHLevel1X 2 3 6" xfId="28594"/>
    <cellStyle name="SAPBEXHLevel1X 2 3 7" xfId="28595"/>
    <cellStyle name="SAPBEXHLevel1X 2 3 8" xfId="28596"/>
    <cellStyle name="SAPBEXHLevel1X 2 3 9" xfId="28597"/>
    <cellStyle name="SAPBEXHLevel1X 2 4" xfId="28598"/>
    <cellStyle name="SAPBEXHLevel1X 2 4 10" xfId="28599"/>
    <cellStyle name="SAPBEXHLevel1X 2 4 2" xfId="28600"/>
    <cellStyle name="SAPBEXHLevel1X 2 4 3" xfId="28601"/>
    <cellStyle name="SAPBEXHLevel1X 2 4 4" xfId="28602"/>
    <cellStyle name="SAPBEXHLevel1X 2 4 5" xfId="28603"/>
    <cellStyle name="SAPBEXHLevel1X 2 4 6" xfId="28604"/>
    <cellStyle name="SAPBEXHLevel1X 2 4 7" xfId="28605"/>
    <cellStyle name="SAPBEXHLevel1X 2 4 8" xfId="28606"/>
    <cellStyle name="SAPBEXHLevel1X 2 4 9" xfId="28607"/>
    <cellStyle name="SAPBEXHLevel1X 2 5" xfId="28608"/>
    <cellStyle name="SAPBEXHLevel1X 2 5 2" xfId="28609"/>
    <cellStyle name="SAPBEXHLevel1X 2 5 3" xfId="28610"/>
    <cellStyle name="SAPBEXHLevel1X 2 5 4" xfId="28611"/>
    <cellStyle name="SAPBEXHLevel1X 2 5 5" xfId="28612"/>
    <cellStyle name="SAPBEXHLevel1X 2 5 6" xfId="28613"/>
    <cellStyle name="SAPBEXHLevel1X 2 5 7" xfId="28614"/>
    <cellStyle name="SAPBEXHLevel1X 2 5 8" xfId="28615"/>
    <cellStyle name="SAPBEXHLevel1X 2 6" xfId="28616"/>
    <cellStyle name="SAPBEXHLevel1X 2 6 2" xfId="28617"/>
    <cellStyle name="SAPBEXHLevel1X 2 6 3" xfId="28618"/>
    <cellStyle name="SAPBEXHLevel1X 2 6 4" xfId="28619"/>
    <cellStyle name="SAPBEXHLevel1X 2 6 5" xfId="28620"/>
    <cellStyle name="SAPBEXHLevel1X 2 6 6" xfId="28621"/>
    <cellStyle name="SAPBEXHLevel1X 2 6 7" xfId="28622"/>
    <cellStyle name="SAPBEXHLevel1X 2 6 8" xfId="28623"/>
    <cellStyle name="SAPBEXHLevel1X 2 7" xfId="28624"/>
    <cellStyle name="SAPBEXHLevel1X 2 8" xfId="28625"/>
    <cellStyle name="SAPBEXHLevel1X 2 9" xfId="28626"/>
    <cellStyle name="SAPBEXHLevel1X 3" xfId="28627"/>
    <cellStyle name="SAPBEXHLevel1X 3 10" xfId="28628"/>
    <cellStyle name="SAPBEXHLevel1X 3 11" xfId="28629"/>
    <cellStyle name="SAPBEXHLevel1X 3 12" xfId="28630"/>
    <cellStyle name="SAPBEXHLevel1X 3 13" xfId="28631"/>
    <cellStyle name="SAPBEXHLevel1X 3 14" xfId="28632"/>
    <cellStyle name="SAPBEXHLevel1X 3 15" xfId="28633"/>
    <cellStyle name="SAPBEXHLevel1X 3 16" xfId="28634"/>
    <cellStyle name="SAPBEXHLevel1X 3 2" xfId="28635"/>
    <cellStyle name="SAPBEXHLevel1X 3 2 10" xfId="28636"/>
    <cellStyle name="SAPBEXHLevel1X 3 2 11" xfId="28637"/>
    <cellStyle name="SAPBEXHLevel1X 3 2 12" xfId="28638"/>
    <cellStyle name="SAPBEXHLevel1X 3 2 13" xfId="28639"/>
    <cellStyle name="SAPBEXHLevel1X 3 2 14" xfId="28640"/>
    <cellStyle name="SAPBEXHLevel1X 3 2 15" xfId="28641"/>
    <cellStyle name="SAPBEXHLevel1X 3 2 16" xfId="28642"/>
    <cellStyle name="SAPBEXHLevel1X 3 2 2" xfId="28643"/>
    <cellStyle name="SAPBEXHLevel1X 3 2 2 10" xfId="28644"/>
    <cellStyle name="SAPBEXHLevel1X 3 2 2 11" xfId="28645"/>
    <cellStyle name="SAPBEXHLevel1X 3 2 2 12" xfId="28646"/>
    <cellStyle name="SAPBEXHLevel1X 3 2 2 2" xfId="28647"/>
    <cellStyle name="SAPBEXHLevel1X 3 2 2 2 2" xfId="28648"/>
    <cellStyle name="SAPBEXHLevel1X 3 2 2 2 3" xfId="28649"/>
    <cellStyle name="SAPBEXHLevel1X 3 2 2 2 4" xfId="28650"/>
    <cellStyle name="SAPBEXHLevel1X 3 2 2 2 5" xfId="28651"/>
    <cellStyle name="SAPBEXHLevel1X 3 2 2 2 6" xfId="28652"/>
    <cellStyle name="SAPBEXHLevel1X 3 2 2 2 7" xfId="28653"/>
    <cellStyle name="SAPBEXHLevel1X 3 2 2 2 8" xfId="28654"/>
    <cellStyle name="SAPBEXHLevel1X 3 2 2 3" xfId="28655"/>
    <cellStyle name="SAPBEXHLevel1X 3 2 2 3 2" xfId="28656"/>
    <cellStyle name="SAPBEXHLevel1X 3 2 2 3 3" xfId="28657"/>
    <cellStyle name="SAPBEXHLevel1X 3 2 2 3 4" xfId="28658"/>
    <cellStyle name="SAPBEXHLevel1X 3 2 2 3 5" xfId="28659"/>
    <cellStyle name="SAPBEXHLevel1X 3 2 2 3 6" xfId="28660"/>
    <cellStyle name="SAPBEXHLevel1X 3 2 2 3 7" xfId="28661"/>
    <cellStyle name="SAPBEXHLevel1X 3 2 2 3 8" xfId="28662"/>
    <cellStyle name="SAPBEXHLevel1X 3 2 2 4" xfId="28663"/>
    <cellStyle name="SAPBEXHLevel1X 3 2 2 4 2" xfId="28664"/>
    <cellStyle name="SAPBEXHLevel1X 3 2 2 4 3" xfId="28665"/>
    <cellStyle name="SAPBEXHLevel1X 3 2 2 4 4" xfId="28666"/>
    <cellStyle name="SAPBEXHLevel1X 3 2 2 4 5" xfId="28667"/>
    <cellStyle name="SAPBEXHLevel1X 3 2 2 4 6" xfId="28668"/>
    <cellStyle name="SAPBEXHLevel1X 3 2 2 4 7" xfId="28669"/>
    <cellStyle name="SAPBEXHLevel1X 3 2 2 4 8" xfId="28670"/>
    <cellStyle name="SAPBEXHLevel1X 3 2 2 5" xfId="28671"/>
    <cellStyle name="SAPBEXHLevel1X 3 2 2 6" xfId="28672"/>
    <cellStyle name="SAPBEXHLevel1X 3 2 2 7" xfId="28673"/>
    <cellStyle name="SAPBEXHLevel1X 3 2 2 8" xfId="28674"/>
    <cellStyle name="SAPBEXHLevel1X 3 2 2 9" xfId="28675"/>
    <cellStyle name="SAPBEXHLevel1X 3 2 3" xfId="28676"/>
    <cellStyle name="SAPBEXHLevel1X 3 2 3 2" xfId="28677"/>
    <cellStyle name="SAPBEXHLevel1X 3 2 3 3" xfId="28678"/>
    <cellStyle name="SAPBEXHLevel1X 3 2 3 4" xfId="28679"/>
    <cellStyle name="SAPBEXHLevel1X 3 2 3 5" xfId="28680"/>
    <cellStyle name="SAPBEXHLevel1X 3 2 3 6" xfId="28681"/>
    <cellStyle name="SAPBEXHLevel1X 3 2 3 7" xfId="28682"/>
    <cellStyle name="SAPBEXHLevel1X 3 2 3 8" xfId="28683"/>
    <cellStyle name="SAPBEXHLevel1X 3 2 4" xfId="28684"/>
    <cellStyle name="SAPBEXHLevel1X 3 2 4 2" xfId="28685"/>
    <cellStyle name="SAPBEXHLevel1X 3 2 4 3" xfId="28686"/>
    <cellStyle name="SAPBEXHLevel1X 3 2 4 4" xfId="28687"/>
    <cellStyle name="SAPBEXHLevel1X 3 2 4 5" xfId="28688"/>
    <cellStyle name="SAPBEXHLevel1X 3 2 4 6" xfId="28689"/>
    <cellStyle name="SAPBEXHLevel1X 3 2 4 7" xfId="28690"/>
    <cellStyle name="SAPBEXHLevel1X 3 2 4 8" xfId="28691"/>
    <cellStyle name="SAPBEXHLevel1X 3 2 5" xfId="28692"/>
    <cellStyle name="SAPBEXHLevel1X 3 2 5 2" xfId="28693"/>
    <cellStyle name="SAPBEXHLevel1X 3 2 5 3" xfId="28694"/>
    <cellStyle name="SAPBEXHLevel1X 3 2 5 4" xfId="28695"/>
    <cellStyle name="SAPBEXHLevel1X 3 2 5 5" xfId="28696"/>
    <cellStyle name="SAPBEXHLevel1X 3 2 5 6" xfId="28697"/>
    <cellStyle name="SAPBEXHLevel1X 3 2 5 7" xfId="28698"/>
    <cellStyle name="SAPBEXHLevel1X 3 2 5 8" xfId="28699"/>
    <cellStyle name="SAPBEXHLevel1X 3 2 6" xfId="28700"/>
    <cellStyle name="SAPBEXHLevel1X 3 2 7" xfId="28701"/>
    <cellStyle name="SAPBEXHLevel1X 3 2 8" xfId="28702"/>
    <cellStyle name="SAPBEXHLevel1X 3 2 9" xfId="28703"/>
    <cellStyle name="SAPBEXHLevel1X 3 3" xfId="28704"/>
    <cellStyle name="SAPBEXHLevel1X 3 3 10" xfId="28705"/>
    <cellStyle name="SAPBEXHLevel1X 3 3 11" xfId="28706"/>
    <cellStyle name="SAPBEXHLevel1X 3 3 12" xfId="28707"/>
    <cellStyle name="SAPBEXHLevel1X 3 3 2" xfId="28708"/>
    <cellStyle name="SAPBEXHLevel1X 3 3 2 2" xfId="28709"/>
    <cellStyle name="SAPBEXHLevel1X 3 3 2 3" xfId="28710"/>
    <cellStyle name="SAPBEXHLevel1X 3 3 2 4" xfId="28711"/>
    <cellStyle name="SAPBEXHLevel1X 3 3 2 5" xfId="28712"/>
    <cellStyle name="SAPBEXHLevel1X 3 3 2 6" xfId="28713"/>
    <cellStyle name="SAPBEXHLevel1X 3 3 2 7" xfId="28714"/>
    <cellStyle name="SAPBEXHLevel1X 3 3 2 8" xfId="28715"/>
    <cellStyle name="SAPBEXHLevel1X 3 3 3" xfId="28716"/>
    <cellStyle name="SAPBEXHLevel1X 3 3 3 2" xfId="28717"/>
    <cellStyle name="SAPBEXHLevel1X 3 3 3 3" xfId="28718"/>
    <cellStyle name="SAPBEXHLevel1X 3 3 3 4" xfId="28719"/>
    <cellStyle name="SAPBEXHLevel1X 3 3 3 5" xfId="28720"/>
    <cellStyle name="SAPBEXHLevel1X 3 3 3 6" xfId="28721"/>
    <cellStyle name="SAPBEXHLevel1X 3 3 3 7" xfId="28722"/>
    <cellStyle name="SAPBEXHLevel1X 3 3 3 8" xfId="28723"/>
    <cellStyle name="SAPBEXHLevel1X 3 3 4" xfId="28724"/>
    <cellStyle name="SAPBEXHLevel1X 3 3 4 2" xfId="28725"/>
    <cellStyle name="SAPBEXHLevel1X 3 3 4 3" xfId="28726"/>
    <cellStyle name="SAPBEXHLevel1X 3 3 4 4" xfId="28727"/>
    <cellStyle name="SAPBEXHLevel1X 3 3 4 5" xfId="28728"/>
    <cellStyle name="SAPBEXHLevel1X 3 3 4 6" xfId="28729"/>
    <cellStyle name="SAPBEXHLevel1X 3 3 4 7" xfId="28730"/>
    <cellStyle name="SAPBEXHLevel1X 3 3 4 8" xfId="28731"/>
    <cellStyle name="SAPBEXHLevel1X 3 3 5" xfId="28732"/>
    <cellStyle name="SAPBEXHLevel1X 3 3 6" xfId="28733"/>
    <cellStyle name="SAPBEXHLevel1X 3 3 7" xfId="28734"/>
    <cellStyle name="SAPBEXHLevel1X 3 3 8" xfId="28735"/>
    <cellStyle name="SAPBEXHLevel1X 3 3 9" xfId="28736"/>
    <cellStyle name="SAPBEXHLevel1X 3 4" xfId="28737"/>
    <cellStyle name="SAPBEXHLevel1X 3 4 2" xfId="28738"/>
    <cellStyle name="SAPBEXHLevel1X 3 4 3" xfId="28739"/>
    <cellStyle name="SAPBEXHLevel1X 3 4 4" xfId="28740"/>
    <cellStyle name="SAPBEXHLevel1X 3 4 5" xfId="28741"/>
    <cellStyle name="SAPBEXHLevel1X 3 4 6" xfId="28742"/>
    <cellStyle name="SAPBEXHLevel1X 3 4 7" xfId="28743"/>
    <cellStyle name="SAPBEXHLevel1X 3 4 8" xfId="28744"/>
    <cellStyle name="SAPBEXHLevel1X 3 5" xfId="28745"/>
    <cellStyle name="SAPBEXHLevel1X 3 5 2" xfId="28746"/>
    <cellStyle name="SAPBEXHLevel1X 3 5 3" xfId="28747"/>
    <cellStyle name="SAPBEXHLevel1X 3 5 4" xfId="28748"/>
    <cellStyle name="SAPBEXHLevel1X 3 5 5" xfId="28749"/>
    <cellStyle name="SAPBEXHLevel1X 3 5 6" xfId="28750"/>
    <cellStyle name="SAPBEXHLevel1X 3 5 7" xfId="28751"/>
    <cellStyle name="SAPBEXHLevel1X 3 5 8" xfId="28752"/>
    <cellStyle name="SAPBEXHLevel1X 3 6" xfId="28753"/>
    <cellStyle name="SAPBEXHLevel1X 3 6 2" xfId="28754"/>
    <cellStyle name="SAPBEXHLevel1X 3 6 3" xfId="28755"/>
    <cellStyle name="SAPBEXHLevel1X 3 6 4" xfId="28756"/>
    <cellStyle name="SAPBEXHLevel1X 3 6 5" xfId="28757"/>
    <cellStyle name="SAPBEXHLevel1X 3 6 6" xfId="28758"/>
    <cellStyle name="SAPBEXHLevel1X 3 6 7" xfId="28759"/>
    <cellStyle name="SAPBEXHLevel1X 3 6 8" xfId="28760"/>
    <cellStyle name="SAPBEXHLevel1X 3 7" xfId="28761"/>
    <cellStyle name="SAPBEXHLevel1X 3 8" xfId="28762"/>
    <cellStyle name="SAPBEXHLevel1X 3 9" xfId="28763"/>
    <cellStyle name="SAPBEXHLevel1X 4" xfId="28764"/>
    <cellStyle name="SAPBEXHLevel1X 4 10" xfId="28765"/>
    <cellStyle name="SAPBEXHLevel1X 4 11" xfId="28766"/>
    <cellStyle name="SAPBEXHLevel1X 4 12" xfId="28767"/>
    <cellStyle name="SAPBEXHLevel1X 4 13" xfId="28768"/>
    <cellStyle name="SAPBEXHLevel1X 4 14" xfId="28769"/>
    <cellStyle name="SAPBEXHLevel1X 4 15" xfId="28770"/>
    <cellStyle name="SAPBEXHLevel1X 4 16" xfId="28771"/>
    <cellStyle name="SAPBEXHLevel1X 4 2" xfId="28772"/>
    <cellStyle name="SAPBEXHLevel1X 4 2 10" xfId="28773"/>
    <cellStyle name="SAPBEXHLevel1X 4 2 11" xfId="28774"/>
    <cellStyle name="SAPBEXHLevel1X 4 2 12" xfId="28775"/>
    <cellStyle name="SAPBEXHLevel1X 4 2 13" xfId="28776"/>
    <cellStyle name="SAPBEXHLevel1X 4 2 14" xfId="28777"/>
    <cellStyle name="SAPBEXHLevel1X 4 2 15" xfId="28778"/>
    <cellStyle name="SAPBEXHLevel1X 4 2 16" xfId="28779"/>
    <cellStyle name="SAPBEXHLevel1X 4 2 2" xfId="28780"/>
    <cellStyle name="SAPBEXHLevel1X 4 2 2 10" xfId="28781"/>
    <cellStyle name="SAPBEXHLevel1X 4 2 2 11" xfId="28782"/>
    <cellStyle name="SAPBEXHLevel1X 4 2 2 12" xfId="28783"/>
    <cellStyle name="SAPBEXHLevel1X 4 2 2 13" xfId="28784"/>
    <cellStyle name="SAPBEXHLevel1X 4 2 2 14" xfId="28785"/>
    <cellStyle name="SAPBEXHLevel1X 4 2 2 2" xfId="28786"/>
    <cellStyle name="SAPBEXHLevel1X 4 2 2 2 2" xfId="28787"/>
    <cellStyle name="SAPBEXHLevel1X 4 2 2 2 3" xfId="28788"/>
    <cellStyle name="SAPBEXHLevel1X 4 2 2 2 4" xfId="28789"/>
    <cellStyle name="SAPBEXHLevel1X 4 2 2 2 5" xfId="28790"/>
    <cellStyle name="SAPBEXHLevel1X 4 2 2 2 6" xfId="28791"/>
    <cellStyle name="SAPBEXHLevel1X 4 2 2 2 7" xfId="28792"/>
    <cellStyle name="SAPBEXHLevel1X 4 2 2 2 8" xfId="28793"/>
    <cellStyle name="SAPBEXHLevel1X 4 2 2 3" xfId="28794"/>
    <cellStyle name="SAPBEXHLevel1X 4 2 2 3 2" xfId="28795"/>
    <cellStyle name="SAPBEXHLevel1X 4 2 2 3 3" xfId="28796"/>
    <cellStyle name="SAPBEXHLevel1X 4 2 2 3 4" xfId="28797"/>
    <cellStyle name="SAPBEXHLevel1X 4 2 2 3 5" xfId="28798"/>
    <cellStyle name="SAPBEXHLevel1X 4 2 2 3 6" xfId="28799"/>
    <cellStyle name="SAPBEXHLevel1X 4 2 2 3 7" xfId="28800"/>
    <cellStyle name="SAPBEXHLevel1X 4 2 2 3 8" xfId="28801"/>
    <cellStyle name="SAPBEXHLevel1X 4 2 2 4" xfId="28802"/>
    <cellStyle name="SAPBEXHLevel1X 4 2 2 4 2" xfId="28803"/>
    <cellStyle name="SAPBEXHLevel1X 4 2 2 4 3" xfId="28804"/>
    <cellStyle name="SAPBEXHLevel1X 4 2 2 4 4" xfId="28805"/>
    <cellStyle name="SAPBEXHLevel1X 4 2 2 4 5" xfId="28806"/>
    <cellStyle name="SAPBEXHLevel1X 4 2 2 4 6" xfId="28807"/>
    <cellStyle name="SAPBEXHLevel1X 4 2 2 4 7" xfId="28808"/>
    <cellStyle name="SAPBEXHLevel1X 4 2 2 4 8" xfId="28809"/>
    <cellStyle name="SAPBEXHLevel1X 4 2 2 5" xfId="28810"/>
    <cellStyle name="SAPBEXHLevel1X 4 2 2 6" xfId="28811"/>
    <cellStyle name="SAPBEXHLevel1X 4 2 2 7" xfId="28812"/>
    <cellStyle name="SAPBEXHLevel1X 4 2 2 8" xfId="28813"/>
    <cellStyle name="SAPBEXHLevel1X 4 2 2 9" xfId="28814"/>
    <cellStyle name="SAPBEXHLevel1X 4 2 3" xfId="28815"/>
    <cellStyle name="SAPBEXHLevel1X 4 2 3 2" xfId="28816"/>
    <cellStyle name="SAPBEXHLevel1X 4 2 3 3" xfId="28817"/>
    <cellStyle name="SAPBEXHLevel1X 4 2 3 4" xfId="28818"/>
    <cellStyle name="SAPBEXHLevel1X 4 2 3 5" xfId="28819"/>
    <cellStyle name="SAPBEXHLevel1X 4 2 3 6" xfId="28820"/>
    <cellStyle name="SAPBEXHLevel1X 4 2 3 7" xfId="28821"/>
    <cellStyle name="SAPBEXHLevel1X 4 2 3 8" xfId="28822"/>
    <cellStyle name="SAPBEXHLevel1X 4 2 4" xfId="28823"/>
    <cellStyle name="SAPBEXHLevel1X 4 2 4 2" xfId="28824"/>
    <cellStyle name="SAPBEXHLevel1X 4 2 4 3" xfId="28825"/>
    <cellStyle name="SAPBEXHLevel1X 4 2 4 4" xfId="28826"/>
    <cellStyle name="SAPBEXHLevel1X 4 2 4 5" xfId="28827"/>
    <cellStyle name="SAPBEXHLevel1X 4 2 4 6" xfId="28828"/>
    <cellStyle name="SAPBEXHLevel1X 4 2 4 7" xfId="28829"/>
    <cellStyle name="SAPBEXHLevel1X 4 2 4 8" xfId="28830"/>
    <cellStyle name="SAPBEXHLevel1X 4 2 5" xfId="28831"/>
    <cellStyle name="SAPBEXHLevel1X 4 2 5 2" xfId="28832"/>
    <cellStyle name="SAPBEXHLevel1X 4 2 5 3" xfId="28833"/>
    <cellStyle name="SAPBEXHLevel1X 4 2 5 4" xfId="28834"/>
    <cellStyle name="SAPBEXHLevel1X 4 2 5 5" xfId="28835"/>
    <cellStyle name="SAPBEXHLevel1X 4 2 5 6" xfId="28836"/>
    <cellStyle name="SAPBEXHLevel1X 4 2 5 7" xfId="28837"/>
    <cellStyle name="SAPBEXHLevel1X 4 2 5 8" xfId="28838"/>
    <cellStyle name="SAPBEXHLevel1X 4 2 6" xfId="28839"/>
    <cellStyle name="SAPBEXHLevel1X 4 2 7" xfId="28840"/>
    <cellStyle name="SAPBEXHLevel1X 4 2 8" xfId="28841"/>
    <cellStyle name="SAPBEXHLevel1X 4 2 9" xfId="28842"/>
    <cellStyle name="SAPBEXHLevel1X 4 3" xfId="28843"/>
    <cellStyle name="SAPBEXHLevel1X 4 3 10" xfId="28844"/>
    <cellStyle name="SAPBEXHLevel1X 4 3 11" xfId="28845"/>
    <cellStyle name="SAPBEXHLevel1X 4 3 12" xfId="28846"/>
    <cellStyle name="SAPBEXHLevel1X 4 3 13" xfId="28847"/>
    <cellStyle name="SAPBEXHLevel1X 4 3 14" xfId="28848"/>
    <cellStyle name="SAPBEXHLevel1X 4 3 2" xfId="28849"/>
    <cellStyle name="SAPBEXHLevel1X 4 3 2 2" xfId="28850"/>
    <cellStyle name="SAPBEXHLevel1X 4 3 2 3" xfId="28851"/>
    <cellStyle name="SAPBEXHLevel1X 4 3 2 4" xfId="28852"/>
    <cellStyle name="SAPBEXHLevel1X 4 3 2 5" xfId="28853"/>
    <cellStyle name="SAPBEXHLevel1X 4 3 2 6" xfId="28854"/>
    <cellStyle name="SAPBEXHLevel1X 4 3 2 7" xfId="28855"/>
    <cellStyle name="SAPBEXHLevel1X 4 3 2 8" xfId="28856"/>
    <cellStyle name="SAPBEXHLevel1X 4 3 3" xfId="28857"/>
    <cellStyle name="SAPBEXHLevel1X 4 3 3 2" xfId="28858"/>
    <cellStyle name="SAPBEXHLevel1X 4 3 3 3" xfId="28859"/>
    <cellStyle name="SAPBEXHLevel1X 4 3 3 4" xfId="28860"/>
    <cellStyle name="SAPBEXHLevel1X 4 3 3 5" xfId="28861"/>
    <cellStyle name="SAPBEXHLevel1X 4 3 3 6" xfId="28862"/>
    <cellStyle name="SAPBEXHLevel1X 4 3 3 7" xfId="28863"/>
    <cellStyle name="SAPBEXHLevel1X 4 3 3 8" xfId="28864"/>
    <cellStyle name="SAPBEXHLevel1X 4 3 4" xfId="28865"/>
    <cellStyle name="SAPBEXHLevel1X 4 3 4 2" xfId="28866"/>
    <cellStyle name="SAPBEXHLevel1X 4 3 4 3" xfId="28867"/>
    <cellStyle name="SAPBEXHLevel1X 4 3 4 4" xfId="28868"/>
    <cellStyle name="SAPBEXHLevel1X 4 3 4 5" xfId="28869"/>
    <cellStyle name="SAPBEXHLevel1X 4 3 4 6" xfId="28870"/>
    <cellStyle name="SAPBEXHLevel1X 4 3 4 7" xfId="28871"/>
    <cellStyle name="SAPBEXHLevel1X 4 3 4 8" xfId="28872"/>
    <cellStyle name="SAPBEXHLevel1X 4 3 5" xfId="28873"/>
    <cellStyle name="SAPBEXHLevel1X 4 3 6" xfId="28874"/>
    <cellStyle name="SAPBEXHLevel1X 4 3 7" xfId="28875"/>
    <cellStyle name="SAPBEXHLevel1X 4 3 8" xfId="28876"/>
    <cellStyle name="SAPBEXHLevel1X 4 3 9" xfId="28877"/>
    <cellStyle name="SAPBEXHLevel1X 4 4" xfId="28878"/>
    <cellStyle name="SAPBEXHLevel1X 4 4 2" xfId="28879"/>
    <cellStyle name="SAPBEXHLevel1X 4 4 3" xfId="28880"/>
    <cellStyle name="SAPBEXHLevel1X 4 4 4" xfId="28881"/>
    <cellStyle name="SAPBEXHLevel1X 4 4 5" xfId="28882"/>
    <cellStyle name="SAPBEXHLevel1X 4 4 6" xfId="28883"/>
    <cellStyle name="SAPBEXHLevel1X 4 4 7" xfId="28884"/>
    <cellStyle name="SAPBEXHLevel1X 4 4 8" xfId="28885"/>
    <cellStyle name="SAPBEXHLevel1X 4 5" xfId="28886"/>
    <cellStyle name="SAPBEXHLevel1X 4 5 2" xfId="28887"/>
    <cellStyle name="SAPBEXHLevel1X 4 5 3" xfId="28888"/>
    <cellStyle name="SAPBEXHLevel1X 4 5 4" xfId="28889"/>
    <cellStyle name="SAPBEXHLevel1X 4 5 5" xfId="28890"/>
    <cellStyle name="SAPBEXHLevel1X 4 5 6" xfId="28891"/>
    <cellStyle name="SAPBEXHLevel1X 4 5 7" xfId="28892"/>
    <cellStyle name="SAPBEXHLevel1X 4 5 8" xfId="28893"/>
    <cellStyle name="SAPBEXHLevel1X 4 6" xfId="28894"/>
    <cellStyle name="SAPBEXHLevel1X 4 6 2" xfId="28895"/>
    <cellStyle name="SAPBEXHLevel1X 4 6 3" xfId="28896"/>
    <cellStyle name="SAPBEXHLevel1X 4 6 4" xfId="28897"/>
    <cellStyle name="SAPBEXHLevel1X 4 6 5" xfId="28898"/>
    <cellStyle name="SAPBEXHLevel1X 4 6 6" xfId="28899"/>
    <cellStyle name="SAPBEXHLevel1X 4 6 7" xfId="28900"/>
    <cellStyle name="SAPBEXHLevel1X 4 6 8" xfId="28901"/>
    <cellStyle name="SAPBEXHLevel1X 4 7" xfId="28902"/>
    <cellStyle name="SAPBEXHLevel1X 4 8" xfId="28903"/>
    <cellStyle name="SAPBEXHLevel1X 4 9" xfId="28904"/>
    <cellStyle name="SAPBEXHLevel1X 5" xfId="28905"/>
    <cellStyle name="SAPBEXHLevel1X 5 10" xfId="28906"/>
    <cellStyle name="SAPBEXHLevel1X 5 11" xfId="28907"/>
    <cellStyle name="SAPBEXHLevel1X 5 12" xfId="28908"/>
    <cellStyle name="SAPBEXHLevel1X 5 13" xfId="28909"/>
    <cellStyle name="SAPBEXHLevel1X 5 14" xfId="28910"/>
    <cellStyle name="SAPBEXHLevel1X 5 15" xfId="28911"/>
    <cellStyle name="SAPBEXHLevel1X 5 16" xfId="28912"/>
    <cellStyle name="SAPBEXHLevel1X 5 2" xfId="28913"/>
    <cellStyle name="SAPBEXHLevel1X 5 2 10" xfId="28914"/>
    <cellStyle name="SAPBEXHLevel1X 5 2 11" xfId="28915"/>
    <cellStyle name="SAPBEXHLevel1X 5 2 12" xfId="28916"/>
    <cellStyle name="SAPBEXHLevel1X 5 2 13" xfId="28917"/>
    <cellStyle name="SAPBEXHLevel1X 5 2 14" xfId="28918"/>
    <cellStyle name="SAPBEXHLevel1X 5 2 2" xfId="28919"/>
    <cellStyle name="SAPBEXHLevel1X 5 2 2 2" xfId="28920"/>
    <cellStyle name="SAPBEXHLevel1X 5 2 2 3" xfId="28921"/>
    <cellStyle name="SAPBEXHLevel1X 5 2 2 4" xfId="28922"/>
    <cellStyle name="SAPBEXHLevel1X 5 2 2 5" xfId="28923"/>
    <cellStyle name="SAPBEXHLevel1X 5 2 2 6" xfId="28924"/>
    <cellStyle name="SAPBEXHLevel1X 5 2 2 7" xfId="28925"/>
    <cellStyle name="SAPBEXHLevel1X 5 2 2 8" xfId="28926"/>
    <cellStyle name="SAPBEXHLevel1X 5 2 3" xfId="28927"/>
    <cellStyle name="SAPBEXHLevel1X 5 2 3 2" xfId="28928"/>
    <cellStyle name="SAPBEXHLevel1X 5 2 3 3" xfId="28929"/>
    <cellStyle name="SAPBEXHLevel1X 5 2 3 4" xfId="28930"/>
    <cellStyle name="SAPBEXHLevel1X 5 2 3 5" xfId="28931"/>
    <cellStyle name="SAPBEXHLevel1X 5 2 3 6" xfId="28932"/>
    <cellStyle name="SAPBEXHLevel1X 5 2 3 7" xfId="28933"/>
    <cellStyle name="SAPBEXHLevel1X 5 2 3 8" xfId="28934"/>
    <cellStyle name="SAPBEXHLevel1X 5 2 4" xfId="28935"/>
    <cellStyle name="SAPBEXHLevel1X 5 2 4 2" xfId="28936"/>
    <cellStyle name="SAPBEXHLevel1X 5 2 4 3" xfId="28937"/>
    <cellStyle name="SAPBEXHLevel1X 5 2 4 4" xfId="28938"/>
    <cellStyle name="SAPBEXHLevel1X 5 2 4 5" xfId="28939"/>
    <cellStyle name="SAPBEXHLevel1X 5 2 4 6" xfId="28940"/>
    <cellStyle name="SAPBEXHLevel1X 5 2 4 7" xfId="28941"/>
    <cellStyle name="SAPBEXHLevel1X 5 2 4 8" xfId="28942"/>
    <cellStyle name="SAPBEXHLevel1X 5 2 5" xfId="28943"/>
    <cellStyle name="SAPBEXHLevel1X 5 2 6" xfId="28944"/>
    <cellStyle name="SAPBEXHLevel1X 5 2 7" xfId="28945"/>
    <cellStyle name="SAPBEXHLevel1X 5 2 8" xfId="28946"/>
    <cellStyle name="SAPBEXHLevel1X 5 2 9" xfId="28947"/>
    <cellStyle name="SAPBEXHLevel1X 5 3" xfId="28948"/>
    <cellStyle name="SAPBEXHLevel1X 5 3 2" xfId="28949"/>
    <cellStyle name="SAPBEXHLevel1X 5 3 3" xfId="28950"/>
    <cellStyle name="SAPBEXHLevel1X 5 3 4" xfId="28951"/>
    <cellStyle name="SAPBEXHLevel1X 5 3 5" xfId="28952"/>
    <cellStyle name="SAPBEXHLevel1X 5 3 6" xfId="28953"/>
    <cellStyle name="SAPBEXHLevel1X 5 3 7" xfId="28954"/>
    <cellStyle name="SAPBEXHLevel1X 5 3 8" xfId="28955"/>
    <cellStyle name="SAPBEXHLevel1X 5 4" xfId="28956"/>
    <cellStyle name="SAPBEXHLevel1X 5 4 2" xfId="28957"/>
    <cellStyle name="SAPBEXHLevel1X 5 4 3" xfId="28958"/>
    <cellStyle name="SAPBEXHLevel1X 5 4 4" xfId="28959"/>
    <cellStyle name="SAPBEXHLevel1X 5 4 5" xfId="28960"/>
    <cellStyle name="SAPBEXHLevel1X 5 4 6" xfId="28961"/>
    <cellStyle name="SAPBEXHLevel1X 5 4 7" xfId="28962"/>
    <cellStyle name="SAPBEXHLevel1X 5 4 8" xfId="28963"/>
    <cellStyle name="SAPBEXHLevel1X 5 5" xfId="28964"/>
    <cellStyle name="SAPBEXHLevel1X 5 5 2" xfId="28965"/>
    <cellStyle name="SAPBEXHLevel1X 5 5 3" xfId="28966"/>
    <cellStyle name="SAPBEXHLevel1X 5 5 4" xfId="28967"/>
    <cellStyle name="SAPBEXHLevel1X 5 5 5" xfId="28968"/>
    <cellStyle name="SAPBEXHLevel1X 5 5 6" xfId="28969"/>
    <cellStyle name="SAPBEXHLevel1X 5 5 7" xfId="28970"/>
    <cellStyle name="SAPBEXHLevel1X 5 5 8" xfId="28971"/>
    <cellStyle name="SAPBEXHLevel1X 5 6" xfId="28972"/>
    <cellStyle name="SAPBEXHLevel1X 5 7" xfId="28973"/>
    <cellStyle name="SAPBEXHLevel1X 5 8" xfId="28974"/>
    <cellStyle name="SAPBEXHLevel1X 5 9" xfId="28975"/>
    <cellStyle name="SAPBEXHLevel1X 6" xfId="28976"/>
    <cellStyle name="SAPBEXHLevel1X 6 10" xfId="28977"/>
    <cellStyle name="SAPBEXHLevel1X 6 11" xfId="28978"/>
    <cellStyle name="SAPBEXHLevel1X 6 12" xfId="28979"/>
    <cellStyle name="SAPBEXHLevel1X 6 13" xfId="28980"/>
    <cellStyle name="SAPBEXHLevel1X 6 14" xfId="28981"/>
    <cellStyle name="SAPBEXHLevel1X 6 2" xfId="28982"/>
    <cellStyle name="SAPBEXHLevel1X 6 2 10" xfId="28983"/>
    <cellStyle name="SAPBEXHLevel1X 6 2 2" xfId="28984"/>
    <cellStyle name="SAPBEXHLevel1X 6 2 3" xfId="28985"/>
    <cellStyle name="SAPBEXHLevel1X 6 2 4" xfId="28986"/>
    <cellStyle name="SAPBEXHLevel1X 6 2 5" xfId="28987"/>
    <cellStyle name="SAPBEXHLevel1X 6 2 6" xfId="28988"/>
    <cellStyle name="SAPBEXHLevel1X 6 2 7" xfId="28989"/>
    <cellStyle name="SAPBEXHLevel1X 6 2 8" xfId="28990"/>
    <cellStyle name="SAPBEXHLevel1X 6 2 9" xfId="28991"/>
    <cellStyle name="SAPBEXHLevel1X 6 3" xfId="28992"/>
    <cellStyle name="SAPBEXHLevel1X 6 3 2" xfId="28993"/>
    <cellStyle name="SAPBEXHLevel1X 6 3 3" xfId="28994"/>
    <cellStyle name="SAPBEXHLevel1X 6 3 4" xfId="28995"/>
    <cellStyle name="SAPBEXHLevel1X 6 3 5" xfId="28996"/>
    <cellStyle name="SAPBEXHLevel1X 6 3 6" xfId="28997"/>
    <cellStyle name="SAPBEXHLevel1X 6 3 7" xfId="28998"/>
    <cellStyle name="SAPBEXHLevel1X 6 3 8" xfId="28999"/>
    <cellStyle name="SAPBEXHLevel1X 6 4" xfId="29000"/>
    <cellStyle name="SAPBEXHLevel1X 6 4 2" xfId="29001"/>
    <cellStyle name="SAPBEXHLevel1X 6 4 3" xfId="29002"/>
    <cellStyle name="SAPBEXHLevel1X 6 4 4" xfId="29003"/>
    <cellStyle name="SAPBEXHLevel1X 6 4 5" xfId="29004"/>
    <cellStyle name="SAPBEXHLevel1X 6 4 6" xfId="29005"/>
    <cellStyle name="SAPBEXHLevel1X 6 4 7" xfId="29006"/>
    <cellStyle name="SAPBEXHLevel1X 6 4 8" xfId="29007"/>
    <cellStyle name="SAPBEXHLevel1X 6 5" xfId="29008"/>
    <cellStyle name="SAPBEXHLevel1X 6 6" xfId="29009"/>
    <cellStyle name="SAPBEXHLevel1X 6 7" xfId="29010"/>
    <cellStyle name="SAPBEXHLevel1X 6 8" xfId="29011"/>
    <cellStyle name="SAPBEXHLevel1X 6 9" xfId="29012"/>
    <cellStyle name="SAPBEXHLevel1X 7" xfId="29013"/>
    <cellStyle name="SAPBEXHLevel1X 7 10" xfId="29014"/>
    <cellStyle name="SAPBEXHLevel1X 7 2" xfId="29015"/>
    <cellStyle name="SAPBEXHLevel1X 7 2 2" xfId="29016"/>
    <cellStyle name="SAPBEXHLevel1X 7 2 3" xfId="29017"/>
    <cellStyle name="SAPBEXHLevel1X 7 3" xfId="29018"/>
    <cellStyle name="SAPBEXHLevel1X 7 4" xfId="29019"/>
    <cellStyle name="SAPBEXHLevel1X 7 5" xfId="29020"/>
    <cellStyle name="SAPBEXHLevel1X 7 6" xfId="29021"/>
    <cellStyle name="SAPBEXHLevel1X 7 7" xfId="29022"/>
    <cellStyle name="SAPBEXHLevel1X 7 8" xfId="29023"/>
    <cellStyle name="SAPBEXHLevel1X 7 9" xfId="29024"/>
    <cellStyle name="SAPBEXHLevel1X 8" xfId="29025"/>
    <cellStyle name="SAPBEXHLevel1X 8 10" xfId="29026"/>
    <cellStyle name="SAPBEXHLevel1X 8 2" xfId="29027"/>
    <cellStyle name="SAPBEXHLevel1X 8 2 2" xfId="29028"/>
    <cellStyle name="SAPBEXHLevel1X 8 2 3" xfId="29029"/>
    <cellStyle name="SAPBEXHLevel1X 8 3" xfId="29030"/>
    <cellStyle name="SAPBEXHLevel1X 8 4" xfId="29031"/>
    <cellStyle name="SAPBEXHLevel1X 8 5" xfId="29032"/>
    <cellStyle name="SAPBEXHLevel1X 8 6" xfId="29033"/>
    <cellStyle name="SAPBEXHLevel1X 8 7" xfId="29034"/>
    <cellStyle name="SAPBEXHLevel1X 8 8" xfId="29035"/>
    <cellStyle name="SAPBEXHLevel1X 8 9" xfId="29036"/>
    <cellStyle name="SAPBEXHLevel1X 9" xfId="29037"/>
    <cellStyle name="SAPBEXHLevel1X 9 10" xfId="29038"/>
    <cellStyle name="SAPBEXHLevel1X 9 2" xfId="29039"/>
    <cellStyle name="SAPBEXHLevel1X 9 2 2" xfId="29040"/>
    <cellStyle name="SAPBEXHLevel1X 9 2 3" xfId="29041"/>
    <cellStyle name="SAPBEXHLevel1X 9 3" xfId="29042"/>
    <cellStyle name="SAPBEXHLevel1X 9 4" xfId="29043"/>
    <cellStyle name="SAPBEXHLevel1X 9 5" xfId="29044"/>
    <cellStyle name="SAPBEXHLevel1X 9 6" xfId="29045"/>
    <cellStyle name="SAPBEXHLevel1X 9 7" xfId="29046"/>
    <cellStyle name="SAPBEXHLevel1X 9 8" xfId="29047"/>
    <cellStyle name="SAPBEXHLevel1X 9 9" xfId="29048"/>
    <cellStyle name="SAPBEXHLevel1X_2. Приложение Доп материалы согласованияБП_БП" xfId="29049"/>
    <cellStyle name="SAPBEXHLevel2" xfId="29050"/>
    <cellStyle name="SAPBEXHLevel2 10" xfId="29051"/>
    <cellStyle name="SAPBEXHLevel2 10 2" xfId="29052"/>
    <cellStyle name="SAPBEXHLevel2 10 2 2" xfId="29053"/>
    <cellStyle name="SAPBEXHLevel2 10 3" xfId="29054"/>
    <cellStyle name="SAPBEXHLevel2 10 4" xfId="29055"/>
    <cellStyle name="SAPBEXHLevel2 11" xfId="29056"/>
    <cellStyle name="SAPBEXHLevel2 11 2" xfId="29057"/>
    <cellStyle name="SAPBEXHLevel2 11 3" xfId="29058"/>
    <cellStyle name="SAPBEXHLevel2 12" xfId="29059"/>
    <cellStyle name="SAPBEXHLevel2 13" xfId="29060"/>
    <cellStyle name="SAPBEXHLevel2 14" xfId="29061"/>
    <cellStyle name="SAPBEXHLevel2 15" xfId="29062"/>
    <cellStyle name="SAPBEXHLevel2 16" xfId="29063"/>
    <cellStyle name="SAPBEXHLevel2 17" xfId="29064"/>
    <cellStyle name="SAPBEXHLevel2 18" xfId="29065"/>
    <cellStyle name="SAPBEXHLevel2 19" xfId="29066"/>
    <cellStyle name="SAPBEXHLevel2 2" xfId="29067"/>
    <cellStyle name="SAPBEXHLevel2 2 10" xfId="29068"/>
    <cellStyle name="SAPBEXHLevel2 2 11" xfId="29069"/>
    <cellStyle name="SAPBEXHLevel2 2 12" xfId="29070"/>
    <cellStyle name="SAPBEXHLevel2 2 13" xfId="29071"/>
    <cellStyle name="SAPBEXHLevel2 2 14" xfId="29072"/>
    <cellStyle name="SAPBEXHLevel2 2 15" xfId="29073"/>
    <cellStyle name="SAPBEXHLevel2 2 16" xfId="29074"/>
    <cellStyle name="SAPBEXHLevel2 2 2" xfId="29075"/>
    <cellStyle name="SAPBEXHLevel2 2 2 10" xfId="29076"/>
    <cellStyle name="SAPBEXHLevel2 2 2 11" xfId="29077"/>
    <cellStyle name="SAPBEXHLevel2 2 2 12" xfId="29078"/>
    <cellStyle name="SAPBEXHLevel2 2 2 13" xfId="29079"/>
    <cellStyle name="SAPBEXHLevel2 2 2 14" xfId="29080"/>
    <cellStyle name="SAPBEXHLevel2 2 2 15" xfId="29081"/>
    <cellStyle name="SAPBEXHLevel2 2 2 16" xfId="29082"/>
    <cellStyle name="SAPBEXHLevel2 2 2 2" xfId="29083"/>
    <cellStyle name="SAPBEXHLevel2 2 2 2 10" xfId="29084"/>
    <cellStyle name="SAPBEXHLevel2 2 2 2 11" xfId="29085"/>
    <cellStyle name="SAPBEXHLevel2 2 2 2 12" xfId="29086"/>
    <cellStyle name="SAPBEXHLevel2 2 2 2 13" xfId="29087"/>
    <cellStyle name="SAPBEXHLevel2 2 2 2 14" xfId="29088"/>
    <cellStyle name="SAPBEXHLevel2 2 2 2 2" xfId="29089"/>
    <cellStyle name="SAPBEXHLevel2 2 2 2 2 2" xfId="29090"/>
    <cellStyle name="SAPBEXHLevel2 2 2 2 2 3" xfId="29091"/>
    <cellStyle name="SAPBEXHLevel2 2 2 2 2 4" xfId="29092"/>
    <cellStyle name="SAPBEXHLevel2 2 2 2 2 5" xfId="29093"/>
    <cellStyle name="SAPBEXHLevel2 2 2 2 2 6" xfId="29094"/>
    <cellStyle name="SAPBEXHLevel2 2 2 2 2 7" xfId="29095"/>
    <cellStyle name="SAPBEXHLevel2 2 2 2 2 8" xfId="29096"/>
    <cellStyle name="SAPBEXHLevel2 2 2 2 3" xfId="29097"/>
    <cellStyle name="SAPBEXHLevel2 2 2 2 3 2" xfId="29098"/>
    <cellStyle name="SAPBEXHLevel2 2 2 2 3 3" xfId="29099"/>
    <cellStyle name="SAPBEXHLevel2 2 2 2 3 4" xfId="29100"/>
    <cellStyle name="SAPBEXHLevel2 2 2 2 3 5" xfId="29101"/>
    <cellStyle name="SAPBEXHLevel2 2 2 2 3 6" xfId="29102"/>
    <cellStyle name="SAPBEXHLevel2 2 2 2 3 7" xfId="29103"/>
    <cellStyle name="SAPBEXHLevel2 2 2 2 3 8" xfId="29104"/>
    <cellStyle name="SAPBEXHLevel2 2 2 2 4" xfId="29105"/>
    <cellStyle name="SAPBEXHLevel2 2 2 2 4 2" xfId="29106"/>
    <cellStyle name="SAPBEXHLevel2 2 2 2 4 3" xfId="29107"/>
    <cellStyle name="SAPBEXHLevel2 2 2 2 4 4" xfId="29108"/>
    <cellStyle name="SAPBEXHLevel2 2 2 2 4 5" xfId="29109"/>
    <cellStyle name="SAPBEXHLevel2 2 2 2 4 6" xfId="29110"/>
    <cellStyle name="SAPBEXHLevel2 2 2 2 4 7" xfId="29111"/>
    <cellStyle name="SAPBEXHLevel2 2 2 2 4 8" xfId="29112"/>
    <cellStyle name="SAPBEXHLevel2 2 2 2 5" xfId="29113"/>
    <cellStyle name="SAPBEXHLevel2 2 2 2 6" xfId="29114"/>
    <cellStyle name="SAPBEXHLevel2 2 2 2 7" xfId="29115"/>
    <cellStyle name="SAPBEXHLevel2 2 2 2 8" xfId="29116"/>
    <cellStyle name="SAPBEXHLevel2 2 2 2 9" xfId="29117"/>
    <cellStyle name="SAPBEXHLevel2 2 2 3" xfId="29118"/>
    <cellStyle name="SAPBEXHLevel2 2 2 3 2" xfId="29119"/>
    <cellStyle name="SAPBEXHLevel2 2 2 3 3" xfId="29120"/>
    <cellStyle name="SAPBEXHLevel2 2 2 3 4" xfId="29121"/>
    <cellStyle name="SAPBEXHLevel2 2 2 3 5" xfId="29122"/>
    <cellStyle name="SAPBEXHLevel2 2 2 3 6" xfId="29123"/>
    <cellStyle name="SAPBEXHLevel2 2 2 3 7" xfId="29124"/>
    <cellStyle name="SAPBEXHLevel2 2 2 3 8" xfId="29125"/>
    <cellStyle name="SAPBEXHLevel2 2 2 4" xfId="29126"/>
    <cellStyle name="SAPBEXHLevel2 2 2 4 2" xfId="29127"/>
    <cellStyle name="SAPBEXHLevel2 2 2 4 3" xfId="29128"/>
    <cellStyle name="SAPBEXHLevel2 2 2 4 4" xfId="29129"/>
    <cellStyle name="SAPBEXHLevel2 2 2 4 5" xfId="29130"/>
    <cellStyle name="SAPBEXHLevel2 2 2 4 6" xfId="29131"/>
    <cellStyle name="SAPBEXHLevel2 2 2 4 7" xfId="29132"/>
    <cellStyle name="SAPBEXHLevel2 2 2 4 8" xfId="29133"/>
    <cellStyle name="SAPBEXHLevel2 2 2 5" xfId="29134"/>
    <cellStyle name="SAPBEXHLevel2 2 2 5 2" xfId="29135"/>
    <cellStyle name="SAPBEXHLevel2 2 2 5 3" xfId="29136"/>
    <cellStyle name="SAPBEXHLevel2 2 2 5 4" xfId="29137"/>
    <cellStyle name="SAPBEXHLevel2 2 2 5 5" xfId="29138"/>
    <cellStyle name="SAPBEXHLevel2 2 2 5 6" xfId="29139"/>
    <cellStyle name="SAPBEXHLevel2 2 2 5 7" xfId="29140"/>
    <cellStyle name="SAPBEXHLevel2 2 2 5 8" xfId="29141"/>
    <cellStyle name="SAPBEXHLevel2 2 2 6" xfId="29142"/>
    <cellStyle name="SAPBEXHLevel2 2 2 7" xfId="29143"/>
    <cellStyle name="SAPBEXHLevel2 2 2 8" xfId="29144"/>
    <cellStyle name="SAPBEXHLevel2 2 2 9" xfId="29145"/>
    <cellStyle name="SAPBEXHLevel2 2 3" xfId="29146"/>
    <cellStyle name="SAPBEXHLevel2 2 3 10" xfId="29147"/>
    <cellStyle name="SAPBEXHLevel2 2 3 11" xfId="29148"/>
    <cellStyle name="SAPBEXHLevel2 2 3 12" xfId="29149"/>
    <cellStyle name="SAPBEXHLevel2 2 3 13" xfId="29150"/>
    <cellStyle name="SAPBEXHLevel2 2 3 14" xfId="29151"/>
    <cellStyle name="SAPBEXHLevel2 2 3 2" xfId="29152"/>
    <cellStyle name="SAPBEXHLevel2 2 3 2 2" xfId="29153"/>
    <cellStyle name="SAPBEXHLevel2 2 3 2 3" xfId="29154"/>
    <cellStyle name="SAPBEXHLevel2 2 3 2 4" xfId="29155"/>
    <cellStyle name="SAPBEXHLevel2 2 3 2 5" xfId="29156"/>
    <cellStyle name="SAPBEXHLevel2 2 3 2 6" xfId="29157"/>
    <cellStyle name="SAPBEXHLevel2 2 3 2 7" xfId="29158"/>
    <cellStyle name="SAPBEXHLevel2 2 3 2 8" xfId="29159"/>
    <cellStyle name="SAPBEXHLevel2 2 3 3" xfId="29160"/>
    <cellStyle name="SAPBEXHLevel2 2 3 3 2" xfId="29161"/>
    <cellStyle name="SAPBEXHLevel2 2 3 3 3" xfId="29162"/>
    <cellStyle name="SAPBEXHLevel2 2 3 3 4" xfId="29163"/>
    <cellStyle name="SAPBEXHLevel2 2 3 3 5" xfId="29164"/>
    <cellStyle name="SAPBEXHLevel2 2 3 3 6" xfId="29165"/>
    <cellStyle name="SAPBEXHLevel2 2 3 3 7" xfId="29166"/>
    <cellStyle name="SAPBEXHLevel2 2 3 3 8" xfId="29167"/>
    <cellStyle name="SAPBEXHLevel2 2 3 4" xfId="29168"/>
    <cellStyle name="SAPBEXHLevel2 2 3 4 2" xfId="29169"/>
    <cellStyle name="SAPBEXHLevel2 2 3 4 3" xfId="29170"/>
    <cellStyle name="SAPBEXHLevel2 2 3 4 4" xfId="29171"/>
    <cellStyle name="SAPBEXHLevel2 2 3 4 5" xfId="29172"/>
    <cellStyle name="SAPBEXHLevel2 2 3 4 6" xfId="29173"/>
    <cellStyle name="SAPBEXHLevel2 2 3 4 7" xfId="29174"/>
    <cellStyle name="SAPBEXHLevel2 2 3 4 8" xfId="29175"/>
    <cellStyle name="SAPBEXHLevel2 2 3 5" xfId="29176"/>
    <cellStyle name="SAPBEXHLevel2 2 3 6" xfId="29177"/>
    <cellStyle name="SAPBEXHLevel2 2 3 7" xfId="29178"/>
    <cellStyle name="SAPBEXHLevel2 2 3 8" xfId="29179"/>
    <cellStyle name="SAPBEXHLevel2 2 3 9" xfId="29180"/>
    <cellStyle name="SAPBEXHLevel2 2 4" xfId="29181"/>
    <cellStyle name="SAPBEXHLevel2 2 4 10" xfId="29182"/>
    <cellStyle name="SAPBEXHLevel2 2 4 2" xfId="29183"/>
    <cellStyle name="SAPBEXHLevel2 2 4 3" xfId="29184"/>
    <cellStyle name="SAPBEXHLevel2 2 4 4" xfId="29185"/>
    <cellStyle name="SAPBEXHLevel2 2 4 5" xfId="29186"/>
    <cellStyle name="SAPBEXHLevel2 2 4 6" xfId="29187"/>
    <cellStyle name="SAPBEXHLevel2 2 4 7" xfId="29188"/>
    <cellStyle name="SAPBEXHLevel2 2 4 8" xfId="29189"/>
    <cellStyle name="SAPBEXHLevel2 2 4 9" xfId="29190"/>
    <cellStyle name="SAPBEXHLevel2 2 5" xfId="29191"/>
    <cellStyle name="SAPBEXHLevel2 2 5 2" xfId="29192"/>
    <cellStyle name="SAPBEXHLevel2 2 5 3" xfId="29193"/>
    <cellStyle name="SAPBEXHLevel2 2 5 4" xfId="29194"/>
    <cellStyle name="SAPBEXHLevel2 2 5 5" xfId="29195"/>
    <cellStyle name="SAPBEXHLevel2 2 5 6" xfId="29196"/>
    <cellStyle name="SAPBEXHLevel2 2 5 7" xfId="29197"/>
    <cellStyle name="SAPBEXHLevel2 2 5 8" xfId="29198"/>
    <cellStyle name="SAPBEXHLevel2 2 6" xfId="29199"/>
    <cellStyle name="SAPBEXHLevel2 2 6 2" xfId="29200"/>
    <cellStyle name="SAPBEXHLevel2 2 6 3" xfId="29201"/>
    <cellStyle name="SAPBEXHLevel2 2 6 4" xfId="29202"/>
    <cellStyle name="SAPBEXHLevel2 2 6 5" xfId="29203"/>
    <cellStyle name="SAPBEXHLevel2 2 6 6" xfId="29204"/>
    <cellStyle name="SAPBEXHLevel2 2 6 7" xfId="29205"/>
    <cellStyle name="SAPBEXHLevel2 2 6 8" xfId="29206"/>
    <cellStyle name="SAPBEXHLevel2 2 7" xfId="29207"/>
    <cellStyle name="SAPBEXHLevel2 2 8" xfId="29208"/>
    <cellStyle name="SAPBEXHLevel2 2 9" xfId="29209"/>
    <cellStyle name="SAPBEXHLevel2 3" xfId="29210"/>
    <cellStyle name="SAPBEXHLevel2 3 10" xfId="29211"/>
    <cellStyle name="SAPBEXHLevel2 3 11" xfId="29212"/>
    <cellStyle name="SAPBEXHLevel2 3 12" xfId="29213"/>
    <cellStyle name="SAPBEXHLevel2 3 13" xfId="29214"/>
    <cellStyle name="SAPBEXHLevel2 3 14" xfId="29215"/>
    <cellStyle name="SAPBEXHLevel2 3 15" xfId="29216"/>
    <cellStyle name="SAPBEXHLevel2 3 16" xfId="29217"/>
    <cellStyle name="SAPBEXHLevel2 3 2" xfId="29218"/>
    <cellStyle name="SAPBEXHLevel2 3 2 10" xfId="29219"/>
    <cellStyle name="SAPBEXHLevel2 3 2 11" xfId="29220"/>
    <cellStyle name="SAPBEXHLevel2 3 2 12" xfId="29221"/>
    <cellStyle name="SAPBEXHLevel2 3 2 13" xfId="29222"/>
    <cellStyle name="SAPBEXHLevel2 3 2 14" xfId="29223"/>
    <cellStyle name="SAPBEXHLevel2 3 2 15" xfId="29224"/>
    <cellStyle name="SAPBEXHLevel2 3 2 16" xfId="29225"/>
    <cellStyle name="SAPBEXHLevel2 3 2 2" xfId="29226"/>
    <cellStyle name="SAPBEXHLevel2 3 2 2 10" xfId="29227"/>
    <cellStyle name="SAPBEXHLevel2 3 2 2 11" xfId="29228"/>
    <cellStyle name="SAPBEXHLevel2 3 2 2 12" xfId="29229"/>
    <cellStyle name="SAPBEXHLevel2 3 2 2 2" xfId="29230"/>
    <cellStyle name="SAPBEXHLevel2 3 2 2 2 2" xfId="29231"/>
    <cellStyle name="SAPBEXHLevel2 3 2 2 2 3" xfId="29232"/>
    <cellStyle name="SAPBEXHLevel2 3 2 2 2 4" xfId="29233"/>
    <cellStyle name="SAPBEXHLevel2 3 2 2 2 5" xfId="29234"/>
    <cellStyle name="SAPBEXHLevel2 3 2 2 2 6" xfId="29235"/>
    <cellStyle name="SAPBEXHLevel2 3 2 2 2 7" xfId="29236"/>
    <cellStyle name="SAPBEXHLevel2 3 2 2 2 8" xfId="29237"/>
    <cellStyle name="SAPBEXHLevel2 3 2 2 3" xfId="29238"/>
    <cellStyle name="SAPBEXHLevel2 3 2 2 3 2" xfId="29239"/>
    <cellStyle name="SAPBEXHLevel2 3 2 2 3 3" xfId="29240"/>
    <cellStyle name="SAPBEXHLevel2 3 2 2 3 4" xfId="29241"/>
    <cellStyle name="SAPBEXHLevel2 3 2 2 3 5" xfId="29242"/>
    <cellStyle name="SAPBEXHLevel2 3 2 2 3 6" xfId="29243"/>
    <cellStyle name="SAPBEXHLevel2 3 2 2 3 7" xfId="29244"/>
    <cellStyle name="SAPBEXHLevel2 3 2 2 3 8" xfId="29245"/>
    <cellStyle name="SAPBEXHLevel2 3 2 2 4" xfId="29246"/>
    <cellStyle name="SAPBEXHLevel2 3 2 2 4 2" xfId="29247"/>
    <cellStyle name="SAPBEXHLevel2 3 2 2 4 3" xfId="29248"/>
    <cellStyle name="SAPBEXHLevel2 3 2 2 4 4" xfId="29249"/>
    <cellStyle name="SAPBEXHLevel2 3 2 2 4 5" xfId="29250"/>
    <cellStyle name="SAPBEXHLevel2 3 2 2 4 6" xfId="29251"/>
    <cellStyle name="SAPBEXHLevel2 3 2 2 4 7" xfId="29252"/>
    <cellStyle name="SAPBEXHLevel2 3 2 2 4 8" xfId="29253"/>
    <cellStyle name="SAPBEXHLevel2 3 2 2 5" xfId="29254"/>
    <cellStyle name="SAPBEXHLevel2 3 2 2 6" xfId="29255"/>
    <cellStyle name="SAPBEXHLevel2 3 2 2 7" xfId="29256"/>
    <cellStyle name="SAPBEXHLevel2 3 2 2 8" xfId="29257"/>
    <cellStyle name="SAPBEXHLevel2 3 2 2 9" xfId="29258"/>
    <cellStyle name="SAPBEXHLevel2 3 2 3" xfId="29259"/>
    <cellStyle name="SAPBEXHLevel2 3 2 3 2" xfId="29260"/>
    <cellStyle name="SAPBEXHLevel2 3 2 3 3" xfId="29261"/>
    <cellStyle name="SAPBEXHLevel2 3 2 3 4" xfId="29262"/>
    <cellStyle name="SAPBEXHLevel2 3 2 3 5" xfId="29263"/>
    <cellStyle name="SAPBEXHLevel2 3 2 3 6" xfId="29264"/>
    <cellStyle name="SAPBEXHLevel2 3 2 3 7" xfId="29265"/>
    <cellStyle name="SAPBEXHLevel2 3 2 3 8" xfId="29266"/>
    <cellStyle name="SAPBEXHLevel2 3 2 4" xfId="29267"/>
    <cellStyle name="SAPBEXHLevel2 3 2 4 2" xfId="29268"/>
    <cellStyle name="SAPBEXHLevel2 3 2 4 3" xfId="29269"/>
    <cellStyle name="SAPBEXHLevel2 3 2 4 4" xfId="29270"/>
    <cellStyle name="SAPBEXHLevel2 3 2 4 5" xfId="29271"/>
    <cellStyle name="SAPBEXHLevel2 3 2 4 6" xfId="29272"/>
    <cellStyle name="SAPBEXHLevel2 3 2 4 7" xfId="29273"/>
    <cellStyle name="SAPBEXHLevel2 3 2 4 8" xfId="29274"/>
    <cellStyle name="SAPBEXHLevel2 3 2 5" xfId="29275"/>
    <cellStyle name="SAPBEXHLevel2 3 2 5 2" xfId="29276"/>
    <cellStyle name="SAPBEXHLevel2 3 2 5 3" xfId="29277"/>
    <cellStyle name="SAPBEXHLevel2 3 2 5 4" xfId="29278"/>
    <cellStyle name="SAPBEXHLevel2 3 2 5 5" xfId="29279"/>
    <cellStyle name="SAPBEXHLevel2 3 2 5 6" xfId="29280"/>
    <cellStyle name="SAPBEXHLevel2 3 2 5 7" xfId="29281"/>
    <cellStyle name="SAPBEXHLevel2 3 2 5 8" xfId="29282"/>
    <cellStyle name="SAPBEXHLevel2 3 2 6" xfId="29283"/>
    <cellStyle name="SAPBEXHLevel2 3 2 7" xfId="29284"/>
    <cellStyle name="SAPBEXHLevel2 3 2 8" xfId="29285"/>
    <cellStyle name="SAPBEXHLevel2 3 2 9" xfId="29286"/>
    <cellStyle name="SAPBEXHLevel2 3 3" xfId="29287"/>
    <cellStyle name="SAPBEXHLevel2 3 3 10" xfId="29288"/>
    <cellStyle name="SAPBEXHLevel2 3 3 11" xfId="29289"/>
    <cellStyle name="SAPBEXHLevel2 3 3 12" xfId="29290"/>
    <cellStyle name="SAPBEXHLevel2 3 3 2" xfId="29291"/>
    <cellStyle name="SAPBEXHLevel2 3 3 2 2" xfId="29292"/>
    <cellStyle name="SAPBEXHLevel2 3 3 2 3" xfId="29293"/>
    <cellStyle name="SAPBEXHLevel2 3 3 2 4" xfId="29294"/>
    <cellStyle name="SAPBEXHLevel2 3 3 2 5" xfId="29295"/>
    <cellStyle name="SAPBEXHLevel2 3 3 2 6" xfId="29296"/>
    <cellStyle name="SAPBEXHLevel2 3 3 2 7" xfId="29297"/>
    <cellStyle name="SAPBEXHLevel2 3 3 2 8" xfId="29298"/>
    <cellStyle name="SAPBEXHLevel2 3 3 3" xfId="29299"/>
    <cellStyle name="SAPBEXHLevel2 3 3 3 2" xfId="29300"/>
    <cellStyle name="SAPBEXHLevel2 3 3 3 3" xfId="29301"/>
    <cellStyle name="SAPBEXHLevel2 3 3 3 4" xfId="29302"/>
    <cellStyle name="SAPBEXHLevel2 3 3 3 5" xfId="29303"/>
    <cellStyle name="SAPBEXHLevel2 3 3 3 6" xfId="29304"/>
    <cellStyle name="SAPBEXHLevel2 3 3 3 7" xfId="29305"/>
    <cellStyle name="SAPBEXHLevel2 3 3 3 8" xfId="29306"/>
    <cellStyle name="SAPBEXHLevel2 3 3 4" xfId="29307"/>
    <cellStyle name="SAPBEXHLevel2 3 3 4 2" xfId="29308"/>
    <cellStyle name="SAPBEXHLevel2 3 3 4 3" xfId="29309"/>
    <cellStyle name="SAPBEXHLevel2 3 3 4 4" xfId="29310"/>
    <cellStyle name="SAPBEXHLevel2 3 3 4 5" xfId="29311"/>
    <cellStyle name="SAPBEXHLevel2 3 3 4 6" xfId="29312"/>
    <cellStyle name="SAPBEXHLevel2 3 3 4 7" xfId="29313"/>
    <cellStyle name="SAPBEXHLevel2 3 3 4 8" xfId="29314"/>
    <cellStyle name="SAPBEXHLevel2 3 3 5" xfId="29315"/>
    <cellStyle name="SAPBEXHLevel2 3 3 6" xfId="29316"/>
    <cellStyle name="SAPBEXHLevel2 3 3 7" xfId="29317"/>
    <cellStyle name="SAPBEXHLevel2 3 3 8" xfId="29318"/>
    <cellStyle name="SAPBEXHLevel2 3 3 9" xfId="29319"/>
    <cellStyle name="SAPBEXHLevel2 3 4" xfId="29320"/>
    <cellStyle name="SAPBEXHLevel2 3 4 2" xfId="29321"/>
    <cellStyle name="SAPBEXHLevel2 3 4 3" xfId="29322"/>
    <cellStyle name="SAPBEXHLevel2 3 4 4" xfId="29323"/>
    <cellStyle name="SAPBEXHLevel2 3 4 5" xfId="29324"/>
    <cellStyle name="SAPBEXHLevel2 3 4 6" xfId="29325"/>
    <cellStyle name="SAPBEXHLevel2 3 4 7" xfId="29326"/>
    <cellStyle name="SAPBEXHLevel2 3 4 8" xfId="29327"/>
    <cellStyle name="SAPBEXHLevel2 3 5" xfId="29328"/>
    <cellStyle name="SAPBEXHLevel2 3 5 2" xfId="29329"/>
    <cellStyle name="SAPBEXHLevel2 3 5 3" xfId="29330"/>
    <cellStyle name="SAPBEXHLevel2 3 5 4" xfId="29331"/>
    <cellStyle name="SAPBEXHLevel2 3 5 5" xfId="29332"/>
    <cellStyle name="SAPBEXHLevel2 3 5 6" xfId="29333"/>
    <cellStyle name="SAPBEXHLevel2 3 5 7" xfId="29334"/>
    <cellStyle name="SAPBEXHLevel2 3 5 8" xfId="29335"/>
    <cellStyle name="SAPBEXHLevel2 3 6" xfId="29336"/>
    <cellStyle name="SAPBEXHLevel2 3 6 2" xfId="29337"/>
    <cellStyle name="SAPBEXHLevel2 3 6 3" xfId="29338"/>
    <cellStyle name="SAPBEXHLevel2 3 6 4" xfId="29339"/>
    <cellStyle name="SAPBEXHLevel2 3 6 5" xfId="29340"/>
    <cellStyle name="SAPBEXHLevel2 3 6 6" xfId="29341"/>
    <cellStyle name="SAPBEXHLevel2 3 6 7" xfId="29342"/>
    <cellStyle name="SAPBEXHLevel2 3 6 8" xfId="29343"/>
    <cellStyle name="SAPBEXHLevel2 3 7" xfId="29344"/>
    <cellStyle name="SAPBEXHLevel2 3 8" xfId="29345"/>
    <cellStyle name="SAPBEXHLevel2 3 9" xfId="29346"/>
    <cellStyle name="SAPBEXHLevel2 4" xfId="29347"/>
    <cellStyle name="SAPBEXHLevel2 4 10" xfId="29348"/>
    <cellStyle name="SAPBEXHLevel2 4 11" xfId="29349"/>
    <cellStyle name="SAPBEXHLevel2 4 12" xfId="29350"/>
    <cellStyle name="SAPBEXHLevel2 4 13" xfId="29351"/>
    <cellStyle name="SAPBEXHLevel2 4 14" xfId="29352"/>
    <cellStyle name="SAPBEXHLevel2 4 15" xfId="29353"/>
    <cellStyle name="SAPBEXHLevel2 4 16" xfId="29354"/>
    <cellStyle name="SAPBEXHLevel2 4 2" xfId="29355"/>
    <cellStyle name="SAPBEXHLevel2 4 2 10" xfId="29356"/>
    <cellStyle name="SAPBEXHLevel2 4 2 11" xfId="29357"/>
    <cellStyle name="SAPBEXHLevel2 4 2 12" xfId="29358"/>
    <cellStyle name="SAPBEXHLevel2 4 2 13" xfId="29359"/>
    <cellStyle name="SAPBEXHLevel2 4 2 14" xfId="29360"/>
    <cellStyle name="SAPBEXHLevel2 4 2 15" xfId="29361"/>
    <cellStyle name="SAPBEXHLevel2 4 2 16" xfId="29362"/>
    <cellStyle name="SAPBEXHLevel2 4 2 2" xfId="29363"/>
    <cellStyle name="SAPBEXHLevel2 4 2 2 10" xfId="29364"/>
    <cellStyle name="SAPBEXHLevel2 4 2 2 11" xfId="29365"/>
    <cellStyle name="SAPBEXHLevel2 4 2 2 12" xfId="29366"/>
    <cellStyle name="SAPBEXHLevel2 4 2 2 13" xfId="29367"/>
    <cellStyle name="SAPBEXHLevel2 4 2 2 14" xfId="29368"/>
    <cellStyle name="SAPBEXHLevel2 4 2 2 2" xfId="29369"/>
    <cellStyle name="SAPBEXHLevel2 4 2 2 2 2" xfId="29370"/>
    <cellStyle name="SAPBEXHLevel2 4 2 2 2 3" xfId="29371"/>
    <cellStyle name="SAPBEXHLevel2 4 2 2 2 4" xfId="29372"/>
    <cellStyle name="SAPBEXHLevel2 4 2 2 2 5" xfId="29373"/>
    <cellStyle name="SAPBEXHLevel2 4 2 2 2 6" xfId="29374"/>
    <cellStyle name="SAPBEXHLevel2 4 2 2 2 7" xfId="29375"/>
    <cellStyle name="SAPBEXHLevel2 4 2 2 2 8" xfId="29376"/>
    <cellStyle name="SAPBEXHLevel2 4 2 2 3" xfId="29377"/>
    <cellStyle name="SAPBEXHLevel2 4 2 2 3 2" xfId="29378"/>
    <cellStyle name="SAPBEXHLevel2 4 2 2 3 3" xfId="29379"/>
    <cellStyle name="SAPBEXHLevel2 4 2 2 3 4" xfId="29380"/>
    <cellStyle name="SAPBEXHLevel2 4 2 2 3 5" xfId="29381"/>
    <cellStyle name="SAPBEXHLevel2 4 2 2 3 6" xfId="29382"/>
    <cellStyle name="SAPBEXHLevel2 4 2 2 3 7" xfId="29383"/>
    <cellStyle name="SAPBEXHLevel2 4 2 2 3 8" xfId="29384"/>
    <cellStyle name="SAPBEXHLevel2 4 2 2 4" xfId="29385"/>
    <cellStyle name="SAPBEXHLevel2 4 2 2 4 2" xfId="29386"/>
    <cellStyle name="SAPBEXHLevel2 4 2 2 4 3" xfId="29387"/>
    <cellStyle name="SAPBEXHLevel2 4 2 2 4 4" xfId="29388"/>
    <cellStyle name="SAPBEXHLevel2 4 2 2 4 5" xfId="29389"/>
    <cellStyle name="SAPBEXHLevel2 4 2 2 4 6" xfId="29390"/>
    <cellStyle name="SAPBEXHLevel2 4 2 2 4 7" xfId="29391"/>
    <cellStyle name="SAPBEXHLevel2 4 2 2 4 8" xfId="29392"/>
    <cellStyle name="SAPBEXHLevel2 4 2 2 5" xfId="29393"/>
    <cellStyle name="SAPBEXHLevel2 4 2 2 6" xfId="29394"/>
    <cellStyle name="SAPBEXHLevel2 4 2 2 7" xfId="29395"/>
    <cellStyle name="SAPBEXHLevel2 4 2 2 8" xfId="29396"/>
    <cellStyle name="SAPBEXHLevel2 4 2 2 9" xfId="29397"/>
    <cellStyle name="SAPBEXHLevel2 4 2 3" xfId="29398"/>
    <cellStyle name="SAPBEXHLevel2 4 2 3 2" xfId="29399"/>
    <cellStyle name="SAPBEXHLevel2 4 2 3 3" xfId="29400"/>
    <cellStyle name="SAPBEXHLevel2 4 2 3 4" xfId="29401"/>
    <cellStyle name="SAPBEXHLevel2 4 2 3 5" xfId="29402"/>
    <cellStyle name="SAPBEXHLevel2 4 2 3 6" xfId="29403"/>
    <cellStyle name="SAPBEXHLevel2 4 2 3 7" xfId="29404"/>
    <cellStyle name="SAPBEXHLevel2 4 2 3 8" xfId="29405"/>
    <cellStyle name="SAPBEXHLevel2 4 2 4" xfId="29406"/>
    <cellStyle name="SAPBEXHLevel2 4 2 4 2" xfId="29407"/>
    <cellStyle name="SAPBEXHLevel2 4 2 4 3" xfId="29408"/>
    <cellStyle name="SAPBEXHLevel2 4 2 4 4" xfId="29409"/>
    <cellStyle name="SAPBEXHLevel2 4 2 4 5" xfId="29410"/>
    <cellStyle name="SAPBEXHLevel2 4 2 4 6" xfId="29411"/>
    <cellStyle name="SAPBEXHLevel2 4 2 4 7" xfId="29412"/>
    <cellStyle name="SAPBEXHLevel2 4 2 4 8" xfId="29413"/>
    <cellStyle name="SAPBEXHLevel2 4 2 5" xfId="29414"/>
    <cellStyle name="SAPBEXHLevel2 4 2 5 2" xfId="29415"/>
    <cellStyle name="SAPBEXHLevel2 4 2 5 3" xfId="29416"/>
    <cellStyle name="SAPBEXHLevel2 4 2 5 4" xfId="29417"/>
    <cellStyle name="SAPBEXHLevel2 4 2 5 5" xfId="29418"/>
    <cellStyle name="SAPBEXHLevel2 4 2 5 6" xfId="29419"/>
    <cellStyle name="SAPBEXHLevel2 4 2 5 7" xfId="29420"/>
    <cellStyle name="SAPBEXHLevel2 4 2 5 8" xfId="29421"/>
    <cellStyle name="SAPBEXHLevel2 4 2 6" xfId="29422"/>
    <cellStyle name="SAPBEXHLevel2 4 2 7" xfId="29423"/>
    <cellStyle name="SAPBEXHLevel2 4 2 8" xfId="29424"/>
    <cellStyle name="SAPBEXHLevel2 4 2 9" xfId="29425"/>
    <cellStyle name="SAPBEXHLevel2 4 3" xfId="29426"/>
    <cellStyle name="SAPBEXHLevel2 4 3 10" xfId="29427"/>
    <cellStyle name="SAPBEXHLevel2 4 3 11" xfId="29428"/>
    <cellStyle name="SAPBEXHLevel2 4 3 12" xfId="29429"/>
    <cellStyle name="SAPBEXHLevel2 4 3 13" xfId="29430"/>
    <cellStyle name="SAPBEXHLevel2 4 3 14" xfId="29431"/>
    <cellStyle name="SAPBEXHLevel2 4 3 2" xfId="29432"/>
    <cellStyle name="SAPBEXHLevel2 4 3 2 2" xfId="29433"/>
    <cellStyle name="SAPBEXHLevel2 4 3 2 3" xfId="29434"/>
    <cellStyle name="SAPBEXHLevel2 4 3 2 4" xfId="29435"/>
    <cellStyle name="SAPBEXHLevel2 4 3 2 5" xfId="29436"/>
    <cellStyle name="SAPBEXHLevel2 4 3 2 6" xfId="29437"/>
    <cellStyle name="SAPBEXHLevel2 4 3 2 7" xfId="29438"/>
    <cellStyle name="SAPBEXHLevel2 4 3 2 8" xfId="29439"/>
    <cellStyle name="SAPBEXHLevel2 4 3 3" xfId="29440"/>
    <cellStyle name="SAPBEXHLevel2 4 3 3 2" xfId="29441"/>
    <cellStyle name="SAPBEXHLevel2 4 3 3 3" xfId="29442"/>
    <cellStyle name="SAPBEXHLevel2 4 3 3 4" xfId="29443"/>
    <cellStyle name="SAPBEXHLevel2 4 3 3 5" xfId="29444"/>
    <cellStyle name="SAPBEXHLevel2 4 3 3 6" xfId="29445"/>
    <cellStyle name="SAPBEXHLevel2 4 3 3 7" xfId="29446"/>
    <cellStyle name="SAPBEXHLevel2 4 3 3 8" xfId="29447"/>
    <cellStyle name="SAPBEXHLevel2 4 3 4" xfId="29448"/>
    <cellStyle name="SAPBEXHLevel2 4 3 4 2" xfId="29449"/>
    <cellStyle name="SAPBEXHLevel2 4 3 4 3" xfId="29450"/>
    <cellStyle name="SAPBEXHLevel2 4 3 4 4" xfId="29451"/>
    <cellStyle name="SAPBEXHLevel2 4 3 4 5" xfId="29452"/>
    <cellStyle name="SAPBEXHLevel2 4 3 4 6" xfId="29453"/>
    <cellStyle name="SAPBEXHLevel2 4 3 4 7" xfId="29454"/>
    <cellStyle name="SAPBEXHLevel2 4 3 4 8" xfId="29455"/>
    <cellStyle name="SAPBEXHLevel2 4 3 5" xfId="29456"/>
    <cellStyle name="SAPBEXHLevel2 4 3 6" xfId="29457"/>
    <cellStyle name="SAPBEXHLevel2 4 3 7" xfId="29458"/>
    <cellStyle name="SAPBEXHLevel2 4 3 8" xfId="29459"/>
    <cellStyle name="SAPBEXHLevel2 4 3 9" xfId="29460"/>
    <cellStyle name="SAPBEXHLevel2 4 4" xfId="29461"/>
    <cellStyle name="SAPBEXHLevel2 4 4 2" xfId="29462"/>
    <cellStyle name="SAPBEXHLevel2 4 4 3" xfId="29463"/>
    <cellStyle name="SAPBEXHLevel2 4 4 4" xfId="29464"/>
    <cellStyle name="SAPBEXHLevel2 4 4 5" xfId="29465"/>
    <cellStyle name="SAPBEXHLevel2 4 4 6" xfId="29466"/>
    <cellStyle name="SAPBEXHLevel2 4 4 7" xfId="29467"/>
    <cellStyle name="SAPBEXHLevel2 4 4 8" xfId="29468"/>
    <cellStyle name="SAPBEXHLevel2 4 5" xfId="29469"/>
    <cellStyle name="SAPBEXHLevel2 4 5 2" xfId="29470"/>
    <cellStyle name="SAPBEXHLevel2 4 5 3" xfId="29471"/>
    <cellStyle name="SAPBEXHLevel2 4 5 4" xfId="29472"/>
    <cellStyle name="SAPBEXHLevel2 4 5 5" xfId="29473"/>
    <cellStyle name="SAPBEXHLevel2 4 5 6" xfId="29474"/>
    <cellStyle name="SAPBEXHLevel2 4 5 7" xfId="29475"/>
    <cellStyle name="SAPBEXHLevel2 4 5 8" xfId="29476"/>
    <cellStyle name="SAPBEXHLevel2 4 6" xfId="29477"/>
    <cellStyle name="SAPBEXHLevel2 4 6 2" xfId="29478"/>
    <cellStyle name="SAPBEXHLevel2 4 6 3" xfId="29479"/>
    <cellStyle name="SAPBEXHLevel2 4 6 4" xfId="29480"/>
    <cellStyle name="SAPBEXHLevel2 4 6 5" xfId="29481"/>
    <cellStyle name="SAPBEXHLevel2 4 6 6" xfId="29482"/>
    <cellStyle name="SAPBEXHLevel2 4 6 7" xfId="29483"/>
    <cellStyle name="SAPBEXHLevel2 4 6 8" xfId="29484"/>
    <cellStyle name="SAPBEXHLevel2 4 7" xfId="29485"/>
    <cellStyle name="SAPBEXHLevel2 4 8" xfId="29486"/>
    <cellStyle name="SAPBEXHLevel2 4 9" xfId="29487"/>
    <cellStyle name="SAPBEXHLevel2 5" xfId="29488"/>
    <cellStyle name="SAPBEXHLevel2 5 10" xfId="29489"/>
    <cellStyle name="SAPBEXHLevel2 5 11" xfId="29490"/>
    <cellStyle name="SAPBEXHLevel2 5 12" xfId="29491"/>
    <cellStyle name="SAPBEXHLevel2 5 13" xfId="29492"/>
    <cellStyle name="SAPBEXHLevel2 5 14" xfId="29493"/>
    <cellStyle name="SAPBEXHLevel2 5 15" xfId="29494"/>
    <cellStyle name="SAPBEXHLevel2 5 16" xfId="29495"/>
    <cellStyle name="SAPBEXHLevel2 5 2" xfId="29496"/>
    <cellStyle name="SAPBEXHLevel2 5 2 10" xfId="29497"/>
    <cellStyle name="SAPBEXHLevel2 5 2 11" xfId="29498"/>
    <cellStyle name="SAPBEXHLevel2 5 2 12" xfId="29499"/>
    <cellStyle name="SAPBEXHLevel2 5 2 13" xfId="29500"/>
    <cellStyle name="SAPBEXHLevel2 5 2 14" xfId="29501"/>
    <cellStyle name="SAPBEXHLevel2 5 2 2" xfId="29502"/>
    <cellStyle name="SAPBEXHLevel2 5 2 2 2" xfId="29503"/>
    <cellStyle name="SAPBEXHLevel2 5 2 2 3" xfId="29504"/>
    <cellStyle name="SAPBEXHLevel2 5 2 2 4" xfId="29505"/>
    <cellStyle name="SAPBEXHLevel2 5 2 2 5" xfId="29506"/>
    <cellStyle name="SAPBEXHLevel2 5 2 2 6" xfId="29507"/>
    <cellStyle name="SAPBEXHLevel2 5 2 2 7" xfId="29508"/>
    <cellStyle name="SAPBEXHLevel2 5 2 2 8" xfId="29509"/>
    <cellStyle name="SAPBEXHLevel2 5 2 3" xfId="29510"/>
    <cellStyle name="SAPBEXHLevel2 5 2 3 2" xfId="29511"/>
    <cellStyle name="SAPBEXHLevel2 5 2 3 3" xfId="29512"/>
    <cellStyle name="SAPBEXHLevel2 5 2 3 4" xfId="29513"/>
    <cellStyle name="SAPBEXHLevel2 5 2 3 5" xfId="29514"/>
    <cellStyle name="SAPBEXHLevel2 5 2 3 6" xfId="29515"/>
    <cellStyle name="SAPBEXHLevel2 5 2 3 7" xfId="29516"/>
    <cellStyle name="SAPBEXHLevel2 5 2 3 8" xfId="29517"/>
    <cellStyle name="SAPBEXHLevel2 5 2 4" xfId="29518"/>
    <cellStyle name="SAPBEXHLevel2 5 2 4 2" xfId="29519"/>
    <cellStyle name="SAPBEXHLevel2 5 2 4 3" xfId="29520"/>
    <cellStyle name="SAPBEXHLevel2 5 2 4 4" xfId="29521"/>
    <cellStyle name="SAPBEXHLevel2 5 2 4 5" xfId="29522"/>
    <cellStyle name="SAPBEXHLevel2 5 2 4 6" xfId="29523"/>
    <cellStyle name="SAPBEXHLevel2 5 2 4 7" xfId="29524"/>
    <cellStyle name="SAPBEXHLevel2 5 2 4 8" xfId="29525"/>
    <cellStyle name="SAPBEXHLevel2 5 2 5" xfId="29526"/>
    <cellStyle name="SAPBEXHLevel2 5 2 6" xfId="29527"/>
    <cellStyle name="SAPBEXHLevel2 5 2 7" xfId="29528"/>
    <cellStyle name="SAPBEXHLevel2 5 2 8" xfId="29529"/>
    <cellStyle name="SAPBEXHLevel2 5 2 9" xfId="29530"/>
    <cellStyle name="SAPBEXHLevel2 5 3" xfId="29531"/>
    <cellStyle name="SAPBEXHLevel2 5 3 2" xfId="29532"/>
    <cellStyle name="SAPBEXHLevel2 5 3 3" xfId="29533"/>
    <cellStyle name="SAPBEXHLevel2 5 3 4" xfId="29534"/>
    <cellStyle name="SAPBEXHLevel2 5 3 5" xfId="29535"/>
    <cellStyle name="SAPBEXHLevel2 5 3 6" xfId="29536"/>
    <cellStyle name="SAPBEXHLevel2 5 3 7" xfId="29537"/>
    <cellStyle name="SAPBEXHLevel2 5 3 8" xfId="29538"/>
    <cellStyle name="SAPBEXHLevel2 5 4" xfId="29539"/>
    <cellStyle name="SAPBEXHLevel2 5 4 2" xfId="29540"/>
    <cellStyle name="SAPBEXHLevel2 5 4 3" xfId="29541"/>
    <cellStyle name="SAPBEXHLevel2 5 4 4" xfId="29542"/>
    <cellStyle name="SAPBEXHLevel2 5 4 5" xfId="29543"/>
    <cellStyle name="SAPBEXHLevel2 5 4 6" xfId="29544"/>
    <cellStyle name="SAPBEXHLevel2 5 4 7" xfId="29545"/>
    <cellStyle name="SAPBEXHLevel2 5 4 8" xfId="29546"/>
    <cellStyle name="SAPBEXHLevel2 5 5" xfId="29547"/>
    <cellStyle name="SAPBEXHLevel2 5 5 2" xfId="29548"/>
    <cellStyle name="SAPBEXHLevel2 5 5 3" xfId="29549"/>
    <cellStyle name="SAPBEXHLevel2 5 5 4" xfId="29550"/>
    <cellStyle name="SAPBEXHLevel2 5 5 5" xfId="29551"/>
    <cellStyle name="SAPBEXHLevel2 5 5 6" xfId="29552"/>
    <cellStyle name="SAPBEXHLevel2 5 5 7" xfId="29553"/>
    <cellStyle name="SAPBEXHLevel2 5 5 8" xfId="29554"/>
    <cellStyle name="SAPBEXHLevel2 5 6" xfId="29555"/>
    <cellStyle name="SAPBEXHLevel2 5 7" xfId="29556"/>
    <cellStyle name="SAPBEXHLevel2 5 8" xfId="29557"/>
    <cellStyle name="SAPBEXHLevel2 5 9" xfId="29558"/>
    <cellStyle name="SAPBEXHLevel2 6" xfId="29559"/>
    <cellStyle name="SAPBEXHLevel2 6 10" xfId="29560"/>
    <cellStyle name="SAPBEXHLevel2 6 11" xfId="29561"/>
    <cellStyle name="SAPBEXHLevel2 6 12" xfId="29562"/>
    <cellStyle name="SAPBEXHLevel2 6 13" xfId="29563"/>
    <cellStyle name="SAPBEXHLevel2 6 14" xfId="29564"/>
    <cellStyle name="SAPBEXHLevel2 6 2" xfId="29565"/>
    <cellStyle name="SAPBEXHLevel2 6 2 10" xfId="29566"/>
    <cellStyle name="SAPBEXHLevel2 6 2 2" xfId="29567"/>
    <cellStyle name="SAPBEXHLevel2 6 2 3" xfId="29568"/>
    <cellStyle name="SAPBEXHLevel2 6 2 4" xfId="29569"/>
    <cellStyle name="SAPBEXHLevel2 6 2 5" xfId="29570"/>
    <cellStyle name="SAPBEXHLevel2 6 2 6" xfId="29571"/>
    <cellStyle name="SAPBEXHLevel2 6 2 7" xfId="29572"/>
    <cellStyle name="SAPBEXHLevel2 6 2 8" xfId="29573"/>
    <cellStyle name="SAPBEXHLevel2 6 2 9" xfId="29574"/>
    <cellStyle name="SAPBEXHLevel2 6 3" xfId="29575"/>
    <cellStyle name="SAPBEXHLevel2 6 3 2" xfId="29576"/>
    <cellStyle name="SAPBEXHLevel2 6 3 3" xfId="29577"/>
    <cellStyle name="SAPBEXHLevel2 6 3 4" xfId="29578"/>
    <cellStyle name="SAPBEXHLevel2 6 3 5" xfId="29579"/>
    <cellStyle name="SAPBEXHLevel2 6 3 6" xfId="29580"/>
    <cellStyle name="SAPBEXHLevel2 6 3 7" xfId="29581"/>
    <cellStyle name="SAPBEXHLevel2 6 3 8" xfId="29582"/>
    <cellStyle name="SAPBEXHLevel2 6 4" xfId="29583"/>
    <cellStyle name="SAPBEXHLevel2 6 4 2" xfId="29584"/>
    <cellStyle name="SAPBEXHLevel2 6 4 3" xfId="29585"/>
    <cellStyle name="SAPBEXHLevel2 6 4 4" xfId="29586"/>
    <cellStyle name="SAPBEXHLevel2 6 4 5" xfId="29587"/>
    <cellStyle name="SAPBEXHLevel2 6 4 6" xfId="29588"/>
    <cellStyle name="SAPBEXHLevel2 6 4 7" xfId="29589"/>
    <cellStyle name="SAPBEXHLevel2 6 4 8" xfId="29590"/>
    <cellStyle name="SAPBEXHLevel2 6 5" xfId="29591"/>
    <cellStyle name="SAPBEXHLevel2 6 6" xfId="29592"/>
    <cellStyle name="SAPBEXHLevel2 6 7" xfId="29593"/>
    <cellStyle name="SAPBEXHLevel2 6 8" xfId="29594"/>
    <cellStyle name="SAPBEXHLevel2 6 9" xfId="29595"/>
    <cellStyle name="SAPBEXHLevel2 7" xfId="29596"/>
    <cellStyle name="SAPBEXHLevel2 7 10" xfId="29597"/>
    <cellStyle name="SAPBEXHLevel2 7 2" xfId="29598"/>
    <cellStyle name="SAPBEXHLevel2 7 2 2" xfId="29599"/>
    <cellStyle name="SAPBEXHLevel2 7 2 3" xfId="29600"/>
    <cellStyle name="SAPBEXHLevel2 7 3" xfId="29601"/>
    <cellStyle name="SAPBEXHLevel2 7 4" xfId="29602"/>
    <cellStyle name="SAPBEXHLevel2 7 5" xfId="29603"/>
    <cellStyle name="SAPBEXHLevel2 7 6" xfId="29604"/>
    <cellStyle name="SAPBEXHLevel2 7 7" xfId="29605"/>
    <cellStyle name="SAPBEXHLevel2 7 8" xfId="29606"/>
    <cellStyle name="SAPBEXHLevel2 7 9" xfId="29607"/>
    <cellStyle name="SAPBEXHLevel2 8" xfId="29608"/>
    <cellStyle name="SAPBEXHLevel2 8 10" xfId="29609"/>
    <cellStyle name="SAPBEXHLevel2 8 2" xfId="29610"/>
    <cellStyle name="SAPBEXHLevel2 8 2 2" xfId="29611"/>
    <cellStyle name="SAPBEXHLevel2 8 2 3" xfId="29612"/>
    <cellStyle name="SAPBEXHLevel2 8 3" xfId="29613"/>
    <cellStyle name="SAPBEXHLevel2 8 4" xfId="29614"/>
    <cellStyle name="SAPBEXHLevel2 8 5" xfId="29615"/>
    <cellStyle name="SAPBEXHLevel2 8 6" xfId="29616"/>
    <cellStyle name="SAPBEXHLevel2 8 7" xfId="29617"/>
    <cellStyle name="SAPBEXHLevel2 8 8" xfId="29618"/>
    <cellStyle name="SAPBEXHLevel2 8 9" xfId="29619"/>
    <cellStyle name="SAPBEXHLevel2 9" xfId="29620"/>
    <cellStyle name="SAPBEXHLevel2 9 10" xfId="29621"/>
    <cellStyle name="SAPBEXHLevel2 9 2" xfId="29622"/>
    <cellStyle name="SAPBEXHLevel2 9 2 2" xfId="29623"/>
    <cellStyle name="SAPBEXHLevel2 9 2 3" xfId="29624"/>
    <cellStyle name="SAPBEXHLevel2 9 3" xfId="29625"/>
    <cellStyle name="SAPBEXHLevel2 9 4" xfId="29626"/>
    <cellStyle name="SAPBEXHLevel2 9 5" xfId="29627"/>
    <cellStyle name="SAPBEXHLevel2 9 6" xfId="29628"/>
    <cellStyle name="SAPBEXHLevel2 9 7" xfId="29629"/>
    <cellStyle name="SAPBEXHLevel2 9 8" xfId="29630"/>
    <cellStyle name="SAPBEXHLevel2 9 9" xfId="29631"/>
    <cellStyle name="SAPBEXHLevel2_2. Приложение Доп материалы согласованияБП_БП" xfId="29632"/>
    <cellStyle name="SAPBEXHLevel2X" xfId="29633"/>
    <cellStyle name="SAPBEXHLevel2X 10" xfId="29634"/>
    <cellStyle name="SAPBEXHLevel2X 10 2" xfId="29635"/>
    <cellStyle name="SAPBEXHLevel2X 10 2 2" xfId="29636"/>
    <cellStyle name="SAPBEXHLevel2X 10 3" xfId="29637"/>
    <cellStyle name="SAPBEXHLevel2X 10 4" xfId="29638"/>
    <cellStyle name="SAPBEXHLevel2X 11" xfId="29639"/>
    <cellStyle name="SAPBEXHLevel2X 11 2" xfId="29640"/>
    <cellStyle name="SAPBEXHLevel2X 11 3" xfId="29641"/>
    <cellStyle name="SAPBEXHLevel2X 12" xfId="29642"/>
    <cellStyle name="SAPBEXHLevel2X 13" xfId="29643"/>
    <cellStyle name="SAPBEXHLevel2X 14" xfId="29644"/>
    <cellStyle name="SAPBEXHLevel2X 15" xfId="29645"/>
    <cellStyle name="SAPBEXHLevel2X 16" xfId="29646"/>
    <cellStyle name="SAPBEXHLevel2X 17" xfId="29647"/>
    <cellStyle name="SAPBEXHLevel2X 18" xfId="29648"/>
    <cellStyle name="SAPBEXHLevel2X 19" xfId="29649"/>
    <cellStyle name="SAPBEXHLevel2X 2" xfId="29650"/>
    <cellStyle name="SAPBEXHLevel2X 2 10" xfId="29651"/>
    <cellStyle name="SAPBEXHLevel2X 2 11" xfId="29652"/>
    <cellStyle name="SAPBEXHLevel2X 2 12" xfId="29653"/>
    <cellStyle name="SAPBEXHLevel2X 2 13" xfId="29654"/>
    <cellStyle name="SAPBEXHLevel2X 2 14" xfId="29655"/>
    <cellStyle name="SAPBEXHLevel2X 2 15" xfId="29656"/>
    <cellStyle name="SAPBEXHLevel2X 2 16" xfId="29657"/>
    <cellStyle name="SAPBEXHLevel2X 2 2" xfId="29658"/>
    <cellStyle name="SAPBEXHLevel2X 2 2 10" xfId="29659"/>
    <cellStyle name="SAPBEXHLevel2X 2 2 11" xfId="29660"/>
    <cellStyle name="SAPBEXHLevel2X 2 2 12" xfId="29661"/>
    <cellStyle name="SAPBEXHLevel2X 2 2 13" xfId="29662"/>
    <cellStyle name="SAPBEXHLevel2X 2 2 14" xfId="29663"/>
    <cellStyle name="SAPBEXHLevel2X 2 2 15" xfId="29664"/>
    <cellStyle name="SAPBEXHLevel2X 2 2 16" xfId="29665"/>
    <cellStyle name="SAPBEXHLevel2X 2 2 2" xfId="29666"/>
    <cellStyle name="SAPBEXHLevel2X 2 2 2 10" xfId="29667"/>
    <cellStyle name="SAPBEXHLevel2X 2 2 2 11" xfId="29668"/>
    <cellStyle name="SAPBEXHLevel2X 2 2 2 12" xfId="29669"/>
    <cellStyle name="SAPBEXHLevel2X 2 2 2 13" xfId="29670"/>
    <cellStyle name="SAPBEXHLevel2X 2 2 2 14" xfId="29671"/>
    <cellStyle name="SAPBEXHLevel2X 2 2 2 2" xfId="29672"/>
    <cellStyle name="SAPBEXHLevel2X 2 2 2 2 2" xfId="29673"/>
    <cellStyle name="SAPBEXHLevel2X 2 2 2 2 3" xfId="29674"/>
    <cellStyle name="SAPBEXHLevel2X 2 2 2 2 4" xfId="29675"/>
    <cellStyle name="SAPBEXHLevel2X 2 2 2 2 5" xfId="29676"/>
    <cellStyle name="SAPBEXHLevel2X 2 2 2 2 6" xfId="29677"/>
    <cellStyle name="SAPBEXHLevel2X 2 2 2 2 7" xfId="29678"/>
    <cellStyle name="SAPBEXHLevel2X 2 2 2 2 8" xfId="29679"/>
    <cellStyle name="SAPBEXHLevel2X 2 2 2 3" xfId="29680"/>
    <cellStyle name="SAPBEXHLevel2X 2 2 2 3 2" xfId="29681"/>
    <cellStyle name="SAPBEXHLevel2X 2 2 2 3 3" xfId="29682"/>
    <cellStyle name="SAPBEXHLevel2X 2 2 2 3 4" xfId="29683"/>
    <cellStyle name="SAPBEXHLevel2X 2 2 2 3 5" xfId="29684"/>
    <cellStyle name="SAPBEXHLevel2X 2 2 2 3 6" xfId="29685"/>
    <cellStyle name="SAPBEXHLevel2X 2 2 2 3 7" xfId="29686"/>
    <cellStyle name="SAPBEXHLevel2X 2 2 2 3 8" xfId="29687"/>
    <cellStyle name="SAPBEXHLevel2X 2 2 2 4" xfId="29688"/>
    <cellStyle name="SAPBEXHLevel2X 2 2 2 4 2" xfId="29689"/>
    <cellStyle name="SAPBEXHLevel2X 2 2 2 4 3" xfId="29690"/>
    <cellStyle name="SAPBEXHLevel2X 2 2 2 4 4" xfId="29691"/>
    <cellStyle name="SAPBEXHLevel2X 2 2 2 4 5" xfId="29692"/>
    <cellStyle name="SAPBEXHLevel2X 2 2 2 4 6" xfId="29693"/>
    <cellStyle name="SAPBEXHLevel2X 2 2 2 4 7" xfId="29694"/>
    <cellStyle name="SAPBEXHLevel2X 2 2 2 4 8" xfId="29695"/>
    <cellStyle name="SAPBEXHLevel2X 2 2 2 5" xfId="29696"/>
    <cellStyle name="SAPBEXHLevel2X 2 2 2 6" xfId="29697"/>
    <cellStyle name="SAPBEXHLevel2X 2 2 2 7" xfId="29698"/>
    <cellStyle name="SAPBEXHLevel2X 2 2 2 8" xfId="29699"/>
    <cellStyle name="SAPBEXHLevel2X 2 2 2 9" xfId="29700"/>
    <cellStyle name="SAPBEXHLevel2X 2 2 3" xfId="29701"/>
    <cellStyle name="SAPBEXHLevel2X 2 2 3 2" xfId="29702"/>
    <cellStyle name="SAPBEXHLevel2X 2 2 3 3" xfId="29703"/>
    <cellStyle name="SAPBEXHLevel2X 2 2 3 4" xfId="29704"/>
    <cellStyle name="SAPBEXHLevel2X 2 2 3 5" xfId="29705"/>
    <cellStyle name="SAPBEXHLevel2X 2 2 3 6" xfId="29706"/>
    <cellStyle name="SAPBEXHLevel2X 2 2 3 7" xfId="29707"/>
    <cellStyle name="SAPBEXHLevel2X 2 2 3 8" xfId="29708"/>
    <cellStyle name="SAPBEXHLevel2X 2 2 4" xfId="29709"/>
    <cellStyle name="SAPBEXHLevel2X 2 2 4 2" xfId="29710"/>
    <cellStyle name="SAPBEXHLevel2X 2 2 4 3" xfId="29711"/>
    <cellStyle name="SAPBEXHLevel2X 2 2 4 4" xfId="29712"/>
    <cellStyle name="SAPBEXHLevel2X 2 2 4 5" xfId="29713"/>
    <cellStyle name="SAPBEXHLevel2X 2 2 4 6" xfId="29714"/>
    <cellStyle name="SAPBEXHLevel2X 2 2 4 7" xfId="29715"/>
    <cellStyle name="SAPBEXHLevel2X 2 2 4 8" xfId="29716"/>
    <cellStyle name="SAPBEXHLevel2X 2 2 5" xfId="29717"/>
    <cellStyle name="SAPBEXHLevel2X 2 2 5 2" xfId="29718"/>
    <cellStyle name="SAPBEXHLevel2X 2 2 5 3" xfId="29719"/>
    <cellStyle name="SAPBEXHLevel2X 2 2 5 4" xfId="29720"/>
    <cellStyle name="SAPBEXHLevel2X 2 2 5 5" xfId="29721"/>
    <cellStyle name="SAPBEXHLevel2X 2 2 5 6" xfId="29722"/>
    <cellStyle name="SAPBEXHLevel2X 2 2 5 7" xfId="29723"/>
    <cellStyle name="SAPBEXHLevel2X 2 2 5 8" xfId="29724"/>
    <cellStyle name="SAPBEXHLevel2X 2 2 6" xfId="29725"/>
    <cellStyle name="SAPBEXHLevel2X 2 2 7" xfId="29726"/>
    <cellStyle name="SAPBEXHLevel2X 2 2 8" xfId="29727"/>
    <cellStyle name="SAPBEXHLevel2X 2 2 9" xfId="29728"/>
    <cellStyle name="SAPBEXHLevel2X 2 3" xfId="29729"/>
    <cellStyle name="SAPBEXHLevel2X 2 3 10" xfId="29730"/>
    <cellStyle name="SAPBEXHLevel2X 2 3 11" xfId="29731"/>
    <cellStyle name="SAPBEXHLevel2X 2 3 12" xfId="29732"/>
    <cellStyle name="SAPBEXHLevel2X 2 3 13" xfId="29733"/>
    <cellStyle name="SAPBEXHLevel2X 2 3 14" xfId="29734"/>
    <cellStyle name="SAPBEXHLevel2X 2 3 2" xfId="29735"/>
    <cellStyle name="SAPBEXHLevel2X 2 3 2 2" xfId="29736"/>
    <cellStyle name="SAPBEXHLevel2X 2 3 2 3" xfId="29737"/>
    <cellStyle name="SAPBEXHLevel2X 2 3 2 4" xfId="29738"/>
    <cellStyle name="SAPBEXHLevel2X 2 3 2 5" xfId="29739"/>
    <cellStyle name="SAPBEXHLevel2X 2 3 2 6" xfId="29740"/>
    <cellStyle name="SAPBEXHLevel2X 2 3 2 7" xfId="29741"/>
    <cellStyle name="SAPBEXHLevel2X 2 3 2 8" xfId="29742"/>
    <cellStyle name="SAPBEXHLevel2X 2 3 3" xfId="29743"/>
    <cellStyle name="SAPBEXHLevel2X 2 3 3 2" xfId="29744"/>
    <cellStyle name="SAPBEXHLevel2X 2 3 3 3" xfId="29745"/>
    <cellStyle name="SAPBEXHLevel2X 2 3 3 4" xfId="29746"/>
    <cellStyle name="SAPBEXHLevel2X 2 3 3 5" xfId="29747"/>
    <cellStyle name="SAPBEXHLevel2X 2 3 3 6" xfId="29748"/>
    <cellStyle name="SAPBEXHLevel2X 2 3 3 7" xfId="29749"/>
    <cellStyle name="SAPBEXHLevel2X 2 3 3 8" xfId="29750"/>
    <cellStyle name="SAPBEXHLevel2X 2 3 4" xfId="29751"/>
    <cellStyle name="SAPBEXHLevel2X 2 3 4 2" xfId="29752"/>
    <cellStyle name="SAPBEXHLevel2X 2 3 4 3" xfId="29753"/>
    <cellStyle name="SAPBEXHLevel2X 2 3 4 4" xfId="29754"/>
    <cellStyle name="SAPBEXHLevel2X 2 3 4 5" xfId="29755"/>
    <cellStyle name="SAPBEXHLevel2X 2 3 4 6" xfId="29756"/>
    <cellStyle name="SAPBEXHLevel2X 2 3 4 7" xfId="29757"/>
    <cellStyle name="SAPBEXHLevel2X 2 3 4 8" xfId="29758"/>
    <cellStyle name="SAPBEXHLevel2X 2 3 5" xfId="29759"/>
    <cellStyle name="SAPBEXHLevel2X 2 3 6" xfId="29760"/>
    <cellStyle name="SAPBEXHLevel2X 2 3 7" xfId="29761"/>
    <cellStyle name="SAPBEXHLevel2X 2 3 8" xfId="29762"/>
    <cellStyle name="SAPBEXHLevel2X 2 3 9" xfId="29763"/>
    <cellStyle name="SAPBEXHLevel2X 2 4" xfId="29764"/>
    <cellStyle name="SAPBEXHLevel2X 2 4 10" xfId="29765"/>
    <cellStyle name="SAPBEXHLevel2X 2 4 2" xfId="29766"/>
    <cellStyle name="SAPBEXHLevel2X 2 4 3" xfId="29767"/>
    <cellStyle name="SAPBEXHLevel2X 2 4 4" xfId="29768"/>
    <cellStyle name="SAPBEXHLevel2X 2 4 5" xfId="29769"/>
    <cellStyle name="SAPBEXHLevel2X 2 4 6" xfId="29770"/>
    <cellStyle name="SAPBEXHLevel2X 2 4 7" xfId="29771"/>
    <cellStyle name="SAPBEXHLevel2X 2 4 8" xfId="29772"/>
    <cellStyle name="SAPBEXHLevel2X 2 4 9" xfId="29773"/>
    <cellStyle name="SAPBEXHLevel2X 2 5" xfId="29774"/>
    <cellStyle name="SAPBEXHLevel2X 2 5 2" xfId="29775"/>
    <cellStyle name="SAPBEXHLevel2X 2 5 3" xfId="29776"/>
    <cellStyle name="SAPBEXHLevel2X 2 5 4" xfId="29777"/>
    <cellStyle name="SAPBEXHLevel2X 2 5 5" xfId="29778"/>
    <cellStyle name="SAPBEXHLevel2X 2 5 6" xfId="29779"/>
    <cellStyle name="SAPBEXHLevel2X 2 5 7" xfId="29780"/>
    <cellStyle name="SAPBEXHLevel2X 2 5 8" xfId="29781"/>
    <cellStyle name="SAPBEXHLevel2X 2 6" xfId="29782"/>
    <cellStyle name="SAPBEXHLevel2X 2 6 2" xfId="29783"/>
    <cellStyle name="SAPBEXHLevel2X 2 6 3" xfId="29784"/>
    <cellStyle name="SAPBEXHLevel2X 2 6 4" xfId="29785"/>
    <cellStyle name="SAPBEXHLevel2X 2 6 5" xfId="29786"/>
    <cellStyle name="SAPBEXHLevel2X 2 6 6" xfId="29787"/>
    <cellStyle name="SAPBEXHLevel2X 2 6 7" xfId="29788"/>
    <cellStyle name="SAPBEXHLevel2X 2 6 8" xfId="29789"/>
    <cellStyle name="SAPBEXHLevel2X 2 7" xfId="29790"/>
    <cellStyle name="SAPBEXHLevel2X 2 8" xfId="29791"/>
    <cellStyle name="SAPBEXHLevel2X 2 9" xfId="29792"/>
    <cellStyle name="SAPBEXHLevel2X 3" xfId="29793"/>
    <cellStyle name="SAPBEXHLevel2X 3 10" xfId="29794"/>
    <cellStyle name="SAPBEXHLevel2X 3 11" xfId="29795"/>
    <cellStyle name="SAPBEXHLevel2X 3 12" xfId="29796"/>
    <cellStyle name="SAPBEXHLevel2X 3 13" xfId="29797"/>
    <cellStyle name="SAPBEXHLevel2X 3 14" xfId="29798"/>
    <cellStyle name="SAPBEXHLevel2X 3 15" xfId="29799"/>
    <cellStyle name="SAPBEXHLevel2X 3 16" xfId="29800"/>
    <cellStyle name="SAPBEXHLevel2X 3 2" xfId="29801"/>
    <cellStyle name="SAPBEXHLevel2X 3 2 10" xfId="29802"/>
    <cellStyle name="SAPBEXHLevel2X 3 2 11" xfId="29803"/>
    <cellStyle name="SAPBEXHLevel2X 3 2 12" xfId="29804"/>
    <cellStyle name="SAPBEXHLevel2X 3 2 13" xfId="29805"/>
    <cellStyle name="SAPBEXHLevel2X 3 2 14" xfId="29806"/>
    <cellStyle name="SAPBEXHLevel2X 3 2 15" xfId="29807"/>
    <cellStyle name="SAPBEXHLevel2X 3 2 16" xfId="29808"/>
    <cellStyle name="SAPBEXHLevel2X 3 2 2" xfId="29809"/>
    <cellStyle name="SAPBEXHLevel2X 3 2 2 10" xfId="29810"/>
    <cellStyle name="SAPBEXHLevel2X 3 2 2 11" xfId="29811"/>
    <cellStyle name="SAPBEXHLevel2X 3 2 2 12" xfId="29812"/>
    <cellStyle name="SAPBEXHLevel2X 3 2 2 2" xfId="29813"/>
    <cellStyle name="SAPBEXHLevel2X 3 2 2 2 2" xfId="29814"/>
    <cellStyle name="SAPBEXHLevel2X 3 2 2 2 3" xfId="29815"/>
    <cellStyle name="SAPBEXHLevel2X 3 2 2 2 4" xfId="29816"/>
    <cellStyle name="SAPBEXHLevel2X 3 2 2 2 5" xfId="29817"/>
    <cellStyle name="SAPBEXHLevel2X 3 2 2 2 6" xfId="29818"/>
    <cellStyle name="SAPBEXHLevel2X 3 2 2 2 7" xfId="29819"/>
    <cellStyle name="SAPBEXHLevel2X 3 2 2 2 8" xfId="29820"/>
    <cellStyle name="SAPBEXHLevel2X 3 2 2 3" xfId="29821"/>
    <cellStyle name="SAPBEXHLevel2X 3 2 2 3 2" xfId="29822"/>
    <cellStyle name="SAPBEXHLevel2X 3 2 2 3 3" xfId="29823"/>
    <cellStyle name="SAPBEXHLevel2X 3 2 2 3 4" xfId="29824"/>
    <cellStyle name="SAPBEXHLevel2X 3 2 2 3 5" xfId="29825"/>
    <cellStyle name="SAPBEXHLevel2X 3 2 2 3 6" xfId="29826"/>
    <cellStyle name="SAPBEXHLevel2X 3 2 2 3 7" xfId="29827"/>
    <cellStyle name="SAPBEXHLevel2X 3 2 2 3 8" xfId="29828"/>
    <cellStyle name="SAPBEXHLevel2X 3 2 2 4" xfId="29829"/>
    <cellStyle name="SAPBEXHLevel2X 3 2 2 4 2" xfId="29830"/>
    <cellStyle name="SAPBEXHLevel2X 3 2 2 4 3" xfId="29831"/>
    <cellStyle name="SAPBEXHLevel2X 3 2 2 4 4" xfId="29832"/>
    <cellStyle name="SAPBEXHLevel2X 3 2 2 4 5" xfId="29833"/>
    <cellStyle name="SAPBEXHLevel2X 3 2 2 4 6" xfId="29834"/>
    <cellStyle name="SAPBEXHLevel2X 3 2 2 4 7" xfId="29835"/>
    <cellStyle name="SAPBEXHLevel2X 3 2 2 4 8" xfId="29836"/>
    <cellStyle name="SAPBEXHLevel2X 3 2 2 5" xfId="29837"/>
    <cellStyle name="SAPBEXHLevel2X 3 2 2 6" xfId="29838"/>
    <cellStyle name="SAPBEXHLevel2X 3 2 2 7" xfId="29839"/>
    <cellStyle name="SAPBEXHLevel2X 3 2 2 8" xfId="29840"/>
    <cellStyle name="SAPBEXHLevel2X 3 2 2 9" xfId="29841"/>
    <cellStyle name="SAPBEXHLevel2X 3 2 3" xfId="29842"/>
    <cellStyle name="SAPBEXHLevel2X 3 2 3 2" xfId="29843"/>
    <cellStyle name="SAPBEXHLevel2X 3 2 3 3" xfId="29844"/>
    <cellStyle name="SAPBEXHLevel2X 3 2 3 4" xfId="29845"/>
    <cellStyle name="SAPBEXHLevel2X 3 2 3 5" xfId="29846"/>
    <cellStyle name="SAPBEXHLevel2X 3 2 3 6" xfId="29847"/>
    <cellStyle name="SAPBEXHLevel2X 3 2 3 7" xfId="29848"/>
    <cellStyle name="SAPBEXHLevel2X 3 2 3 8" xfId="29849"/>
    <cellStyle name="SAPBEXHLevel2X 3 2 4" xfId="29850"/>
    <cellStyle name="SAPBEXHLevel2X 3 2 4 2" xfId="29851"/>
    <cellStyle name="SAPBEXHLevel2X 3 2 4 3" xfId="29852"/>
    <cellStyle name="SAPBEXHLevel2X 3 2 4 4" xfId="29853"/>
    <cellStyle name="SAPBEXHLevel2X 3 2 4 5" xfId="29854"/>
    <cellStyle name="SAPBEXHLevel2X 3 2 4 6" xfId="29855"/>
    <cellStyle name="SAPBEXHLevel2X 3 2 4 7" xfId="29856"/>
    <cellStyle name="SAPBEXHLevel2X 3 2 4 8" xfId="29857"/>
    <cellStyle name="SAPBEXHLevel2X 3 2 5" xfId="29858"/>
    <cellStyle name="SAPBEXHLevel2X 3 2 5 2" xfId="29859"/>
    <cellStyle name="SAPBEXHLevel2X 3 2 5 3" xfId="29860"/>
    <cellStyle name="SAPBEXHLevel2X 3 2 5 4" xfId="29861"/>
    <cellStyle name="SAPBEXHLevel2X 3 2 5 5" xfId="29862"/>
    <cellStyle name="SAPBEXHLevel2X 3 2 5 6" xfId="29863"/>
    <cellStyle name="SAPBEXHLevel2X 3 2 5 7" xfId="29864"/>
    <cellStyle name="SAPBEXHLevel2X 3 2 5 8" xfId="29865"/>
    <cellStyle name="SAPBEXHLevel2X 3 2 6" xfId="29866"/>
    <cellStyle name="SAPBEXHLevel2X 3 2 7" xfId="29867"/>
    <cellStyle name="SAPBEXHLevel2X 3 2 8" xfId="29868"/>
    <cellStyle name="SAPBEXHLevel2X 3 2 9" xfId="29869"/>
    <cellStyle name="SAPBEXHLevel2X 3 3" xfId="29870"/>
    <cellStyle name="SAPBEXHLevel2X 3 3 10" xfId="29871"/>
    <cellStyle name="SAPBEXHLevel2X 3 3 11" xfId="29872"/>
    <cellStyle name="SAPBEXHLevel2X 3 3 12" xfId="29873"/>
    <cellStyle name="SAPBEXHLevel2X 3 3 2" xfId="29874"/>
    <cellStyle name="SAPBEXHLevel2X 3 3 2 2" xfId="29875"/>
    <cellStyle name="SAPBEXHLevel2X 3 3 2 3" xfId="29876"/>
    <cellStyle name="SAPBEXHLevel2X 3 3 2 4" xfId="29877"/>
    <cellStyle name="SAPBEXHLevel2X 3 3 2 5" xfId="29878"/>
    <cellStyle name="SAPBEXHLevel2X 3 3 2 6" xfId="29879"/>
    <cellStyle name="SAPBEXHLevel2X 3 3 2 7" xfId="29880"/>
    <cellStyle name="SAPBEXHLevel2X 3 3 2 8" xfId="29881"/>
    <cellStyle name="SAPBEXHLevel2X 3 3 3" xfId="29882"/>
    <cellStyle name="SAPBEXHLevel2X 3 3 3 2" xfId="29883"/>
    <cellStyle name="SAPBEXHLevel2X 3 3 3 3" xfId="29884"/>
    <cellStyle name="SAPBEXHLevel2X 3 3 3 4" xfId="29885"/>
    <cellStyle name="SAPBEXHLevel2X 3 3 3 5" xfId="29886"/>
    <cellStyle name="SAPBEXHLevel2X 3 3 3 6" xfId="29887"/>
    <cellStyle name="SAPBEXHLevel2X 3 3 3 7" xfId="29888"/>
    <cellStyle name="SAPBEXHLevel2X 3 3 3 8" xfId="29889"/>
    <cellStyle name="SAPBEXHLevel2X 3 3 4" xfId="29890"/>
    <cellStyle name="SAPBEXHLevel2X 3 3 4 2" xfId="29891"/>
    <cellStyle name="SAPBEXHLevel2X 3 3 4 3" xfId="29892"/>
    <cellStyle name="SAPBEXHLevel2X 3 3 4 4" xfId="29893"/>
    <cellStyle name="SAPBEXHLevel2X 3 3 4 5" xfId="29894"/>
    <cellStyle name="SAPBEXHLevel2X 3 3 4 6" xfId="29895"/>
    <cellStyle name="SAPBEXHLevel2X 3 3 4 7" xfId="29896"/>
    <cellStyle name="SAPBEXHLevel2X 3 3 4 8" xfId="29897"/>
    <cellStyle name="SAPBEXHLevel2X 3 3 5" xfId="29898"/>
    <cellStyle name="SAPBEXHLevel2X 3 3 6" xfId="29899"/>
    <cellStyle name="SAPBEXHLevel2X 3 3 7" xfId="29900"/>
    <cellStyle name="SAPBEXHLevel2X 3 3 8" xfId="29901"/>
    <cellStyle name="SAPBEXHLevel2X 3 3 9" xfId="29902"/>
    <cellStyle name="SAPBEXHLevel2X 3 4" xfId="29903"/>
    <cellStyle name="SAPBEXHLevel2X 3 4 2" xfId="29904"/>
    <cellStyle name="SAPBEXHLevel2X 3 4 3" xfId="29905"/>
    <cellStyle name="SAPBEXHLevel2X 3 4 4" xfId="29906"/>
    <cellStyle name="SAPBEXHLevel2X 3 4 5" xfId="29907"/>
    <cellStyle name="SAPBEXHLevel2X 3 4 6" xfId="29908"/>
    <cellStyle name="SAPBEXHLevel2X 3 4 7" xfId="29909"/>
    <cellStyle name="SAPBEXHLevel2X 3 4 8" xfId="29910"/>
    <cellStyle name="SAPBEXHLevel2X 3 5" xfId="29911"/>
    <cellStyle name="SAPBEXHLevel2X 3 5 2" xfId="29912"/>
    <cellStyle name="SAPBEXHLevel2X 3 5 3" xfId="29913"/>
    <cellStyle name="SAPBEXHLevel2X 3 5 4" xfId="29914"/>
    <cellStyle name="SAPBEXHLevel2X 3 5 5" xfId="29915"/>
    <cellStyle name="SAPBEXHLevel2X 3 5 6" xfId="29916"/>
    <cellStyle name="SAPBEXHLevel2X 3 5 7" xfId="29917"/>
    <cellStyle name="SAPBEXHLevel2X 3 5 8" xfId="29918"/>
    <cellStyle name="SAPBEXHLevel2X 3 6" xfId="29919"/>
    <cellStyle name="SAPBEXHLevel2X 3 6 2" xfId="29920"/>
    <cellStyle name="SAPBEXHLevel2X 3 6 3" xfId="29921"/>
    <cellStyle name="SAPBEXHLevel2X 3 6 4" xfId="29922"/>
    <cellStyle name="SAPBEXHLevel2X 3 6 5" xfId="29923"/>
    <cellStyle name="SAPBEXHLevel2X 3 6 6" xfId="29924"/>
    <cellStyle name="SAPBEXHLevel2X 3 6 7" xfId="29925"/>
    <cellStyle name="SAPBEXHLevel2X 3 6 8" xfId="29926"/>
    <cellStyle name="SAPBEXHLevel2X 3 7" xfId="29927"/>
    <cellStyle name="SAPBEXHLevel2X 3 8" xfId="29928"/>
    <cellStyle name="SAPBEXHLevel2X 3 9" xfId="29929"/>
    <cellStyle name="SAPBEXHLevel2X 4" xfId="29930"/>
    <cellStyle name="SAPBEXHLevel2X 4 10" xfId="29931"/>
    <cellStyle name="SAPBEXHLevel2X 4 11" xfId="29932"/>
    <cellStyle name="SAPBEXHLevel2X 4 12" xfId="29933"/>
    <cellStyle name="SAPBEXHLevel2X 4 13" xfId="29934"/>
    <cellStyle name="SAPBEXHLevel2X 4 14" xfId="29935"/>
    <cellStyle name="SAPBEXHLevel2X 4 15" xfId="29936"/>
    <cellStyle name="SAPBEXHLevel2X 4 16" xfId="29937"/>
    <cellStyle name="SAPBEXHLevel2X 4 2" xfId="29938"/>
    <cellStyle name="SAPBEXHLevel2X 4 2 10" xfId="29939"/>
    <cellStyle name="SAPBEXHLevel2X 4 2 11" xfId="29940"/>
    <cellStyle name="SAPBEXHLevel2X 4 2 12" xfId="29941"/>
    <cellStyle name="SAPBEXHLevel2X 4 2 13" xfId="29942"/>
    <cellStyle name="SAPBEXHLevel2X 4 2 14" xfId="29943"/>
    <cellStyle name="SAPBEXHLevel2X 4 2 15" xfId="29944"/>
    <cellStyle name="SAPBEXHLevel2X 4 2 16" xfId="29945"/>
    <cellStyle name="SAPBEXHLevel2X 4 2 2" xfId="29946"/>
    <cellStyle name="SAPBEXHLevel2X 4 2 2 10" xfId="29947"/>
    <cellStyle name="SAPBEXHLevel2X 4 2 2 11" xfId="29948"/>
    <cellStyle name="SAPBEXHLevel2X 4 2 2 12" xfId="29949"/>
    <cellStyle name="SAPBEXHLevel2X 4 2 2 13" xfId="29950"/>
    <cellStyle name="SAPBEXHLevel2X 4 2 2 14" xfId="29951"/>
    <cellStyle name="SAPBEXHLevel2X 4 2 2 2" xfId="29952"/>
    <cellStyle name="SAPBEXHLevel2X 4 2 2 2 2" xfId="29953"/>
    <cellStyle name="SAPBEXHLevel2X 4 2 2 2 3" xfId="29954"/>
    <cellStyle name="SAPBEXHLevel2X 4 2 2 2 4" xfId="29955"/>
    <cellStyle name="SAPBEXHLevel2X 4 2 2 2 5" xfId="29956"/>
    <cellStyle name="SAPBEXHLevel2X 4 2 2 2 6" xfId="29957"/>
    <cellStyle name="SAPBEXHLevel2X 4 2 2 2 7" xfId="29958"/>
    <cellStyle name="SAPBEXHLevel2X 4 2 2 2 8" xfId="29959"/>
    <cellStyle name="SAPBEXHLevel2X 4 2 2 3" xfId="29960"/>
    <cellStyle name="SAPBEXHLevel2X 4 2 2 3 2" xfId="29961"/>
    <cellStyle name="SAPBEXHLevel2X 4 2 2 3 3" xfId="29962"/>
    <cellStyle name="SAPBEXHLevel2X 4 2 2 3 4" xfId="29963"/>
    <cellStyle name="SAPBEXHLevel2X 4 2 2 3 5" xfId="29964"/>
    <cellStyle name="SAPBEXHLevel2X 4 2 2 3 6" xfId="29965"/>
    <cellStyle name="SAPBEXHLevel2X 4 2 2 3 7" xfId="29966"/>
    <cellStyle name="SAPBEXHLevel2X 4 2 2 3 8" xfId="29967"/>
    <cellStyle name="SAPBEXHLevel2X 4 2 2 4" xfId="29968"/>
    <cellStyle name="SAPBEXHLevel2X 4 2 2 4 2" xfId="29969"/>
    <cellStyle name="SAPBEXHLevel2X 4 2 2 4 3" xfId="29970"/>
    <cellStyle name="SAPBEXHLevel2X 4 2 2 4 4" xfId="29971"/>
    <cellStyle name="SAPBEXHLevel2X 4 2 2 4 5" xfId="29972"/>
    <cellStyle name="SAPBEXHLevel2X 4 2 2 4 6" xfId="29973"/>
    <cellStyle name="SAPBEXHLevel2X 4 2 2 4 7" xfId="29974"/>
    <cellStyle name="SAPBEXHLevel2X 4 2 2 4 8" xfId="29975"/>
    <cellStyle name="SAPBEXHLevel2X 4 2 2 5" xfId="29976"/>
    <cellStyle name="SAPBEXHLevel2X 4 2 2 6" xfId="29977"/>
    <cellStyle name="SAPBEXHLevel2X 4 2 2 7" xfId="29978"/>
    <cellStyle name="SAPBEXHLevel2X 4 2 2 8" xfId="29979"/>
    <cellStyle name="SAPBEXHLevel2X 4 2 2 9" xfId="29980"/>
    <cellStyle name="SAPBEXHLevel2X 4 2 3" xfId="29981"/>
    <cellStyle name="SAPBEXHLevel2X 4 2 3 2" xfId="29982"/>
    <cellStyle name="SAPBEXHLevel2X 4 2 3 3" xfId="29983"/>
    <cellStyle name="SAPBEXHLevel2X 4 2 3 4" xfId="29984"/>
    <cellStyle name="SAPBEXHLevel2X 4 2 3 5" xfId="29985"/>
    <cellStyle name="SAPBEXHLevel2X 4 2 3 6" xfId="29986"/>
    <cellStyle name="SAPBEXHLevel2X 4 2 3 7" xfId="29987"/>
    <cellStyle name="SAPBEXHLevel2X 4 2 3 8" xfId="29988"/>
    <cellStyle name="SAPBEXHLevel2X 4 2 4" xfId="29989"/>
    <cellStyle name="SAPBEXHLevel2X 4 2 4 2" xfId="29990"/>
    <cellStyle name="SAPBEXHLevel2X 4 2 4 3" xfId="29991"/>
    <cellStyle name="SAPBEXHLevel2X 4 2 4 4" xfId="29992"/>
    <cellStyle name="SAPBEXHLevel2X 4 2 4 5" xfId="29993"/>
    <cellStyle name="SAPBEXHLevel2X 4 2 4 6" xfId="29994"/>
    <cellStyle name="SAPBEXHLevel2X 4 2 4 7" xfId="29995"/>
    <cellStyle name="SAPBEXHLevel2X 4 2 4 8" xfId="29996"/>
    <cellStyle name="SAPBEXHLevel2X 4 2 5" xfId="29997"/>
    <cellStyle name="SAPBEXHLevel2X 4 2 5 2" xfId="29998"/>
    <cellStyle name="SAPBEXHLevel2X 4 2 5 3" xfId="29999"/>
    <cellStyle name="SAPBEXHLevel2X 4 2 5 4" xfId="30000"/>
    <cellStyle name="SAPBEXHLevel2X 4 2 5 5" xfId="30001"/>
    <cellStyle name="SAPBEXHLevel2X 4 2 5 6" xfId="30002"/>
    <cellStyle name="SAPBEXHLevel2X 4 2 5 7" xfId="30003"/>
    <cellStyle name="SAPBEXHLevel2X 4 2 5 8" xfId="30004"/>
    <cellStyle name="SAPBEXHLevel2X 4 2 6" xfId="30005"/>
    <cellStyle name="SAPBEXHLevel2X 4 2 7" xfId="30006"/>
    <cellStyle name="SAPBEXHLevel2X 4 2 8" xfId="30007"/>
    <cellStyle name="SAPBEXHLevel2X 4 2 9" xfId="30008"/>
    <cellStyle name="SAPBEXHLevel2X 4 3" xfId="30009"/>
    <cellStyle name="SAPBEXHLevel2X 4 3 10" xfId="30010"/>
    <cellStyle name="SAPBEXHLevel2X 4 3 11" xfId="30011"/>
    <cellStyle name="SAPBEXHLevel2X 4 3 12" xfId="30012"/>
    <cellStyle name="SAPBEXHLevel2X 4 3 13" xfId="30013"/>
    <cellStyle name="SAPBEXHLevel2X 4 3 14" xfId="30014"/>
    <cellStyle name="SAPBEXHLevel2X 4 3 2" xfId="30015"/>
    <cellStyle name="SAPBEXHLevel2X 4 3 2 2" xfId="30016"/>
    <cellStyle name="SAPBEXHLevel2X 4 3 2 3" xfId="30017"/>
    <cellStyle name="SAPBEXHLevel2X 4 3 2 4" xfId="30018"/>
    <cellStyle name="SAPBEXHLevel2X 4 3 2 5" xfId="30019"/>
    <cellStyle name="SAPBEXHLevel2X 4 3 2 6" xfId="30020"/>
    <cellStyle name="SAPBEXHLevel2X 4 3 2 7" xfId="30021"/>
    <cellStyle name="SAPBEXHLevel2X 4 3 2 8" xfId="30022"/>
    <cellStyle name="SAPBEXHLevel2X 4 3 3" xfId="30023"/>
    <cellStyle name="SAPBEXHLevel2X 4 3 3 2" xfId="30024"/>
    <cellStyle name="SAPBEXHLevel2X 4 3 3 3" xfId="30025"/>
    <cellStyle name="SAPBEXHLevel2X 4 3 3 4" xfId="30026"/>
    <cellStyle name="SAPBEXHLevel2X 4 3 3 5" xfId="30027"/>
    <cellStyle name="SAPBEXHLevel2X 4 3 3 6" xfId="30028"/>
    <cellStyle name="SAPBEXHLevel2X 4 3 3 7" xfId="30029"/>
    <cellStyle name="SAPBEXHLevel2X 4 3 3 8" xfId="30030"/>
    <cellStyle name="SAPBEXHLevel2X 4 3 4" xfId="30031"/>
    <cellStyle name="SAPBEXHLevel2X 4 3 4 2" xfId="30032"/>
    <cellStyle name="SAPBEXHLevel2X 4 3 4 3" xfId="30033"/>
    <cellStyle name="SAPBEXHLevel2X 4 3 4 4" xfId="30034"/>
    <cellStyle name="SAPBEXHLevel2X 4 3 4 5" xfId="30035"/>
    <cellStyle name="SAPBEXHLevel2X 4 3 4 6" xfId="30036"/>
    <cellStyle name="SAPBEXHLevel2X 4 3 4 7" xfId="30037"/>
    <cellStyle name="SAPBEXHLevel2X 4 3 4 8" xfId="30038"/>
    <cellStyle name="SAPBEXHLevel2X 4 3 5" xfId="30039"/>
    <cellStyle name="SAPBEXHLevel2X 4 3 6" xfId="30040"/>
    <cellStyle name="SAPBEXHLevel2X 4 3 7" xfId="30041"/>
    <cellStyle name="SAPBEXHLevel2X 4 3 8" xfId="30042"/>
    <cellStyle name="SAPBEXHLevel2X 4 3 9" xfId="30043"/>
    <cellStyle name="SAPBEXHLevel2X 4 4" xfId="30044"/>
    <cellStyle name="SAPBEXHLevel2X 4 4 2" xfId="30045"/>
    <cellStyle name="SAPBEXHLevel2X 4 4 3" xfId="30046"/>
    <cellStyle name="SAPBEXHLevel2X 4 4 4" xfId="30047"/>
    <cellStyle name="SAPBEXHLevel2X 4 4 5" xfId="30048"/>
    <cellStyle name="SAPBEXHLevel2X 4 4 6" xfId="30049"/>
    <cellStyle name="SAPBEXHLevel2X 4 4 7" xfId="30050"/>
    <cellStyle name="SAPBEXHLevel2X 4 4 8" xfId="30051"/>
    <cellStyle name="SAPBEXHLevel2X 4 5" xfId="30052"/>
    <cellStyle name="SAPBEXHLevel2X 4 5 2" xfId="30053"/>
    <cellStyle name="SAPBEXHLevel2X 4 5 3" xfId="30054"/>
    <cellStyle name="SAPBEXHLevel2X 4 5 4" xfId="30055"/>
    <cellStyle name="SAPBEXHLevel2X 4 5 5" xfId="30056"/>
    <cellStyle name="SAPBEXHLevel2X 4 5 6" xfId="30057"/>
    <cellStyle name="SAPBEXHLevel2X 4 5 7" xfId="30058"/>
    <cellStyle name="SAPBEXHLevel2X 4 5 8" xfId="30059"/>
    <cellStyle name="SAPBEXHLevel2X 4 6" xfId="30060"/>
    <cellStyle name="SAPBEXHLevel2X 4 6 2" xfId="30061"/>
    <cellStyle name="SAPBEXHLevel2X 4 6 3" xfId="30062"/>
    <cellStyle name="SAPBEXHLevel2X 4 6 4" xfId="30063"/>
    <cellStyle name="SAPBEXHLevel2X 4 6 5" xfId="30064"/>
    <cellStyle name="SAPBEXHLevel2X 4 6 6" xfId="30065"/>
    <cellStyle name="SAPBEXHLevel2X 4 6 7" xfId="30066"/>
    <cellStyle name="SAPBEXHLevel2X 4 6 8" xfId="30067"/>
    <cellStyle name="SAPBEXHLevel2X 4 7" xfId="30068"/>
    <cellStyle name="SAPBEXHLevel2X 4 8" xfId="30069"/>
    <cellStyle name="SAPBEXHLevel2X 4 9" xfId="30070"/>
    <cellStyle name="SAPBEXHLevel2X 5" xfId="30071"/>
    <cellStyle name="SAPBEXHLevel2X 5 10" xfId="30072"/>
    <cellStyle name="SAPBEXHLevel2X 5 11" xfId="30073"/>
    <cellStyle name="SAPBEXHLevel2X 5 12" xfId="30074"/>
    <cellStyle name="SAPBEXHLevel2X 5 13" xfId="30075"/>
    <cellStyle name="SAPBEXHLevel2X 5 14" xfId="30076"/>
    <cellStyle name="SAPBEXHLevel2X 5 15" xfId="30077"/>
    <cellStyle name="SAPBEXHLevel2X 5 16" xfId="30078"/>
    <cellStyle name="SAPBEXHLevel2X 5 2" xfId="30079"/>
    <cellStyle name="SAPBEXHLevel2X 5 2 10" xfId="30080"/>
    <cellStyle name="SAPBEXHLevel2X 5 2 11" xfId="30081"/>
    <cellStyle name="SAPBEXHLevel2X 5 2 12" xfId="30082"/>
    <cellStyle name="SAPBEXHLevel2X 5 2 13" xfId="30083"/>
    <cellStyle name="SAPBEXHLevel2X 5 2 14" xfId="30084"/>
    <cellStyle name="SAPBEXHLevel2X 5 2 2" xfId="30085"/>
    <cellStyle name="SAPBEXHLevel2X 5 2 2 2" xfId="30086"/>
    <cellStyle name="SAPBEXHLevel2X 5 2 2 3" xfId="30087"/>
    <cellStyle name="SAPBEXHLevel2X 5 2 2 4" xfId="30088"/>
    <cellStyle name="SAPBEXHLevel2X 5 2 2 5" xfId="30089"/>
    <cellStyle name="SAPBEXHLevel2X 5 2 2 6" xfId="30090"/>
    <cellStyle name="SAPBEXHLevel2X 5 2 2 7" xfId="30091"/>
    <cellStyle name="SAPBEXHLevel2X 5 2 2 8" xfId="30092"/>
    <cellStyle name="SAPBEXHLevel2X 5 2 3" xfId="30093"/>
    <cellStyle name="SAPBEXHLevel2X 5 2 3 2" xfId="30094"/>
    <cellStyle name="SAPBEXHLevel2X 5 2 3 3" xfId="30095"/>
    <cellStyle name="SAPBEXHLevel2X 5 2 3 4" xfId="30096"/>
    <cellStyle name="SAPBEXHLevel2X 5 2 3 5" xfId="30097"/>
    <cellStyle name="SAPBEXHLevel2X 5 2 3 6" xfId="30098"/>
    <cellStyle name="SAPBEXHLevel2X 5 2 3 7" xfId="30099"/>
    <cellStyle name="SAPBEXHLevel2X 5 2 3 8" xfId="30100"/>
    <cellStyle name="SAPBEXHLevel2X 5 2 4" xfId="30101"/>
    <cellStyle name="SAPBEXHLevel2X 5 2 4 2" xfId="30102"/>
    <cellStyle name="SAPBEXHLevel2X 5 2 4 3" xfId="30103"/>
    <cellStyle name="SAPBEXHLevel2X 5 2 4 4" xfId="30104"/>
    <cellStyle name="SAPBEXHLevel2X 5 2 4 5" xfId="30105"/>
    <cellStyle name="SAPBEXHLevel2X 5 2 4 6" xfId="30106"/>
    <cellStyle name="SAPBEXHLevel2X 5 2 4 7" xfId="30107"/>
    <cellStyle name="SAPBEXHLevel2X 5 2 4 8" xfId="30108"/>
    <cellStyle name="SAPBEXHLevel2X 5 2 5" xfId="30109"/>
    <cellStyle name="SAPBEXHLevel2X 5 2 6" xfId="30110"/>
    <cellStyle name="SAPBEXHLevel2X 5 2 7" xfId="30111"/>
    <cellStyle name="SAPBEXHLevel2X 5 2 8" xfId="30112"/>
    <cellStyle name="SAPBEXHLevel2X 5 2 9" xfId="30113"/>
    <cellStyle name="SAPBEXHLevel2X 5 3" xfId="30114"/>
    <cellStyle name="SAPBEXHLevel2X 5 3 2" xfId="30115"/>
    <cellStyle name="SAPBEXHLevel2X 5 3 3" xfId="30116"/>
    <cellStyle name="SAPBEXHLevel2X 5 3 4" xfId="30117"/>
    <cellStyle name="SAPBEXHLevel2X 5 3 5" xfId="30118"/>
    <cellStyle name="SAPBEXHLevel2X 5 3 6" xfId="30119"/>
    <cellStyle name="SAPBEXHLevel2X 5 3 7" xfId="30120"/>
    <cellStyle name="SAPBEXHLevel2X 5 3 8" xfId="30121"/>
    <cellStyle name="SAPBEXHLevel2X 5 4" xfId="30122"/>
    <cellStyle name="SAPBEXHLevel2X 5 4 2" xfId="30123"/>
    <cellStyle name="SAPBEXHLevel2X 5 4 3" xfId="30124"/>
    <cellStyle name="SAPBEXHLevel2X 5 4 4" xfId="30125"/>
    <cellStyle name="SAPBEXHLevel2X 5 4 5" xfId="30126"/>
    <cellStyle name="SAPBEXHLevel2X 5 4 6" xfId="30127"/>
    <cellStyle name="SAPBEXHLevel2X 5 4 7" xfId="30128"/>
    <cellStyle name="SAPBEXHLevel2X 5 4 8" xfId="30129"/>
    <cellStyle name="SAPBEXHLevel2X 5 5" xfId="30130"/>
    <cellStyle name="SAPBEXHLevel2X 5 5 2" xfId="30131"/>
    <cellStyle name="SAPBEXHLevel2X 5 5 3" xfId="30132"/>
    <cellStyle name="SAPBEXHLevel2X 5 5 4" xfId="30133"/>
    <cellStyle name="SAPBEXHLevel2X 5 5 5" xfId="30134"/>
    <cellStyle name="SAPBEXHLevel2X 5 5 6" xfId="30135"/>
    <cellStyle name="SAPBEXHLevel2X 5 5 7" xfId="30136"/>
    <cellStyle name="SAPBEXHLevel2X 5 5 8" xfId="30137"/>
    <cellStyle name="SAPBEXHLevel2X 5 6" xfId="30138"/>
    <cellStyle name="SAPBEXHLevel2X 5 7" xfId="30139"/>
    <cellStyle name="SAPBEXHLevel2X 5 8" xfId="30140"/>
    <cellStyle name="SAPBEXHLevel2X 5 9" xfId="30141"/>
    <cellStyle name="SAPBEXHLevel2X 6" xfId="30142"/>
    <cellStyle name="SAPBEXHLevel2X 6 10" xfId="30143"/>
    <cellStyle name="SAPBEXHLevel2X 6 11" xfId="30144"/>
    <cellStyle name="SAPBEXHLevel2X 6 12" xfId="30145"/>
    <cellStyle name="SAPBEXHLevel2X 6 13" xfId="30146"/>
    <cellStyle name="SAPBEXHLevel2X 6 14" xfId="30147"/>
    <cellStyle name="SAPBEXHLevel2X 6 2" xfId="30148"/>
    <cellStyle name="SAPBEXHLevel2X 6 2 10" xfId="30149"/>
    <cellStyle name="SAPBEXHLevel2X 6 2 2" xfId="30150"/>
    <cellStyle name="SAPBEXHLevel2X 6 2 3" xfId="30151"/>
    <cellStyle name="SAPBEXHLevel2X 6 2 4" xfId="30152"/>
    <cellStyle name="SAPBEXHLevel2X 6 2 5" xfId="30153"/>
    <cellStyle name="SAPBEXHLevel2X 6 2 6" xfId="30154"/>
    <cellStyle name="SAPBEXHLevel2X 6 2 7" xfId="30155"/>
    <cellStyle name="SAPBEXHLevel2X 6 2 8" xfId="30156"/>
    <cellStyle name="SAPBEXHLevel2X 6 2 9" xfId="30157"/>
    <cellStyle name="SAPBEXHLevel2X 6 3" xfId="30158"/>
    <cellStyle name="SAPBEXHLevel2X 6 3 2" xfId="30159"/>
    <cellStyle name="SAPBEXHLevel2X 6 3 3" xfId="30160"/>
    <cellStyle name="SAPBEXHLevel2X 6 3 4" xfId="30161"/>
    <cellStyle name="SAPBEXHLevel2X 6 3 5" xfId="30162"/>
    <cellStyle name="SAPBEXHLevel2X 6 3 6" xfId="30163"/>
    <cellStyle name="SAPBEXHLevel2X 6 3 7" xfId="30164"/>
    <cellStyle name="SAPBEXHLevel2X 6 3 8" xfId="30165"/>
    <cellStyle name="SAPBEXHLevel2X 6 4" xfId="30166"/>
    <cellStyle name="SAPBEXHLevel2X 6 4 2" xfId="30167"/>
    <cellStyle name="SAPBEXHLevel2X 6 4 3" xfId="30168"/>
    <cellStyle name="SAPBEXHLevel2X 6 4 4" xfId="30169"/>
    <cellStyle name="SAPBEXHLevel2X 6 4 5" xfId="30170"/>
    <cellStyle name="SAPBEXHLevel2X 6 4 6" xfId="30171"/>
    <cellStyle name="SAPBEXHLevel2X 6 4 7" xfId="30172"/>
    <cellStyle name="SAPBEXHLevel2X 6 4 8" xfId="30173"/>
    <cellStyle name="SAPBEXHLevel2X 6 5" xfId="30174"/>
    <cellStyle name="SAPBEXHLevel2X 6 6" xfId="30175"/>
    <cellStyle name="SAPBEXHLevel2X 6 7" xfId="30176"/>
    <cellStyle name="SAPBEXHLevel2X 6 8" xfId="30177"/>
    <cellStyle name="SAPBEXHLevel2X 6 9" xfId="30178"/>
    <cellStyle name="SAPBEXHLevel2X 7" xfId="30179"/>
    <cellStyle name="SAPBEXHLevel2X 7 10" xfId="30180"/>
    <cellStyle name="SAPBEXHLevel2X 7 2" xfId="30181"/>
    <cellStyle name="SAPBEXHLevel2X 7 2 2" xfId="30182"/>
    <cellStyle name="SAPBEXHLevel2X 7 2 3" xfId="30183"/>
    <cellStyle name="SAPBEXHLevel2X 7 3" xfId="30184"/>
    <cellStyle name="SAPBEXHLevel2X 7 4" xfId="30185"/>
    <cellStyle name="SAPBEXHLevel2X 7 5" xfId="30186"/>
    <cellStyle name="SAPBEXHLevel2X 7 6" xfId="30187"/>
    <cellStyle name="SAPBEXHLevel2X 7 7" xfId="30188"/>
    <cellStyle name="SAPBEXHLevel2X 7 8" xfId="30189"/>
    <cellStyle name="SAPBEXHLevel2X 7 9" xfId="30190"/>
    <cellStyle name="SAPBEXHLevel2X 8" xfId="30191"/>
    <cellStyle name="SAPBEXHLevel2X 8 10" xfId="30192"/>
    <cellStyle name="SAPBEXHLevel2X 8 2" xfId="30193"/>
    <cellStyle name="SAPBEXHLevel2X 8 2 2" xfId="30194"/>
    <cellStyle name="SAPBEXHLevel2X 8 2 3" xfId="30195"/>
    <cellStyle name="SAPBEXHLevel2X 8 3" xfId="30196"/>
    <cellStyle name="SAPBEXHLevel2X 8 4" xfId="30197"/>
    <cellStyle name="SAPBEXHLevel2X 8 5" xfId="30198"/>
    <cellStyle name="SAPBEXHLevel2X 8 6" xfId="30199"/>
    <cellStyle name="SAPBEXHLevel2X 8 7" xfId="30200"/>
    <cellStyle name="SAPBEXHLevel2X 8 8" xfId="30201"/>
    <cellStyle name="SAPBEXHLevel2X 8 9" xfId="30202"/>
    <cellStyle name="SAPBEXHLevel2X 9" xfId="30203"/>
    <cellStyle name="SAPBEXHLevel2X 9 10" xfId="30204"/>
    <cellStyle name="SAPBEXHLevel2X 9 2" xfId="30205"/>
    <cellStyle name="SAPBEXHLevel2X 9 2 2" xfId="30206"/>
    <cellStyle name="SAPBEXHLevel2X 9 2 3" xfId="30207"/>
    <cellStyle name="SAPBEXHLevel2X 9 3" xfId="30208"/>
    <cellStyle name="SAPBEXHLevel2X 9 4" xfId="30209"/>
    <cellStyle name="SAPBEXHLevel2X 9 5" xfId="30210"/>
    <cellStyle name="SAPBEXHLevel2X 9 6" xfId="30211"/>
    <cellStyle name="SAPBEXHLevel2X 9 7" xfId="30212"/>
    <cellStyle name="SAPBEXHLevel2X 9 8" xfId="30213"/>
    <cellStyle name="SAPBEXHLevel2X 9 9" xfId="30214"/>
    <cellStyle name="SAPBEXHLevel2X_2. Приложение Доп материалы согласованияБП_БП" xfId="30215"/>
    <cellStyle name="SAPBEXHLevel3" xfId="30216"/>
    <cellStyle name="SAPBEXHLevel3 10" xfId="30217"/>
    <cellStyle name="SAPBEXHLevel3 10 2" xfId="30218"/>
    <cellStyle name="SAPBEXHLevel3 10 2 2" xfId="30219"/>
    <cellStyle name="SAPBEXHLevel3 10 3" xfId="30220"/>
    <cellStyle name="SAPBEXHLevel3 10 4" xfId="30221"/>
    <cellStyle name="SAPBEXHLevel3 11" xfId="30222"/>
    <cellStyle name="SAPBEXHLevel3 11 2" xfId="30223"/>
    <cellStyle name="SAPBEXHLevel3 11 3" xfId="30224"/>
    <cellStyle name="SAPBEXHLevel3 12" xfId="30225"/>
    <cellStyle name="SAPBEXHLevel3 13" xfId="30226"/>
    <cellStyle name="SAPBEXHLevel3 14" xfId="30227"/>
    <cellStyle name="SAPBEXHLevel3 15" xfId="30228"/>
    <cellStyle name="SAPBEXHLevel3 16" xfId="30229"/>
    <cellStyle name="SAPBEXHLevel3 17" xfId="30230"/>
    <cellStyle name="SAPBEXHLevel3 18" xfId="30231"/>
    <cellStyle name="SAPBEXHLevel3 19" xfId="30232"/>
    <cellStyle name="SAPBEXHLevel3 2" xfId="30233"/>
    <cellStyle name="SAPBEXHLevel3 2 10" xfId="30234"/>
    <cellStyle name="SAPBEXHLevel3 2 11" xfId="30235"/>
    <cellStyle name="SAPBEXHLevel3 2 12" xfId="30236"/>
    <cellStyle name="SAPBEXHLevel3 2 13" xfId="30237"/>
    <cellStyle name="SAPBEXHLevel3 2 14" xfId="30238"/>
    <cellStyle name="SAPBEXHLevel3 2 15" xfId="30239"/>
    <cellStyle name="SAPBEXHLevel3 2 16" xfId="30240"/>
    <cellStyle name="SAPBEXHLevel3 2 2" xfId="30241"/>
    <cellStyle name="SAPBEXHLevel3 2 2 10" xfId="30242"/>
    <cellStyle name="SAPBEXHLevel3 2 2 11" xfId="30243"/>
    <cellStyle name="SAPBEXHLevel3 2 2 12" xfId="30244"/>
    <cellStyle name="SAPBEXHLevel3 2 2 13" xfId="30245"/>
    <cellStyle name="SAPBEXHLevel3 2 2 14" xfId="30246"/>
    <cellStyle name="SAPBEXHLevel3 2 2 15" xfId="30247"/>
    <cellStyle name="SAPBEXHLevel3 2 2 16" xfId="30248"/>
    <cellStyle name="SAPBEXHLevel3 2 2 2" xfId="30249"/>
    <cellStyle name="SAPBEXHLevel3 2 2 2 10" xfId="30250"/>
    <cellStyle name="SAPBEXHLevel3 2 2 2 11" xfId="30251"/>
    <cellStyle name="SAPBEXHLevel3 2 2 2 12" xfId="30252"/>
    <cellStyle name="SAPBEXHLevel3 2 2 2 13" xfId="30253"/>
    <cellStyle name="SAPBEXHLevel3 2 2 2 14" xfId="30254"/>
    <cellStyle name="SAPBEXHLevel3 2 2 2 2" xfId="30255"/>
    <cellStyle name="SAPBEXHLevel3 2 2 2 2 2" xfId="30256"/>
    <cellStyle name="SAPBEXHLevel3 2 2 2 2 3" xfId="30257"/>
    <cellStyle name="SAPBEXHLevel3 2 2 2 2 4" xfId="30258"/>
    <cellStyle name="SAPBEXHLevel3 2 2 2 2 5" xfId="30259"/>
    <cellStyle name="SAPBEXHLevel3 2 2 2 2 6" xfId="30260"/>
    <cellStyle name="SAPBEXHLevel3 2 2 2 2 7" xfId="30261"/>
    <cellStyle name="SAPBEXHLevel3 2 2 2 2 8" xfId="30262"/>
    <cellStyle name="SAPBEXHLevel3 2 2 2 3" xfId="30263"/>
    <cellStyle name="SAPBEXHLevel3 2 2 2 3 2" xfId="30264"/>
    <cellStyle name="SAPBEXHLevel3 2 2 2 3 3" xfId="30265"/>
    <cellStyle name="SAPBEXHLevel3 2 2 2 3 4" xfId="30266"/>
    <cellStyle name="SAPBEXHLevel3 2 2 2 3 5" xfId="30267"/>
    <cellStyle name="SAPBEXHLevel3 2 2 2 3 6" xfId="30268"/>
    <cellStyle name="SAPBEXHLevel3 2 2 2 3 7" xfId="30269"/>
    <cellStyle name="SAPBEXHLevel3 2 2 2 3 8" xfId="30270"/>
    <cellStyle name="SAPBEXHLevel3 2 2 2 4" xfId="30271"/>
    <cellStyle name="SAPBEXHLevel3 2 2 2 4 2" xfId="30272"/>
    <cellStyle name="SAPBEXHLevel3 2 2 2 4 3" xfId="30273"/>
    <cellStyle name="SAPBEXHLevel3 2 2 2 4 4" xfId="30274"/>
    <cellStyle name="SAPBEXHLevel3 2 2 2 4 5" xfId="30275"/>
    <cellStyle name="SAPBEXHLevel3 2 2 2 4 6" xfId="30276"/>
    <cellStyle name="SAPBEXHLevel3 2 2 2 4 7" xfId="30277"/>
    <cellStyle name="SAPBEXHLevel3 2 2 2 4 8" xfId="30278"/>
    <cellStyle name="SAPBEXHLevel3 2 2 2 5" xfId="30279"/>
    <cellStyle name="SAPBEXHLevel3 2 2 2 6" xfId="30280"/>
    <cellStyle name="SAPBEXHLevel3 2 2 2 7" xfId="30281"/>
    <cellStyle name="SAPBEXHLevel3 2 2 2 8" xfId="30282"/>
    <cellStyle name="SAPBEXHLevel3 2 2 2 9" xfId="30283"/>
    <cellStyle name="SAPBEXHLevel3 2 2 3" xfId="30284"/>
    <cellStyle name="SAPBEXHLevel3 2 2 3 2" xfId="30285"/>
    <cellStyle name="SAPBEXHLevel3 2 2 3 3" xfId="30286"/>
    <cellStyle name="SAPBEXHLevel3 2 2 3 4" xfId="30287"/>
    <cellStyle name="SAPBEXHLevel3 2 2 3 5" xfId="30288"/>
    <cellStyle name="SAPBEXHLevel3 2 2 3 6" xfId="30289"/>
    <cellStyle name="SAPBEXHLevel3 2 2 3 7" xfId="30290"/>
    <cellStyle name="SAPBEXHLevel3 2 2 3 8" xfId="30291"/>
    <cellStyle name="SAPBEXHLevel3 2 2 4" xfId="30292"/>
    <cellStyle name="SAPBEXHLevel3 2 2 4 2" xfId="30293"/>
    <cellStyle name="SAPBEXHLevel3 2 2 4 3" xfId="30294"/>
    <cellStyle name="SAPBEXHLevel3 2 2 4 4" xfId="30295"/>
    <cellStyle name="SAPBEXHLevel3 2 2 4 5" xfId="30296"/>
    <cellStyle name="SAPBEXHLevel3 2 2 4 6" xfId="30297"/>
    <cellStyle name="SAPBEXHLevel3 2 2 4 7" xfId="30298"/>
    <cellStyle name="SAPBEXHLevel3 2 2 4 8" xfId="30299"/>
    <cellStyle name="SAPBEXHLevel3 2 2 5" xfId="30300"/>
    <cellStyle name="SAPBEXHLevel3 2 2 5 2" xfId="30301"/>
    <cellStyle name="SAPBEXHLevel3 2 2 5 3" xfId="30302"/>
    <cellStyle name="SAPBEXHLevel3 2 2 5 4" xfId="30303"/>
    <cellStyle name="SAPBEXHLevel3 2 2 5 5" xfId="30304"/>
    <cellStyle name="SAPBEXHLevel3 2 2 5 6" xfId="30305"/>
    <cellStyle name="SAPBEXHLevel3 2 2 5 7" xfId="30306"/>
    <cellStyle name="SAPBEXHLevel3 2 2 5 8" xfId="30307"/>
    <cellStyle name="SAPBEXHLevel3 2 2 6" xfId="30308"/>
    <cellStyle name="SAPBEXHLevel3 2 2 7" xfId="30309"/>
    <cellStyle name="SAPBEXHLevel3 2 2 8" xfId="30310"/>
    <cellStyle name="SAPBEXHLevel3 2 2 9" xfId="30311"/>
    <cellStyle name="SAPBEXHLevel3 2 3" xfId="30312"/>
    <cellStyle name="SAPBEXHLevel3 2 3 10" xfId="30313"/>
    <cellStyle name="SAPBEXHLevel3 2 3 11" xfId="30314"/>
    <cellStyle name="SAPBEXHLevel3 2 3 12" xfId="30315"/>
    <cellStyle name="SAPBEXHLevel3 2 3 13" xfId="30316"/>
    <cellStyle name="SAPBEXHLevel3 2 3 14" xfId="30317"/>
    <cellStyle name="SAPBEXHLevel3 2 3 2" xfId="30318"/>
    <cellStyle name="SAPBEXHLevel3 2 3 2 2" xfId="30319"/>
    <cellStyle name="SAPBEXHLevel3 2 3 2 3" xfId="30320"/>
    <cellStyle name="SAPBEXHLevel3 2 3 2 4" xfId="30321"/>
    <cellStyle name="SAPBEXHLevel3 2 3 2 5" xfId="30322"/>
    <cellStyle name="SAPBEXHLevel3 2 3 2 6" xfId="30323"/>
    <cellStyle name="SAPBEXHLevel3 2 3 2 7" xfId="30324"/>
    <cellStyle name="SAPBEXHLevel3 2 3 2 8" xfId="30325"/>
    <cellStyle name="SAPBEXHLevel3 2 3 3" xfId="30326"/>
    <cellStyle name="SAPBEXHLevel3 2 3 3 2" xfId="30327"/>
    <cellStyle name="SAPBEXHLevel3 2 3 3 3" xfId="30328"/>
    <cellStyle name="SAPBEXHLevel3 2 3 3 4" xfId="30329"/>
    <cellStyle name="SAPBEXHLevel3 2 3 3 5" xfId="30330"/>
    <cellStyle name="SAPBEXHLevel3 2 3 3 6" xfId="30331"/>
    <cellStyle name="SAPBEXHLevel3 2 3 3 7" xfId="30332"/>
    <cellStyle name="SAPBEXHLevel3 2 3 3 8" xfId="30333"/>
    <cellStyle name="SAPBEXHLevel3 2 3 4" xfId="30334"/>
    <cellStyle name="SAPBEXHLevel3 2 3 4 2" xfId="30335"/>
    <cellStyle name="SAPBEXHLevel3 2 3 4 3" xfId="30336"/>
    <cellStyle name="SAPBEXHLevel3 2 3 4 4" xfId="30337"/>
    <cellStyle name="SAPBEXHLevel3 2 3 4 5" xfId="30338"/>
    <cellStyle name="SAPBEXHLevel3 2 3 4 6" xfId="30339"/>
    <cellStyle name="SAPBEXHLevel3 2 3 4 7" xfId="30340"/>
    <cellStyle name="SAPBEXHLevel3 2 3 4 8" xfId="30341"/>
    <cellStyle name="SAPBEXHLevel3 2 3 5" xfId="30342"/>
    <cellStyle name="SAPBEXHLevel3 2 3 6" xfId="30343"/>
    <cellStyle name="SAPBEXHLevel3 2 3 7" xfId="30344"/>
    <cellStyle name="SAPBEXHLevel3 2 3 8" xfId="30345"/>
    <cellStyle name="SAPBEXHLevel3 2 3 9" xfId="30346"/>
    <cellStyle name="SAPBEXHLevel3 2 4" xfId="30347"/>
    <cellStyle name="SAPBEXHLevel3 2 4 10" xfId="30348"/>
    <cellStyle name="SAPBEXHLevel3 2 4 2" xfId="30349"/>
    <cellStyle name="SAPBEXHLevel3 2 4 3" xfId="30350"/>
    <cellStyle name="SAPBEXHLevel3 2 4 4" xfId="30351"/>
    <cellStyle name="SAPBEXHLevel3 2 4 5" xfId="30352"/>
    <cellStyle name="SAPBEXHLevel3 2 4 6" xfId="30353"/>
    <cellStyle name="SAPBEXHLevel3 2 4 7" xfId="30354"/>
    <cellStyle name="SAPBEXHLevel3 2 4 8" xfId="30355"/>
    <cellStyle name="SAPBEXHLevel3 2 4 9" xfId="30356"/>
    <cellStyle name="SAPBEXHLevel3 2 5" xfId="30357"/>
    <cellStyle name="SAPBEXHLevel3 2 5 2" xfId="30358"/>
    <cellStyle name="SAPBEXHLevel3 2 5 3" xfId="30359"/>
    <cellStyle name="SAPBEXHLevel3 2 5 4" xfId="30360"/>
    <cellStyle name="SAPBEXHLevel3 2 5 5" xfId="30361"/>
    <cellStyle name="SAPBEXHLevel3 2 5 6" xfId="30362"/>
    <cellStyle name="SAPBEXHLevel3 2 5 7" xfId="30363"/>
    <cellStyle name="SAPBEXHLevel3 2 5 8" xfId="30364"/>
    <cellStyle name="SAPBEXHLevel3 2 6" xfId="30365"/>
    <cellStyle name="SAPBEXHLevel3 2 6 2" xfId="30366"/>
    <cellStyle name="SAPBEXHLevel3 2 6 3" xfId="30367"/>
    <cellStyle name="SAPBEXHLevel3 2 6 4" xfId="30368"/>
    <cellStyle name="SAPBEXHLevel3 2 6 5" xfId="30369"/>
    <cellStyle name="SAPBEXHLevel3 2 6 6" xfId="30370"/>
    <cellStyle name="SAPBEXHLevel3 2 6 7" xfId="30371"/>
    <cellStyle name="SAPBEXHLevel3 2 6 8" xfId="30372"/>
    <cellStyle name="SAPBEXHLevel3 2 7" xfId="30373"/>
    <cellStyle name="SAPBEXHLevel3 2 8" xfId="30374"/>
    <cellStyle name="SAPBEXHLevel3 2 9" xfId="30375"/>
    <cellStyle name="SAPBEXHLevel3 3" xfId="30376"/>
    <cellStyle name="SAPBEXHLevel3 3 10" xfId="30377"/>
    <cellStyle name="SAPBEXHLevel3 3 11" xfId="30378"/>
    <cellStyle name="SAPBEXHLevel3 3 12" xfId="30379"/>
    <cellStyle name="SAPBEXHLevel3 3 13" xfId="30380"/>
    <cellStyle name="SAPBEXHLevel3 3 14" xfId="30381"/>
    <cellStyle name="SAPBEXHLevel3 3 15" xfId="30382"/>
    <cellStyle name="SAPBEXHLevel3 3 16" xfId="30383"/>
    <cellStyle name="SAPBEXHLevel3 3 2" xfId="30384"/>
    <cellStyle name="SAPBEXHLevel3 3 2 10" xfId="30385"/>
    <cellStyle name="SAPBEXHLevel3 3 2 11" xfId="30386"/>
    <cellStyle name="SAPBEXHLevel3 3 2 12" xfId="30387"/>
    <cellStyle name="SAPBEXHLevel3 3 2 13" xfId="30388"/>
    <cellStyle name="SAPBEXHLevel3 3 2 14" xfId="30389"/>
    <cellStyle name="SAPBEXHLevel3 3 2 15" xfId="30390"/>
    <cellStyle name="SAPBEXHLevel3 3 2 16" xfId="30391"/>
    <cellStyle name="SAPBEXHLevel3 3 2 2" xfId="30392"/>
    <cellStyle name="SAPBEXHLevel3 3 2 2 10" xfId="30393"/>
    <cellStyle name="SAPBEXHLevel3 3 2 2 11" xfId="30394"/>
    <cellStyle name="SAPBEXHLevel3 3 2 2 12" xfId="30395"/>
    <cellStyle name="SAPBEXHLevel3 3 2 2 2" xfId="30396"/>
    <cellStyle name="SAPBEXHLevel3 3 2 2 2 2" xfId="30397"/>
    <cellStyle name="SAPBEXHLevel3 3 2 2 2 3" xfId="30398"/>
    <cellStyle name="SAPBEXHLevel3 3 2 2 2 4" xfId="30399"/>
    <cellStyle name="SAPBEXHLevel3 3 2 2 2 5" xfId="30400"/>
    <cellStyle name="SAPBEXHLevel3 3 2 2 2 6" xfId="30401"/>
    <cellStyle name="SAPBEXHLevel3 3 2 2 2 7" xfId="30402"/>
    <cellStyle name="SAPBEXHLevel3 3 2 2 2 8" xfId="30403"/>
    <cellStyle name="SAPBEXHLevel3 3 2 2 3" xfId="30404"/>
    <cellStyle name="SAPBEXHLevel3 3 2 2 3 2" xfId="30405"/>
    <cellStyle name="SAPBEXHLevel3 3 2 2 3 3" xfId="30406"/>
    <cellStyle name="SAPBEXHLevel3 3 2 2 3 4" xfId="30407"/>
    <cellStyle name="SAPBEXHLevel3 3 2 2 3 5" xfId="30408"/>
    <cellStyle name="SAPBEXHLevel3 3 2 2 3 6" xfId="30409"/>
    <cellStyle name="SAPBEXHLevel3 3 2 2 3 7" xfId="30410"/>
    <cellStyle name="SAPBEXHLevel3 3 2 2 3 8" xfId="30411"/>
    <cellStyle name="SAPBEXHLevel3 3 2 2 4" xfId="30412"/>
    <cellStyle name="SAPBEXHLevel3 3 2 2 4 2" xfId="30413"/>
    <cellStyle name="SAPBEXHLevel3 3 2 2 4 3" xfId="30414"/>
    <cellStyle name="SAPBEXHLevel3 3 2 2 4 4" xfId="30415"/>
    <cellStyle name="SAPBEXHLevel3 3 2 2 4 5" xfId="30416"/>
    <cellStyle name="SAPBEXHLevel3 3 2 2 4 6" xfId="30417"/>
    <cellStyle name="SAPBEXHLevel3 3 2 2 4 7" xfId="30418"/>
    <cellStyle name="SAPBEXHLevel3 3 2 2 4 8" xfId="30419"/>
    <cellStyle name="SAPBEXHLevel3 3 2 2 5" xfId="30420"/>
    <cellStyle name="SAPBEXHLevel3 3 2 2 6" xfId="30421"/>
    <cellStyle name="SAPBEXHLevel3 3 2 2 7" xfId="30422"/>
    <cellStyle name="SAPBEXHLevel3 3 2 2 8" xfId="30423"/>
    <cellStyle name="SAPBEXHLevel3 3 2 2 9" xfId="30424"/>
    <cellStyle name="SAPBEXHLevel3 3 2 3" xfId="30425"/>
    <cellStyle name="SAPBEXHLevel3 3 2 3 2" xfId="30426"/>
    <cellStyle name="SAPBEXHLevel3 3 2 3 3" xfId="30427"/>
    <cellStyle name="SAPBEXHLevel3 3 2 3 4" xfId="30428"/>
    <cellStyle name="SAPBEXHLevel3 3 2 3 5" xfId="30429"/>
    <cellStyle name="SAPBEXHLevel3 3 2 3 6" xfId="30430"/>
    <cellStyle name="SAPBEXHLevel3 3 2 3 7" xfId="30431"/>
    <cellStyle name="SAPBEXHLevel3 3 2 3 8" xfId="30432"/>
    <cellStyle name="SAPBEXHLevel3 3 2 4" xfId="30433"/>
    <cellStyle name="SAPBEXHLevel3 3 2 4 2" xfId="30434"/>
    <cellStyle name="SAPBEXHLevel3 3 2 4 3" xfId="30435"/>
    <cellStyle name="SAPBEXHLevel3 3 2 4 4" xfId="30436"/>
    <cellStyle name="SAPBEXHLevel3 3 2 4 5" xfId="30437"/>
    <cellStyle name="SAPBEXHLevel3 3 2 4 6" xfId="30438"/>
    <cellStyle name="SAPBEXHLevel3 3 2 4 7" xfId="30439"/>
    <cellStyle name="SAPBEXHLevel3 3 2 4 8" xfId="30440"/>
    <cellStyle name="SAPBEXHLevel3 3 2 5" xfId="30441"/>
    <cellStyle name="SAPBEXHLevel3 3 2 5 2" xfId="30442"/>
    <cellStyle name="SAPBEXHLevel3 3 2 5 3" xfId="30443"/>
    <cellStyle name="SAPBEXHLevel3 3 2 5 4" xfId="30444"/>
    <cellStyle name="SAPBEXHLevel3 3 2 5 5" xfId="30445"/>
    <cellStyle name="SAPBEXHLevel3 3 2 5 6" xfId="30446"/>
    <cellStyle name="SAPBEXHLevel3 3 2 5 7" xfId="30447"/>
    <cellStyle name="SAPBEXHLevel3 3 2 5 8" xfId="30448"/>
    <cellStyle name="SAPBEXHLevel3 3 2 6" xfId="30449"/>
    <cellStyle name="SAPBEXHLevel3 3 2 7" xfId="30450"/>
    <cellStyle name="SAPBEXHLevel3 3 2 8" xfId="30451"/>
    <cellStyle name="SAPBEXHLevel3 3 2 9" xfId="30452"/>
    <cellStyle name="SAPBEXHLevel3 3 3" xfId="30453"/>
    <cellStyle name="SAPBEXHLevel3 3 3 10" xfId="30454"/>
    <cellStyle name="SAPBEXHLevel3 3 3 11" xfId="30455"/>
    <cellStyle name="SAPBEXHLevel3 3 3 12" xfId="30456"/>
    <cellStyle name="SAPBEXHLevel3 3 3 2" xfId="30457"/>
    <cellStyle name="SAPBEXHLevel3 3 3 2 2" xfId="30458"/>
    <cellStyle name="SAPBEXHLevel3 3 3 2 3" xfId="30459"/>
    <cellStyle name="SAPBEXHLevel3 3 3 2 4" xfId="30460"/>
    <cellStyle name="SAPBEXHLevel3 3 3 2 5" xfId="30461"/>
    <cellStyle name="SAPBEXHLevel3 3 3 2 6" xfId="30462"/>
    <cellStyle name="SAPBEXHLevel3 3 3 2 7" xfId="30463"/>
    <cellStyle name="SAPBEXHLevel3 3 3 2 8" xfId="30464"/>
    <cellStyle name="SAPBEXHLevel3 3 3 3" xfId="30465"/>
    <cellStyle name="SAPBEXHLevel3 3 3 3 2" xfId="30466"/>
    <cellStyle name="SAPBEXHLevel3 3 3 3 3" xfId="30467"/>
    <cellStyle name="SAPBEXHLevel3 3 3 3 4" xfId="30468"/>
    <cellStyle name="SAPBEXHLevel3 3 3 3 5" xfId="30469"/>
    <cellStyle name="SAPBEXHLevel3 3 3 3 6" xfId="30470"/>
    <cellStyle name="SAPBEXHLevel3 3 3 3 7" xfId="30471"/>
    <cellStyle name="SAPBEXHLevel3 3 3 3 8" xfId="30472"/>
    <cellStyle name="SAPBEXHLevel3 3 3 4" xfId="30473"/>
    <cellStyle name="SAPBEXHLevel3 3 3 4 2" xfId="30474"/>
    <cellStyle name="SAPBEXHLevel3 3 3 4 3" xfId="30475"/>
    <cellStyle name="SAPBEXHLevel3 3 3 4 4" xfId="30476"/>
    <cellStyle name="SAPBEXHLevel3 3 3 4 5" xfId="30477"/>
    <cellStyle name="SAPBEXHLevel3 3 3 4 6" xfId="30478"/>
    <cellStyle name="SAPBEXHLevel3 3 3 4 7" xfId="30479"/>
    <cellStyle name="SAPBEXHLevel3 3 3 4 8" xfId="30480"/>
    <cellStyle name="SAPBEXHLevel3 3 3 5" xfId="30481"/>
    <cellStyle name="SAPBEXHLevel3 3 3 6" xfId="30482"/>
    <cellStyle name="SAPBEXHLevel3 3 3 7" xfId="30483"/>
    <cellStyle name="SAPBEXHLevel3 3 3 8" xfId="30484"/>
    <cellStyle name="SAPBEXHLevel3 3 3 9" xfId="30485"/>
    <cellStyle name="SAPBEXHLevel3 3 4" xfId="30486"/>
    <cellStyle name="SAPBEXHLevel3 3 4 2" xfId="30487"/>
    <cellStyle name="SAPBEXHLevel3 3 4 3" xfId="30488"/>
    <cellStyle name="SAPBEXHLevel3 3 4 4" xfId="30489"/>
    <cellStyle name="SAPBEXHLevel3 3 4 5" xfId="30490"/>
    <cellStyle name="SAPBEXHLevel3 3 4 6" xfId="30491"/>
    <cellStyle name="SAPBEXHLevel3 3 4 7" xfId="30492"/>
    <cellStyle name="SAPBEXHLevel3 3 4 8" xfId="30493"/>
    <cellStyle name="SAPBEXHLevel3 3 5" xfId="30494"/>
    <cellStyle name="SAPBEXHLevel3 3 5 2" xfId="30495"/>
    <cellStyle name="SAPBEXHLevel3 3 5 3" xfId="30496"/>
    <cellStyle name="SAPBEXHLevel3 3 5 4" xfId="30497"/>
    <cellStyle name="SAPBEXHLevel3 3 5 5" xfId="30498"/>
    <cellStyle name="SAPBEXHLevel3 3 5 6" xfId="30499"/>
    <cellStyle name="SAPBEXHLevel3 3 5 7" xfId="30500"/>
    <cellStyle name="SAPBEXHLevel3 3 5 8" xfId="30501"/>
    <cellStyle name="SAPBEXHLevel3 3 6" xfId="30502"/>
    <cellStyle name="SAPBEXHLevel3 3 6 2" xfId="30503"/>
    <cellStyle name="SAPBEXHLevel3 3 6 3" xfId="30504"/>
    <cellStyle name="SAPBEXHLevel3 3 6 4" xfId="30505"/>
    <cellStyle name="SAPBEXHLevel3 3 6 5" xfId="30506"/>
    <cellStyle name="SAPBEXHLevel3 3 6 6" xfId="30507"/>
    <cellStyle name="SAPBEXHLevel3 3 6 7" xfId="30508"/>
    <cellStyle name="SAPBEXHLevel3 3 6 8" xfId="30509"/>
    <cellStyle name="SAPBEXHLevel3 3 7" xfId="30510"/>
    <cellStyle name="SAPBEXHLevel3 3 8" xfId="30511"/>
    <cellStyle name="SAPBEXHLevel3 3 9" xfId="30512"/>
    <cellStyle name="SAPBEXHLevel3 4" xfId="30513"/>
    <cellStyle name="SAPBEXHLevel3 4 10" xfId="30514"/>
    <cellStyle name="SAPBEXHLevel3 4 11" xfId="30515"/>
    <cellStyle name="SAPBEXHLevel3 4 12" xfId="30516"/>
    <cellStyle name="SAPBEXHLevel3 4 13" xfId="30517"/>
    <cellStyle name="SAPBEXHLevel3 4 14" xfId="30518"/>
    <cellStyle name="SAPBEXHLevel3 4 15" xfId="30519"/>
    <cellStyle name="SAPBEXHLevel3 4 16" xfId="30520"/>
    <cellStyle name="SAPBEXHLevel3 4 2" xfId="30521"/>
    <cellStyle name="SAPBEXHLevel3 4 2 10" xfId="30522"/>
    <cellStyle name="SAPBEXHLevel3 4 2 11" xfId="30523"/>
    <cellStyle name="SAPBEXHLevel3 4 2 12" xfId="30524"/>
    <cellStyle name="SAPBEXHLevel3 4 2 13" xfId="30525"/>
    <cellStyle name="SAPBEXHLevel3 4 2 14" xfId="30526"/>
    <cellStyle name="SAPBEXHLevel3 4 2 15" xfId="30527"/>
    <cellStyle name="SAPBEXHLevel3 4 2 16" xfId="30528"/>
    <cellStyle name="SAPBEXHLevel3 4 2 2" xfId="30529"/>
    <cellStyle name="SAPBEXHLevel3 4 2 2 10" xfId="30530"/>
    <cellStyle name="SAPBEXHLevel3 4 2 2 11" xfId="30531"/>
    <cellStyle name="SAPBEXHLevel3 4 2 2 12" xfId="30532"/>
    <cellStyle name="SAPBEXHLevel3 4 2 2 13" xfId="30533"/>
    <cellStyle name="SAPBEXHLevel3 4 2 2 14" xfId="30534"/>
    <cellStyle name="SAPBEXHLevel3 4 2 2 2" xfId="30535"/>
    <cellStyle name="SAPBEXHLevel3 4 2 2 2 2" xfId="30536"/>
    <cellStyle name="SAPBEXHLevel3 4 2 2 2 3" xfId="30537"/>
    <cellStyle name="SAPBEXHLevel3 4 2 2 2 4" xfId="30538"/>
    <cellStyle name="SAPBEXHLevel3 4 2 2 2 5" xfId="30539"/>
    <cellStyle name="SAPBEXHLevel3 4 2 2 2 6" xfId="30540"/>
    <cellStyle name="SAPBEXHLevel3 4 2 2 2 7" xfId="30541"/>
    <cellStyle name="SAPBEXHLevel3 4 2 2 2 8" xfId="30542"/>
    <cellStyle name="SAPBEXHLevel3 4 2 2 3" xfId="30543"/>
    <cellStyle name="SAPBEXHLevel3 4 2 2 3 2" xfId="30544"/>
    <cellStyle name="SAPBEXHLevel3 4 2 2 3 3" xfId="30545"/>
    <cellStyle name="SAPBEXHLevel3 4 2 2 3 4" xfId="30546"/>
    <cellStyle name="SAPBEXHLevel3 4 2 2 3 5" xfId="30547"/>
    <cellStyle name="SAPBEXHLevel3 4 2 2 3 6" xfId="30548"/>
    <cellStyle name="SAPBEXHLevel3 4 2 2 3 7" xfId="30549"/>
    <cellStyle name="SAPBEXHLevel3 4 2 2 3 8" xfId="30550"/>
    <cellStyle name="SAPBEXHLevel3 4 2 2 4" xfId="30551"/>
    <cellStyle name="SAPBEXHLevel3 4 2 2 4 2" xfId="30552"/>
    <cellStyle name="SAPBEXHLevel3 4 2 2 4 3" xfId="30553"/>
    <cellStyle name="SAPBEXHLevel3 4 2 2 4 4" xfId="30554"/>
    <cellStyle name="SAPBEXHLevel3 4 2 2 4 5" xfId="30555"/>
    <cellStyle name="SAPBEXHLevel3 4 2 2 4 6" xfId="30556"/>
    <cellStyle name="SAPBEXHLevel3 4 2 2 4 7" xfId="30557"/>
    <cellStyle name="SAPBEXHLevel3 4 2 2 4 8" xfId="30558"/>
    <cellStyle name="SAPBEXHLevel3 4 2 2 5" xfId="30559"/>
    <cellStyle name="SAPBEXHLevel3 4 2 2 6" xfId="30560"/>
    <cellStyle name="SAPBEXHLevel3 4 2 2 7" xfId="30561"/>
    <cellStyle name="SAPBEXHLevel3 4 2 2 8" xfId="30562"/>
    <cellStyle name="SAPBEXHLevel3 4 2 2 9" xfId="30563"/>
    <cellStyle name="SAPBEXHLevel3 4 2 3" xfId="30564"/>
    <cellStyle name="SAPBEXHLevel3 4 2 3 2" xfId="30565"/>
    <cellStyle name="SAPBEXHLevel3 4 2 3 3" xfId="30566"/>
    <cellStyle name="SAPBEXHLevel3 4 2 3 4" xfId="30567"/>
    <cellStyle name="SAPBEXHLevel3 4 2 3 5" xfId="30568"/>
    <cellStyle name="SAPBEXHLevel3 4 2 3 6" xfId="30569"/>
    <cellStyle name="SAPBEXHLevel3 4 2 3 7" xfId="30570"/>
    <cellStyle name="SAPBEXHLevel3 4 2 3 8" xfId="30571"/>
    <cellStyle name="SAPBEXHLevel3 4 2 4" xfId="30572"/>
    <cellStyle name="SAPBEXHLevel3 4 2 4 2" xfId="30573"/>
    <cellStyle name="SAPBEXHLevel3 4 2 4 3" xfId="30574"/>
    <cellStyle name="SAPBEXHLevel3 4 2 4 4" xfId="30575"/>
    <cellStyle name="SAPBEXHLevel3 4 2 4 5" xfId="30576"/>
    <cellStyle name="SAPBEXHLevel3 4 2 4 6" xfId="30577"/>
    <cellStyle name="SAPBEXHLevel3 4 2 4 7" xfId="30578"/>
    <cellStyle name="SAPBEXHLevel3 4 2 4 8" xfId="30579"/>
    <cellStyle name="SAPBEXHLevel3 4 2 5" xfId="30580"/>
    <cellStyle name="SAPBEXHLevel3 4 2 5 2" xfId="30581"/>
    <cellStyle name="SAPBEXHLevel3 4 2 5 3" xfId="30582"/>
    <cellStyle name="SAPBEXHLevel3 4 2 5 4" xfId="30583"/>
    <cellStyle name="SAPBEXHLevel3 4 2 5 5" xfId="30584"/>
    <cellStyle name="SAPBEXHLevel3 4 2 5 6" xfId="30585"/>
    <cellStyle name="SAPBEXHLevel3 4 2 5 7" xfId="30586"/>
    <cellStyle name="SAPBEXHLevel3 4 2 5 8" xfId="30587"/>
    <cellStyle name="SAPBEXHLevel3 4 2 6" xfId="30588"/>
    <cellStyle name="SAPBEXHLevel3 4 2 7" xfId="30589"/>
    <cellStyle name="SAPBEXHLevel3 4 2 8" xfId="30590"/>
    <cellStyle name="SAPBEXHLevel3 4 2 9" xfId="30591"/>
    <cellStyle name="SAPBEXHLevel3 4 3" xfId="30592"/>
    <cellStyle name="SAPBEXHLevel3 4 3 10" xfId="30593"/>
    <cellStyle name="SAPBEXHLevel3 4 3 11" xfId="30594"/>
    <cellStyle name="SAPBEXHLevel3 4 3 12" xfId="30595"/>
    <cellStyle name="SAPBEXHLevel3 4 3 13" xfId="30596"/>
    <cellStyle name="SAPBEXHLevel3 4 3 14" xfId="30597"/>
    <cellStyle name="SAPBEXHLevel3 4 3 2" xfId="30598"/>
    <cellStyle name="SAPBEXHLevel3 4 3 2 2" xfId="30599"/>
    <cellStyle name="SAPBEXHLevel3 4 3 2 3" xfId="30600"/>
    <cellStyle name="SAPBEXHLevel3 4 3 2 4" xfId="30601"/>
    <cellStyle name="SAPBEXHLevel3 4 3 2 5" xfId="30602"/>
    <cellStyle name="SAPBEXHLevel3 4 3 2 6" xfId="30603"/>
    <cellStyle name="SAPBEXHLevel3 4 3 2 7" xfId="30604"/>
    <cellStyle name="SAPBEXHLevel3 4 3 2 8" xfId="30605"/>
    <cellStyle name="SAPBEXHLevel3 4 3 3" xfId="30606"/>
    <cellStyle name="SAPBEXHLevel3 4 3 3 2" xfId="30607"/>
    <cellStyle name="SAPBEXHLevel3 4 3 3 3" xfId="30608"/>
    <cellStyle name="SAPBEXHLevel3 4 3 3 4" xfId="30609"/>
    <cellStyle name="SAPBEXHLevel3 4 3 3 5" xfId="30610"/>
    <cellStyle name="SAPBEXHLevel3 4 3 3 6" xfId="30611"/>
    <cellStyle name="SAPBEXHLevel3 4 3 3 7" xfId="30612"/>
    <cellStyle name="SAPBEXHLevel3 4 3 3 8" xfId="30613"/>
    <cellStyle name="SAPBEXHLevel3 4 3 4" xfId="30614"/>
    <cellStyle name="SAPBEXHLevel3 4 3 4 2" xfId="30615"/>
    <cellStyle name="SAPBEXHLevel3 4 3 4 3" xfId="30616"/>
    <cellStyle name="SAPBEXHLevel3 4 3 4 4" xfId="30617"/>
    <cellStyle name="SAPBEXHLevel3 4 3 4 5" xfId="30618"/>
    <cellStyle name="SAPBEXHLevel3 4 3 4 6" xfId="30619"/>
    <cellStyle name="SAPBEXHLevel3 4 3 4 7" xfId="30620"/>
    <cellStyle name="SAPBEXHLevel3 4 3 4 8" xfId="30621"/>
    <cellStyle name="SAPBEXHLevel3 4 3 5" xfId="30622"/>
    <cellStyle name="SAPBEXHLevel3 4 3 6" xfId="30623"/>
    <cellStyle name="SAPBEXHLevel3 4 3 7" xfId="30624"/>
    <cellStyle name="SAPBEXHLevel3 4 3 8" xfId="30625"/>
    <cellStyle name="SAPBEXHLevel3 4 3 9" xfId="30626"/>
    <cellStyle name="SAPBEXHLevel3 4 4" xfId="30627"/>
    <cellStyle name="SAPBEXHLevel3 4 4 2" xfId="30628"/>
    <cellStyle name="SAPBEXHLevel3 4 4 3" xfId="30629"/>
    <cellStyle name="SAPBEXHLevel3 4 4 4" xfId="30630"/>
    <cellStyle name="SAPBEXHLevel3 4 4 5" xfId="30631"/>
    <cellStyle name="SAPBEXHLevel3 4 4 6" xfId="30632"/>
    <cellStyle name="SAPBEXHLevel3 4 4 7" xfId="30633"/>
    <cellStyle name="SAPBEXHLevel3 4 4 8" xfId="30634"/>
    <cellStyle name="SAPBEXHLevel3 4 5" xfId="30635"/>
    <cellStyle name="SAPBEXHLevel3 4 5 2" xfId="30636"/>
    <cellStyle name="SAPBEXHLevel3 4 5 3" xfId="30637"/>
    <cellStyle name="SAPBEXHLevel3 4 5 4" xfId="30638"/>
    <cellStyle name="SAPBEXHLevel3 4 5 5" xfId="30639"/>
    <cellStyle name="SAPBEXHLevel3 4 5 6" xfId="30640"/>
    <cellStyle name="SAPBEXHLevel3 4 5 7" xfId="30641"/>
    <cellStyle name="SAPBEXHLevel3 4 5 8" xfId="30642"/>
    <cellStyle name="SAPBEXHLevel3 4 6" xfId="30643"/>
    <cellStyle name="SAPBEXHLevel3 4 6 2" xfId="30644"/>
    <cellStyle name="SAPBEXHLevel3 4 6 3" xfId="30645"/>
    <cellStyle name="SAPBEXHLevel3 4 6 4" xfId="30646"/>
    <cellStyle name="SAPBEXHLevel3 4 6 5" xfId="30647"/>
    <cellStyle name="SAPBEXHLevel3 4 6 6" xfId="30648"/>
    <cellStyle name="SAPBEXHLevel3 4 6 7" xfId="30649"/>
    <cellStyle name="SAPBEXHLevel3 4 6 8" xfId="30650"/>
    <cellStyle name="SAPBEXHLevel3 4 7" xfId="30651"/>
    <cellStyle name="SAPBEXHLevel3 4 8" xfId="30652"/>
    <cellStyle name="SAPBEXHLevel3 4 9" xfId="30653"/>
    <cellStyle name="SAPBEXHLevel3 5" xfId="30654"/>
    <cellStyle name="SAPBEXHLevel3 5 10" xfId="30655"/>
    <cellStyle name="SAPBEXHLevel3 5 11" xfId="30656"/>
    <cellStyle name="SAPBEXHLevel3 5 12" xfId="30657"/>
    <cellStyle name="SAPBEXHLevel3 5 13" xfId="30658"/>
    <cellStyle name="SAPBEXHLevel3 5 14" xfId="30659"/>
    <cellStyle name="SAPBEXHLevel3 5 15" xfId="30660"/>
    <cellStyle name="SAPBEXHLevel3 5 16" xfId="30661"/>
    <cellStyle name="SAPBEXHLevel3 5 2" xfId="30662"/>
    <cellStyle name="SAPBEXHLevel3 5 2 10" xfId="30663"/>
    <cellStyle name="SAPBEXHLevel3 5 2 11" xfId="30664"/>
    <cellStyle name="SAPBEXHLevel3 5 2 12" xfId="30665"/>
    <cellStyle name="SAPBEXHLevel3 5 2 13" xfId="30666"/>
    <cellStyle name="SAPBEXHLevel3 5 2 14" xfId="30667"/>
    <cellStyle name="SAPBEXHLevel3 5 2 2" xfId="30668"/>
    <cellStyle name="SAPBEXHLevel3 5 2 2 2" xfId="30669"/>
    <cellStyle name="SAPBEXHLevel3 5 2 2 3" xfId="30670"/>
    <cellStyle name="SAPBEXHLevel3 5 2 2 4" xfId="30671"/>
    <cellStyle name="SAPBEXHLevel3 5 2 2 5" xfId="30672"/>
    <cellStyle name="SAPBEXHLevel3 5 2 2 6" xfId="30673"/>
    <cellStyle name="SAPBEXHLevel3 5 2 2 7" xfId="30674"/>
    <cellStyle name="SAPBEXHLevel3 5 2 2 8" xfId="30675"/>
    <cellStyle name="SAPBEXHLevel3 5 2 3" xfId="30676"/>
    <cellStyle name="SAPBEXHLevel3 5 2 3 2" xfId="30677"/>
    <cellStyle name="SAPBEXHLevel3 5 2 3 3" xfId="30678"/>
    <cellStyle name="SAPBEXHLevel3 5 2 3 4" xfId="30679"/>
    <cellStyle name="SAPBEXHLevel3 5 2 3 5" xfId="30680"/>
    <cellStyle name="SAPBEXHLevel3 5 2 3 6" xfId="30681"/>
    <cellStyle name="SAPBEXHLevel3 5 2 3 7" xfId="30682"/>
    <cellStyle name="SAPBEXHLevel3 5 2 3 8" xfId="30683"/>
    <cellStyle name="SAPBEXHLevel3 5 2 4" xfId="30684"/>
    <cellStyle name="SAPBEXHLevel3 5 2 4 2" xfId="30685"/>
    <cellStyle name="SAPBEXHLevel3 5 2 4 3" xfId="30686"/>
    <cellStyle name="SAPBEXHLevel3 5 2 4 4" xfId="30687"/>
    <cellStyle name="SAPBEXHLevel3 5 2 4 5" xfId="30688"/>
    <cellStyle name="SAPBEXHLevel3 5 2 4 6" xfId="30689"/>
    <cellStyle name="SAPBEXHLevel3 5 2 4 7" xfId="30690"/>
    <cellStyle name="SAPBEXHLevel3 5 2 4 8" xfId="30691"/>
    <cellStyle name="SAPBEXHLevel3 5 2 5" xfId="30692"/>
    <cellStyle name="SAPBEXHLevel3 5 2 6" xfId="30693"/>
    <cellStyle name="SAPBEXHLevel3 5 2 7" xfId="30694"/>
    <cellStyle name="SAPBEXHLevel3 5 2 8" xfId="30695"/>
    <cellStyle name="SAPBEXHLevel3 5 2 9" xfId="30696"/>
    <cellStyle name="SAPBEXHLevel3 5 3" xfId="30697"/>
    <cellStyle name="SAPBEXHLevel3 5 3 2" xfId="30698"/>
    <cellStyle name="SAPBEXHLevel3 5 3 3" xfId="30699"/>
    <cellStyle name="SAPBEXHLevel3 5 3 4" xfId="30700"/>
    <cellStyle name="SAPBEXHLevel3 5 3 5" xfId="30701"/>
    <cellStyle name="SAPBEXHLevel3 5 3 6" xfId="30702"/>
    <cellStyle name="SAPBEXHLevel3 5 3 7" xfId="30703"/>
    <cellStyle name="SAPBEXHLevel3 5 3 8" xfId="30704"/>
    <cellStyle name="SAPBEXHLevel3 5 4" xfId="30705"/>
    <cellStyle name="SAPBEXHLevel3 5 4 2" xfId="30706"/>
    <cellStyle name="SAPBEXHLevel3 5 4 3" xfId="30707"/>
    <cellStyle name="SAPBEXHLevel3 5 4 4" xfId="30708"/>
    <cellStyle name="SAPBEXHLevel3 5 4 5" xfId="30709"/>
    <cellStyle name="SAPBEXHLevel3 5 4 6" xfId="30710"/>
    <cellStyle name="SAPBEXHLevel3 5 4 7" xfId="30711"/>
    <cellStyle name="SAPBEXHLevel3 5 4 8" xfId="30712"/>
    <cellStyle name="SAPBEXHLevel3 5 5" xfId="30713"/>
    <cellStyle name="SAPBEXHLevel3 5 5 2" xfId="30714"/>
    <cellStyle name="SAPBEXHLevel3 5 5 3" xfId="30715"/>
    <cellStyle name="SAPBEXHLevel3 5 5 4" xfId="30716"/>
    <cellStyle name="SAPBEXHLevel3 5 5 5" xfId="30717"/>
    <cellStyle name="SAPBEXHLevel3 5 5 6" xfId="30718"/>
    <cellStyle name="SAPBEXHLevel3 5 5 7" xfId="30719"/>
    <cellStyle name="SAPBEXHLevel3 5 5 8" xfId="30720"/>
    <cellStyle name="SAPBEXHLevel3 5 6" xfId="30721"/>
    <cellStyle name="SAPBEXHLevel3 5 7" xfId="30722"/>
    <cellStyle name="SAPBEXHLevel3 5 8" xfId="30723"/>
    <cellStyle name="SAPBEXHLevel3 5 9" xfId="30724"/>
    <cellStyle name="SAPBEXHLevel3 6" xfId="30725"/>
    <cellStyle name="SAPBEXHLevel3 6 10" xfId="30726"/>
    <cellStyle name="SAPBEXHLevel3 6 11" xfId="30727"/>
    <cellStyle name="SAPBEXHLevel3 6 12" xfId="30728"/>
    <cellStyle name="SAPBEXHLevel3 6 13" xfId="30729"/>
    <cellStyle name="SAPBEXHLevel3 6 14" xfId="30730"/>
    <cellStyle name="SAPBEXHLevel3 6 2" xfId="30731"/>
    <cellStyle name="SAPBEXHLevel3 6 2 10" xfId="30732"/>
    <cellStyle name="SAPBEXHLevel3 6 2 2" xfId="30733"/>
    <cellStyle name="SAPBEXHLevel3 6 2 3" xfId="30734"/>
    <cellStyle name="SAPBEXHLevel3 6 2 4" xfId="30735"/>
    <cellStyle name="SAPBEXHLevel3 6 2 5" xfId="30736"/>
    <cellStyle name="SAPBEXHLevel3 6 2 6" xfId="30737"/>
    <cellStyle name="SAPBEXHLevel3 6 2 7" xfId="30738"/>
    <cellStyle name="SAPBEXHLevel3 6 2 8" xfId="30739"/>
    <cellStyle name="SAPBEXHLevel3 6 2 9" xfId="30740"/>
    <cellStyle name="SAPBEXHLevel3 6 3" xfId="30741"/>
    <cellStyle name="SAPBEXHLevel3 6 3 2" xfId="30742"/>
    <cellStyle name="SAPBEXHLevel3 6 3 3" xfId="30743"/>
    <cellStyle name="SAPBEXHLevel3 6 3 4" xfId="30744"/>
    <cellStyle name="SAPBEXHLevel3 6 3 5" xfId="30745"/>
    <cellStyle name="SAPBEXHLevel3 6 3 6" xfId="30746"/>
    <cellStyle name="SAPBEXHLevel3 6 3 7" xfId="30747"/>
    <cellStyle name="SAPBEXHLevel3 6 3 8" xfId="30748"/>
    <cellStyle name="SAPBEXHLevel3 6 4" xfId="30749"/>
    <cellStyle name="SAPBEXHLevel3 6 4 2" xfId="30750"/>
    <cellStyle name="SAPBEXHLevel3 6 4 3" xfId="30751"/>
    <cellStyle name="SAPBEXHLevel3 6 4 4" xfId="30752"/>
    <cellStyle name="SAPBEXHLevel3 6 4 5" xfId="30753"/>
    <cellStyle name="SAPBEXHLevel3 6 4 6" xfId="30754"/>
    <cellStyle name="SAPBEXHLevel3 6 4 7" xfId="30755"/>
    <cellStyle name="SAPBEXHLevel3 6 4 8" xfId="30756"/>
    <cellStyle name="SAPBEXHLevel3 6 5" xfId="30757"/>
    <cellStyle name="SAPBEXHLevel3 6 6" xfId="30758"/>
    <cellStyle name="SAPBEXHLevel3 6 7" xfId="30759"/>
    <cellStyle name="SAPBEXHLevel3 6 8" xfId="30760"/>
    <cellStyle name="SAPBEXHLevel3 6 9" xfId="30761"/>
    <cellStyle name="SAPBEXHLevel3 7" xfId="30762"/>
    <cellStyle name="SAPBEXHLevel3 7 10" xfId="30763"/>
    <cellStyle name="SAPBEXHLevel3 7 2" xfId="30764"/>
    <cellStyle name="SAPBEXHLevel3 7 2 2" xfId="30765"/>
    <cellStyle name="SAPBEXHLevel3 7 2 3" xfId="30766"/>
    <cellStyle name="SAPBEXHLevel3 7 3" xfId="30767"/>
    <cellStyle name="SAPBEXHLevel3 7 4" xfId="30768"/>
    <cellStyle name="SAPBEXHLevel3 7 5" xfId="30769"/>
    <cellStyle name="SAPBEXHLevel3 7 6" xfId="30770"/>
    <cellStyle name="SAPBEXHLevel3 7 7" xfId="30771"/>
    <cellStyle name="SAPBEXHLevel3 7 8" xfId="30772"/>
    <cellStyle name="SAPBEXHLevel3 7 9" xfId="30773"/>
    <cellStyle name="SAPBEXHLevel3 8" xfId="30774"/>
    <cellStyle name="SAPBEXHLevel3 8 10" xfId="30775"/>
    <cellStyle name="SAPBEXHLevel3 8 2" xfId="30776"/>
    <cellStyle name="SAPBEXHLevel3 8 2 2" xfId="30777"/>
    <cellStyle name="SAPBEXHLevel3 8 2 3" xfId="30778"/>
    <cellStyle name="SAPBEXHLevel3 8 3" xfId="30779"/>
    <cellStyle name="SAPBEXHLevel3 8 4" xfId="30780"/>
    <cellStyle name="SAPBEXHLevel3 8 5" xfId="30781"/>
    <cellStyle name="SAPBEXHLevel3 8 6" xfId="30782"/>
    <cellStyle name="SAPBEXHLevel3 8 7" xfId="30783"/>
    <cellStyle name="SAPBEXHLevel3 8 8" xfId="30784"/>
    <cellStyle name="SAPBEXHLevel3 8 9" xfId="30785"/>
    <cellStyle name="SAPBEXHLevel3 9" xfId="30786"/>
    <cellStyle name="SAPBEXHLevel3 9 10" xfId="30787"/>
    <cellStyle name="SAPBEXHLevel3 9 2" xfId="30788"/>
    <cellStyle name="SAPBEXHLevel3 9 2 2" xfId="30789"/>
    <cellStyle name="SAPBEXHLevel3 9 2 3" xfId="30790"/>
    <cellStyle name="SAPBEXHLevel3 9 3" xfId="30791"/>
    <cellStyle name="SAPBEXHLevel3 9 4" xfId="30792"/>
    <cellStyle name="SAPBEXHLevel3 9 5" xfId="30793"/>
    <cellStyle name="SAPBEXHLevel3 9 6" xfId="30794"/>
    <cellStyle name="SAPBEXHLevel3 9 7" xfId="30795"/>
    <cellStyle name="SAPBEXHLevel3 9 8" xfId="30796"/>
    <cellStyle name="SAPBEXHLevel3 9 9" xfId="30797"/>
    <cellStyle name="SAPBEXHLevel3_2. Приложение Доп материалы согласованияБП_БП" xfId="30798"/>
    <cellStyle name="SAPBEXHLevel3X" xfId="30799"/>
    <cellStyle name="SAPBEXHLevel3X 10" xfId="30800"/>
    <cellStyle name="SAPBEXHLevel3X 10 2" xfId="30801"/>
    <cellStyle name="SAPBEXHLevel3X 10 2 2" xfId="30802"/>
    <cellStyle name="SAPBEXHLevel3X 10 3" xfId="30803"/>
    <cellStyle name="SAPBEXHLevel3X 10 4" xfId="30804"/>
    <cellStyle name="SAPBEXHLevel3X 11" xfId="30805"/>
    <cellStyle name="SAPBEXHLevel3X 11 2" xfId="30806"/>
    <cellStyle name="SAPBEXHLevel3X 11 3" xfId="30807"/>
    <cellStyle name="SAPBEXHLevel3X 12" xfId="30808"/>
    <cellStyle name="SAPBEXHLevel3X 13" xfId="30809"/>
    <cellStyle name="SAPBEXHLevel3X 14" xfId="30810"/>
    <cellStyle name="SAPBEXHLevel3X 15" xfId="30811"/>
    <cellStyle name="SAPBEXHLevel3X 16" xfId="30812"/>
    <cellStyle name="SAPBEXHLevel3X 17" xfId="30813"/>
    <cellStyle name="SAPBEXHLevel3X 18" xfId="30814"/>
    <cellStyle name="SAPBEXHLevel3X 19" xfId="30815"/>
    <cellStyle name="SAPBEXHLevel3X 2" xfId="30816"/>
    <cellStyle name="SAPBEXHLevel3X 2 10" xfId="30817"/>
    <cellStyle name="SAPBEXHLevel3X 2 11" xfId="30818"/>
    <cellStyle name="SAPBEXHLevel3X 2 12" xfId="30819"/>
    <cellStyle name="SAPBEXHLevel3X 2 13" xfId="30820"/>
    <cellStyle name="SAPBEXHLevel3X 2 14" xfId="30821"/>
    <cellStyle name="SAPBEXHLevel3X 2 15" xfId="30822"/>
    <cellStyle name="SAPBEXHLevel3X 2 16" xfId="30823"/>
    <cellStyle name="SAPBEXHLevel3X 2 2" xfId="30824"/>
    <cellStyle name="SAPBEXHLevel3X 2 2 10" xfId="30825"/>
    <cellStyle name="SAPBEXHLevel3X 2 2 11" xfId="30826"/>
    <cellStyle name="SAPBEXHLevel3X 2 2 12" xfId="30827"/>
    <cellStyle name="SAPBEXHLevel3X 2 2 13" xfId="30828"/>
    <cellStyle name="SAPBEXHLevel3X 2 2 14" xfId="30829"/>
    <cellStyle name="SAPBEXHLevel3X 2 2 15" xfId="30830"/>
    <cellStyle name="SAPBEXHLevel3X 2 2 16" xfId="30831"/>
    <cellStyle name="SAPBEXHLevel3X 2 2 2" xfId="30832"/>
    <cellStyle name="SAPBEXHLevel3X 2 2 2 10" xfId="30833"/>
    <cellStyle name="SAPBEXHLevel3X 2 2 2 11" xfId="30834"/>
    <cellStyle name="SAPBEXHLevel3X 2 2 2 12" xfId="30835"/>
    <cellStyle name="SAPBEXHLevel3X 2 2 2 13" xfId="30836"/>
    <cellStyle name="SAPBEXHLevel3X 2 2 2 14" xfId="30837"/>
    <cellStyle name="SAPBEXHLevel3X 2 2 2 2" xfId="30838"/>
    <cellStyle name="SAPBEXHLevel3X 2 2 2 2 2" xfId="30839"/>
    <cellStyle name="SAPBEXHLevel3X 2 2 2 2 3" xfId="30840"/>
    <cellStyle name="SAPBEXHLevel3X 2 2 2 2 4" xfId="30841"/>
    <cellStyle name="SAPBEXHLevel3X 2 2 2 2 5" xfId="30842"/>
    <cellStyle name="SAPBEXHLevel3X 2 2 2 2 6" xfId="30843"/>
    <cellStyle name="SAPBEXHLevel3X 2 2 2 2 7" xfId="30844"/>
    <cellStyle name="SAPBEXHLevel3X 2 2 2 2 8" xfId="30845"/>
    <cellStyle name="SAPBEXHLevel3X 2 2 2 3" xfId="30846"/>
    <cellStyle name="SAPBEXHLevel3X 2 2 2 3 2" xfId="30847"/>
    <cellStyle name="SAPBEXHLevel3X 2 2 2 3 3" xfId="30848"/>
    <cellStyle name="SAPBEXHLevel3X 2 2 2 3 4" xfId="30849"/>
    <cellStyle name="SAPBEXHLevel3X 2 2 2 3 5" xfId="30850"/>
    <cellStyle name="SAPBEXHLevel3X 2 2 2 3 6" xfId="30851"/>
    <cellStyle name="SAPBEXHLevel3X 2 2 2 3 7" xfId="30852"/>
    <cellStyle name="SAPBEXHLevel3X 2 2 2 3 8" xfId="30853"/>
    <cellStyle name="SAPBEXHLevel3X 2 2 2 4" xfId="30854"/>
    <cellStyle name="SAPBEXHLevel3X 2 2 2 4 2" xfId="30855"/>
    <cellStyle name="SAPBEXHLevel3X 2 2 2 4 3" xfId="30856"/>
    <cellStyle name="SAPBEXHLevel3X 2 2 2 4 4" xfId="30857"/>
    <cellStyle name="SAPBEXHLevel3X 2 2 2 4 5" xfId="30858"/>
    <cellStyle name="SAPBEXHLevel3X 2 2 2 4 6" xfId="30859"/>
    <cellStyle name="SAPBEXHLevel3X 2 2 2 4 7" xfId="30860"/>
    <cellStyle name="SAPBEXHLevel3X 2 2 2 4 8" xfId="30861"/>
    <cellStyle name="SAPBEXHLevel3X 2 2 2 5" xfId="30862"/>
    <cellStyle name="SAPBEXHLevel3X 2 2 2 6" xfId="30863"/>
    <cellStyle name="SAPBEXHLevel3X 2 2 2 7" xfId="30864"/>
    <cellStyle name="SAPBEXHLevel3X 2 2 2 8" xfId="30865"/>
    <cellStyle name="SAPBEXHLevel3X 2 2 2 9" xfId="30866"/>
    <cellStyle name="SAPBEXHLevel3X 2 2 3" xfId="30867"/>
    <cellStyle name="SAPBEXHLevel3X 2 2 3 2" xfId="30868"/>
    <cellStyle name="SAPBEXHLevel3X 2 2 3 3" xfId="30869"/>
    <cellStyle name="SAPBEXHLevel3X 2 2 3 4" xfId="30870"/>
    <cellStyle name="SAPBEXHLevel3X 2 2 3 5" xfId="30871"/>
    <cellStyle name="SAPBEXHLevel3X 2 2 3 6" xfId="30872"/>
    <cellStyle name="SAPBEXHLevel3X 2 2 3 7" xfId="30873"/>
    <cellStyle name="SAPBEXHLevel3X 2 2 3 8" xfId="30874"/>
    <cellStyle name="SAPBEXHLevel3X 2 2 4" xfId="30875"/>
    <cellStyle name="SAPBEXHLevel3X 2 2 4 2" xfId="30876"/>
    <cellStyle name="SAPBEXHLevel3X 2 2 4 3" xfId="30877"/>
    <cellStyle name="SAPBEXHLevel3X 2 2 4 4" xfId="30878"/>
    <cellStyle name="SAPBEXHLevel3X 2 2 4 5" xfId="30879"/>
    <cellStyle name="SAPBEXHLevel3X 2 2 4 6" xfId="30880"/>
    <cellStyle name="SAPBEXHLevel3X 2 2 4 7" xfId="30881"/>
    <cellStyle name="SAPBEXHLevel3X 2 2 4 8" xfId="30882"/>
    <cellStyle name="SAPBEXHLevel3X 2 2 5" xfId="30883"/>
    <cellStyle name="SAPBEXHLevel3X 2 2 5 2" xfId="30884"/>
    <cellStyle name="SAPBEXHLevel3X 2 2 5 3" xfId="30885"/>
    <cellStyle name="SAPBEXHLevel3X 2 2 5 4" xfId="30886"/>
    <cellStyle name="SAPBEXHLevel3X 2 2 5 5" xfId="30887"/>
    <cellStyle name="SAPBEXHLevel3X 2 2 5 6" xfId="30888"/>
    <cellStyle name="SAPBEXHLevel3X 2 2 5 7" xfId="30889"/>
    <cellStyle name="SAPBEXHLevel3X 2 2 5 8" xfId="30890"/>
    <cellStyle name="SAPBEXHLevel3X 2 2 6" xfId="30891"/>
    <cellStyle name="SAPBEXHLevel3X 2 2 7" xfId="30892"/>
    <cellStyle name="SAPBEXHLevel3X 2 2 8" xfId="30893"/>
    <cellStyle name="SAPBEXHLevel3X 2 2 9" xfId="30894"/>
    <cellStyle name="SAPBEXHLevel3X 2 3" xfId="30895"/>
    <cellStyle name="SAPBEXHLevel3X 2 3 10" xfId="30896"/>
    <cellStyle name="SAPBEXHLevel3X 2 3 11" xfId="30897"/>
    <cellStyle name="SAPBEXHLevel3X 2 3 12" xfId="30898"/>
    <cellStyle name="SAPBEXHLevel3X 2 3 13" xfId="30899"/>
    <cellStyle name="SAPBEXHLevel3X 2 3 14" xfId="30900"/>
    <cellStyle name="SAPBEXHLevel3X 2 3 2" xfId="30901"/>
    <cellStyle name="SAPBEXHLevel3X 2 3 2 2" xfId="30902"/>
    <cellStyle name="SAPBEXHLevel3X 2 3 2 3" xfId="30903"/>
    <cellStyle name="SAPBEXHLevel3X 2 3 2 4" xfId="30904"/>
    <cellStyle name="SAPBEXHLevel3X 2 3 2 5" xfId="30905"/>
    <cellStyle name="SAPBEXHLevel3X 2 3 2 6" xfId="30906"/>
    <cellStyle name="SAPBEXHLevel3X 2 3 2 7" xfId="30907"/>
    <cellStyle name="SAPBEXHLevel3X 2 3 2 8" xfId="30908"/>
    <cellStyle name="SAPBEXHLevel3X 2 3 3" xfId="30909"/>
    <cellStyle name="SAPBEXHLevel3X 2 3 3 2" xfId="30910"/>
    <cellStyle name="SAPBEXHLevel3X 2 3 3 3" xfId="30911"/>
    <cellStyle name="SAPBEXHLevel3X 2 3 3 4" xfId="30912"/>
    <cellStyle name="SAPBEXHLevel3X 2 3 3 5" xfId="30913"/>
    <cellStyle name="SAPBEXHLevel3X 2 3 3 6" xfId="30914"/>
    <cellStyle name="SAPBEXHLevel3X 2 3 3 7" xfId="30915"/>
    <cellStyle name="SAPBEXHLevel3X 2 3 3 8" xfId="30916"/>
    <cellStyle name="SAPBEXHLevel3X 2 3 4" xfId="30917"/>
    <cellStyle name="SAPBEXHLevel3X 2 3 4 2" xfId="30918"/>
    <cellStyle name="SAPBEXHLevel3X 2 3 4 3" xfId="30919"/>
    <cellStyle name="SAPBEXHLevel3X 2 3 4 4" xfId="30920"/>
    <cellStyle name="SAPBEXHLevel3X 2 3 4 5" xfId="30921"/>
    <cellStyle name="SAPBEXHLevel3X 2 3 4 6" xfId="30922"/>
    <cellStyle name="SAPBEXHLevel3X 2 3 4 7" xfId="30923"/>
    <cellStyle name="SAPBEXHLevel3X 2 3 4 8" xfId="30924"/>
    <cellStyle name="SAPBEXHLevel3X 2 3 5" xfId="30925"/>
    <cellStyle name="SAPBEXHLevel3X 2 3 6" xfId="30926"/>
    <cellStyle name="SAPBEXHLevel3X 2 3 7" xfId="30927"/>
    <cellStyle name="SAPBEXHLevel3X 2 3 8" xfId="30928"/>
    <cellStyle name="SAPBEXHLevel3X 2 3 9" xfId="30929"/>
    <cellStyle name="SAPBEXHLevel3X 2 4" xfId="30930"/>
    <cellStyle name="SAPBEXHLevel3X 2 4 10" xfId="30931"/>
    <cellStyle name="SAPBEXHLevel3X 2 4 2" xfId="30932"/>
    <cellStyle name="SAPBEXHLevel3X 2 4 3" xfId="30933"/>
    <cellStyle name="SAPBEXHLevel3X 2 4 4" xfId="30934"/>
    <cellStyle name="SAPBEXHLevel3X 2 4 5" xfId="30935"/>
    <cellStyle name="SAPBEXHLevel3X 2 4 6" xfId="30936"/>
    <cellStyle name="SAPBEXHLevel3X 2 4 7" xfId="30937"/>
    <cellStyle name="SAPBEXHLevel3X 2 4 8" xfId="30938"/>
    <cellStyle name="SAPBEXHLevel3X 2 4 9" xfId="30939"/>
    <cellStyle name="SAPBEXHLevel3X 2 5" xfId="30940"/>
    <cellStyle name="SAPBEXHLevel3X 2 5 2" xfId="30941"/>
    <cellStyle name="SAPBEXHLevel3X 2 5 3" xfId="30942"/>
    <cellStyle name="SAPBEXHLevel3X 2 5 4" xfId="30943"/>
    <cellStyle name="SAPBEXHLevel3X 2 5 5" xfId="30944"/>
    <cellStyle name="SAPBEXHLevel3X 2 5 6" xfId="30945"/>
    <cellStyle name="SAPBEXHLevel3X 2 5 7" xfId="30946"/>
    <cellStyle name="SAPBEXHLevel3X 2 5 8" xfId="30947"/>
    <cellStyle name="SAPBEXHLevel3X 2 6" xfId="30948"/>
    <cellStyle name="SAPBEXHLevel3X 2 6 2" xfId="30949"/>
    <cellStyle name="SAPBEXHLevel3X 2 6 3" xfId="30950"/>
    <cellStyle name="SAPBEXHLevel3X 2 6 4" xfId="30951"/>
    <cellStyle name="SAPBEXHLevel3X 2 6 5" xfId="30952"/>
    <cellStyle name="SAPBEXHLevel3X 2 6 6" xfId="30953"/>
    <cellStyle name="SAPBEXHLevel3X 2 6 7" xfId="30954"/>
    <cellStyle name="SAPBEXHLevel3X 2 6 8" xfId="30955"/>
    <cellStyle name="SAPBEXHLevel3X 2 7" xfId="30956"/>
    <cellStyle name="SAPBEXHLevel3X 2 8" xfId="30957"/>
    <cellStyle name="SAPBEXHLevel3X 2 9" xfId="30958"/>
    <cellStyle name="SAPBEXHLevel3X 3" xfId="30959"/>
    <cellStyle name="SAPBEXHLevel3X 3 10" xfId="30960"/>
    <cellStyle name="SAPBEXHLevel3X 3 11" xfId="30961"/>
    <cellStyle name="SAPBEXHLevel3X 3 12" xfId="30962"/>
    <cellStyle name="SAPBEXHLevel3X 3 13" xfId="30963"/>
    <cellStyle name="SAPBEXHLevel3X 3 14" xfId="30964"/>
    <cellStyle name="SAPBEXHLevel3X 3 15" xfId="30965"/>
    <cellStyle name="SAPBEXHLevel3X 3 16" xfId="30966"/>
    <cellStyle name="SAPBEXHLevel3X 3 2" xfId="30967"/>
    <cellStyle name="SAPBEXHLevel3X 3 2 10" xfId="30968"/>
    <cellStyle name="SAPBEXHLevel3X 3 2 11" xfId="30969"/>
    <cellStyle name="SAPBEXHLevel3X 3 2 12" xfId="30970"/>
    <cellStyle name="SAPBEXHLevel3X 3 2 13" xfId="30971"/>
    <cellStyle name="SAPBEXHLevel3X 3 2 14" xfId="30972"/>
    <cellStyle name="SAPBEXHLevel3X 3 2 15" xfId="30973"/>
    <cellStyle name="SAPBEXHLevel3X 3 2 16" xfId="30974"/>
    <cellStyle name="SAPBEXHLevel3X 3 2 2" xfId="30975"/>
    <cellStyle name="SAPBEXHLevel3X 3 2 2 10" xfId="30976"/>
    <cellStyle name="SAPBEXHLevel3X 3 2 2 11" xfId="30977"/>
    <cellStyle name="SAPBEXHLevel3X 3 2 2 12" xfId="30978"/>
    <cellStyle name="SAPBEXHLevel3X 3 2 2 2" xfId="30979"/>
    <cellStyle name="SAPBEXHLevel3X 3 2 2 2 2" xfId="30980"/>
    <cellStyle name="SAPBEXHLevel3X 3 2 2 2 3" xfId="30981"/>
    <cellStyle name="SAPBEXHLevel3X 3 2 2 2 4" xfId="30982"/>
    <cellStyle name="SAPBEXHLevel3X 3 2 2 2 5" xfId="30983"/>
    <cellStyle name="SAPBEXHLevel3X 3 2 2 2 6" xfId="30984"/>
    <cellStyle name="SAPBEXHLevel3X 3 2 2 2 7" xfId="30985"/>
    <cellStyle name="SAPBEXHLevel3X 3 2 2 2 8" xfId="30986"/>
    <cellStyle name="SAPBEXHLevel3X 3 2 2 3" xfId="30987"/>
    <cellStyle name="SAPBEXHLevel3X 3 2 2 3 2" xfId="30988"/>
    <cellStyle name="SAPBEXHLevel3X 3 2 2 3 3" xfId="30989"/>
    <cellStyle name="SAPBEXHLevel3X 3 2 2 3 4" xfId="30990"/>
    <cellStyle name="SAPBEXHLevel3X 3 2 2 3 5" xfId="30991"/>
    <cellStyle name="SAPBEXHLevel3X 3 2 2 3 6" xfId="30992"/>
    <cellStyle name="SAPBEXHLevel3X 3 2 2 3 7" xfId="30993"/>
    <cellStyle name="SAPBEXHLevel3X 3 2 2 3 8" xfId="30994"/>
    <cellStyle name="SAPBEXHLevel3X 3 2 2 4" xfId="30995"/>
    <cellStyle name="SAPBEXHLevel3X 3 2 2 4 2" xfId="30996"/>
    <cellStyle name="SAPBEXHLevel3X 3 2 2 4 3" xfId="30997"/>
    <cellStyle name="SAPBEXHLevel3X 3 2 2 4 4" xfId="30998"/>
    <cellStyle name="SAPBEXHLevel3X 3 2 2 4 5" xfId="30999"/>
    <cellStyle name="SAPBEXHLevel3X 3 2 2 4 6" xfId="31000"/>
    <cellStyle name="SAPBEXHLevel3X 3 2 2 4 7" xfId="31001"/>
    <cellStyle name="SAPBEXHLevel3X 3 2 2 4 8" xfId="31002"/>
    <cellStyle name="SAPBEXHLevel3X 3 2 2 5" xfId="31003"/>
    <cellStyle name="SAPBEXHLevel3X 3 2 2 6" xfId="31004"/>
    <cellStyle name="SAPBEXHLevel3X 3 2 2 7" xfId="31005"/>
    <cellStyle name="SAPBEXHLevel3X 3 2 2 8" xfId="31006"/>
    <cellStyle name="SAPBEXHLevel3X 3 2 2 9" xfId="31007"/>
    <cellStyle name="SAPBEXHLevel3X 3 2 3" xfId="31008"/>
    <cellStyle name="SAPBEXHLevel3X 3 2 3 2" xfId="31009"/>
    <cellStyle name="SAPBEXHLevel3X 3 2 3 3" xfId="31010"/>
    <cellStyle name="SAPBEXHLevel3X 3 2 3 4" xfId="31011"/>
    <cellStyle name="SAPBEXHLevel3X 3 2 3 5" xfId="31012"/>
    <cellStyle name="SAPBEXHLevel3X 3 2 3 6" xfId="31013"/>
    <cellStyle name="SAPBEXHLevel3X 3 2 3 7" xfId="31014"/>
    <cellStyle name="SAPBEXHLevel3X 3 2 3 8" xfId="31015"/>
    <cellStyle name="SAPBEXHLevel3X 3 2 4" xfId="31016"/>
    <cellStyle name="SAPBEXHLevel3X 3 2 4 2" xfId="31017"/>
    <cellStyle name="SAPBEXHLevel3X 3 2 4 3" xfId="31018"/>
    <cellStyle name="SAPBEXHLevel3X 3 2 4 4" xfId="31019"/>
    <cellStyle name="SAPBEXHLevel3X 3 2 4 5" xfId="31020"/>
    <cellStyle name="SAPBEXHLevel3X 3 2 4 6" xfId="31021"/>
    <cellStyle name="SAPBEXHLevel3X 3 2 4 7" xfId="31022"/>
    <cellStyle name="SAPBEXHLevel3X 3 2 4 8" xfId="31023"/>
    <cellStyle name="SAPBEXHLevel3X 3 2 5" xfId="31024"/>
    <cellStyle name="SAPBEXHLevel3X 3 2 5 2" xfId="31025"/>
    <cellStyle name="SAPBEXHLevel3X 3 2 5 3" xfId="31026"/>
    <cellStyle name="SAPBEXHLevel3X 3 2 5 4" xfId="31027"/>
    <cellStyle name="SAPBEXHLevel3X 3 2 5 5" xfId="31028"/>
    <cellStyle name="SAPBEXHLevel3X 3 2 5 6" xfId="31029"/>
    <cellStyle name="SAPBEXHLevel3X 3 2 5 7" xfId="31030"/>
    <cellStyle name="SAPBEXHLevel3X 3 2 5 8" xfId="31031"/>
    <cellStyle name="SAPBEXHLevel3X 3 2 6" xfId="31032"/>
    <cellStyle name="SAPBEXHLevel3X 3 2 7" xfId="31033"/>
    <cellStyle name="SAPBEXHLevel3X 3 2 8" xfId="31034"/>
    <cellStyle name="SAPBEXHLevel3X 3 2 9" xfId="31035"/>
    <cellStyle name="SAPBEXHLevel3X 3 3" xfId="31036"/>
    <cellStyle name="SAPBEXHLevel3X 3 3 10" xfId="31037"/>
    <cellStyle name="SAPBEXHLevel3X 3 3 11" xfId="31038"/>
    <cellStyle name="SAPBEXHLevel3X 3 3 12" xfId="31039"/>
    <cellStyle name="SAPBEXHLevel3X 3 3 2" xfId="31040"/>
    <cellStyle name="SAPBEXHLevel3X 3 3 2 2" xfId="31041"/>
    <cellStyle name="SAPBEXHLevel3X 3 3 2 3" xfId="31042"/>
    <cellStyle name="SAPBEXHLevel3X 3 3 2 4" xfId="31043"/>
    <cellStyle name="SAPBEXHLevel3X 3 3 2 5" xfId="31044"/>
    <cellStyle name="SAPBEXHLevel3X 3 3 2 6" xfId="31045"/>
    <cellStyle name="SAPBEXHLevel3X 3 3 2 7" xfId="31046"/>
    <cellStyle name="SAPBEXHLevel3X 3 3 2 8" xfId="31047"/>
    <cellStyle name="SAPBEXHLevel3X 3 3 3" xfId="31048"/>
    <cellStyle name="SAPBEXHLevel3X 3 3 3 2" xfId="31049"/>
    <cellStyle name="SAPBEXHLevel3X 3 3 3 3" xfId="31050"/>
    <cellStyle name="SAPBEXHLevel3X 3 3 3 4" xfId="31051"/>
    <cellStyle name="SAPBEXHLevel3X 3 3 3 5" xfId="31052"/>
    <cellStyle name="SAPBEXHLevel3X 3 3 3 6" xfId="31053"/>
    <cellStyle name="SAPBEXHLevel3X 3 3 3 7" xfId="31054"/>
    <cellStyle name="SAPBEXHLevel3X 3 3 3 8" xfId="31055"/>
    <cellStyle name="SAPBEXHLevel3X 3 3 4" xfId="31056"/>
    <cellStyle name="SAPBEXHLevel3X 3 3 4 2" xfId="31057"/>
    <cellStyle name="SAPBEXHLevel3X 3 3 4 3" xfId="31058"/>
    <cellStyle name="SAPBEXHLevel3X 3 3 4 4" xfId="31059"/>
    <cellStyle name="SAPBEXHLevel3X 3 3 4 5" xfId="31060"/>
    <cellStyle name="SAPBEXHLevel3X 3 3 4 6" xfId="31061"/>
    <cellStyle name="SAPBEXHLevel3X 3 3 4 7" xfId="31062"/>
    <cellStyle name="SAPBEXHLevel3X 3 3 4 8" xfId="31063"/>
    <cellStyle name="SAPBEXHLevel3X 3 3 5" xfId="31064"/>
    <cellStyle name="SAPBEXHLevel3X 3 3 6" xfId="31065"/>
    <cellStyle name="SAPBEXHLevel3X 3 3 7" xfId="31066"/>
    <cellStyle name="SAPBEXHLevel3X 3 3 8" xfId="31067"/>
    <cellStyle name="SAPBEXHLevel3X 3 3 9" xfId="31068"/>
    <cellStyle name="SAPBEXHLevel3X 3 4" xfId="31069"/>
    <cellStyle name="SAPBEXHLevel3X 3 4 2" xfId="31070"/>
    <cellStyle name="SAPBEXHLevel3X 3 4 3" xfId="31071"/>
    <cellStyle name="SAPBEXHLevel3X 3 4 4" xfId="31072"/>
    <cellStyle name="SAPBEXHLevel3X 3 4 5" xfId="31073"/>
    <cellStyle name="SAPBEXHLevel3X 3 4 6" xfId="31074"/>
    <cellStyle name="SAPBEXHLevel3X 3 4 7" xfId="31075"/>
    <cellStyle name="SAPBEXHLevel3X 3 4 8" xfId="31076"/>
    <cellStyle name="SAPBEXHLevel3X 3 5" xfId="31077"/>
    <cellStyle name="SAPBEXHLevel3X 3 5 2" xfId="31078"/>
    <cellStyle name="SAPBEXHLevel3X 3 5 3" xfId="31079"/>
    <cellStyle name="SAPBEXHLevel3X 3 5 4" xfId="31080"/>
    <cellStyle name="SAPBEXHLevel3X 3 5 5" xfId="31081"/>
    <cellStyle name="SAPBEXHLevel3X 3 5 6" xfId="31082"/>
    <cellStyle name="SAPBEXHLevel3X 3 5 7" xfId="31083"/>
    <cellStyle name="SAPBEXHLevel3X 3 5 8" xfId="31084"/>
    <cellStyle name="SAPBEXHLevel3X 3 6" xfId="31085"/>
    <cellStyle name="SAPBEXHLevel3X 3 6 2" xfId="31086"/>
    <cellStyle name="SAPBEXHLevel3X 3 6 3" xfId="31087"/>
    <cellStyle name="SAPBEXHLevel3X 3 6 4" xfId="31088"/>
    <cellStyle name="SAPBEXHLevel3X 3 6 5" xfId="31089"/>
    <cellStyle name="SAPBEXHLevel3X 3 6 6" xfId="31090"/>
    <cellStyle name="SAPBEXHLevel3X 3 6 7" xfId="31091"/>
    <cellStyle name="SAPBEXHLevel3X 3 6 8" xfId="31092"/>
    <cellStyle name="SAPBEXHLevel3X 3 7" xfId="31093"/>
    <cellStyle name="SAPBEXHLevel3X 3 8" xfId="31094"/>
    <cellStyle name="SAPBEXHLevel3X 3 9" xfId="31095"/>
    <cellStyle name="SAPBEXHLevel3X 4" xfId="31096"/>
    <cellStyle name="SAPBEXHLevel3X 4 10" xfId="31097"/>
    <cellStyle name="SAPBEXHLevel3X 4 11" xfId="31098"/>
    <cellStyle name="SAPBEXHLevel3X 4 12" xfId="31099"/>
    <cellStyle name="SAPBEXHLevel3X 4 13" xfId="31100"/>
    <cellStyle name="SAPBEXHLevel3X 4 14" xfId="31101"/>
    <cellStyle name="SAPBEXHLevel3X 4 15" xfId="31102"/>
    <cellStyle name="SAPBEXHLevel3X 4 16" xfId="31103"/>
    <cellStyle name="SAPBEXHLevel3X 4 2" xfId="31104"/>
    <cellStyle name="SAPBEXHLevel3X 4 2 10" xfId="31105"/>
    <cellStyle name="SAPBEXHLevel3X 4 2 11" xfId="31106"/>
    <cellStyle name="SAPBEXHLevel3X 4 2 12" xfId="31107"/>
    <cellStyle name="SAPBEXHLevel3X 4 2 13" xfId="31108"/>
    <cellStyle name="SAPBEXHLevel3X 4 2 14" xfId="31109"/>
    <cellStyle name="SAPBEXHLevel3X 4 2 15" xfId="31110"/>
    <cellStyle name="SAPBEXHLevel3X 4 2 16" xfId="31111"/>
    <cellStyle name="SAPBEXHLevel3X 4 2 2" xfId="31112"/>
    <cellStyle name="SAPBEXHLevel3X 4 2 2 10" xfId="31113"/>
    <cellStyle name="SAPBEXHLevel3X 4 2 2 11" xfId="31114"/>
    <cellStyle name="SAPBEXHLevel3X 4 2 2 12" xfId="31115"/>
    <cellStyle name="SAPBEXHLevel3X 4 2 2 13" xfId="31116"/>
    <cellStyle name="SAPBEXHLevel3X 4 2 2 14" xfId="31117"/>
    <cellStyle name="SAPBEXHLevel3X 4 2 2 2" xfId="31118"/>
    <cellStyle name="SAPBEXHLevel3X 4 2 2 2 2" xfId="31119"/>
    <cellStyle name="SAPBEXHLevel3X 4 2 2 2 3" xfId="31120"/>
    <cellStyle name="SAPBEXHLevel3X 4 2 2 2 4" xfId="31121"/>
    <cellStyle name="SAPBEXHLevel3X 4 2 2 2 5" xfId="31122"/>
    <cellStyle name="SAPBEXHLevel3X 4 2 2 2 6" xfId="31123"/>
    <cellStyle name="SAPBEXHLevel3X 4 2 2 2 7" xfId="31124"/>
    <cellStyle name="SAPBEXHLevel3X 4 2 2 2 8" xfId="31125"/>
    <cellStyle name="SAPBEXHLevel3X 4 2 2 3" xfId="31126"/>
    <cellStyle name="SAPBEXHLevel3X 4 2 2 3 2" xfId="31127"/>
    <cellStyle name="SAPBEXHLevel3X 4 2 2 3 3" xfId="31128"/>
    <cellStyle name="SAPBEXHLevel3X 4 2 2 3 4" xfId="31129"/>
    <cellStyle name="SAPBEXHLevel3X 4 2 2 3 5" xfId="31130"/>
    <cellStyle name="SAPBEXHLevel3X 4 2 2 3 6" xfId="31131"/>
    <cellStyle name="SAPBEXHLevel3X 4 2 2 3 7" xfId="31132"/>
    <cellStyle name="SAPBEXHLevel3X 4 2 2 3 8" xfId="31133"/>
    <cellStyle name="SAPBEXHLevel3X 4 2 2 4" xfId="31134"/>
    <cellStyle name="SAPBEXHLevel3X 4 2 2 4 2" xfId="31135"/>
    <cellStyle name="SAPBEXHLevel3X 4 2 2 4 3" xfId="31136"/>
    <cellStyle name="SAPBEXHLevel3X 4 2 2 4 4" xfId="31137"/>
    <cellStyle name="SAPBEXHLevel3X 4 2 2 4 5" xfId="31138"/>
    <cellStyle name="SAPBEXHLevel3X 4 2 2 4 6" xfId="31139"/>
    <cellStyle name="SAPBEXHLevel3X 4 2 2 4 7" xfId="31140"/>
    <cellStyle name="SAPBEXHLevel3X 4 2 2 4 8" xfId="31141"/>
    <cellStyle name="SAPBEXHLevel3X 4 2 2 5" xfId="31142"/>
    <cellStyle name="SAPBEXHLevel3X 4 2 2 6" xfId="31143"/>
    <cellStyle name="SAPBEXHLevel3X 4 2 2 7" xfId="31144"/>
    <cellStyle name="SAPBEXHLevel3X 4 2 2 8" xfId="31145"/>
    <cellStyle name="SAPBEXHLevel3X 4 2 2 9" xfId="31146"/>
    <cellStyle name="SAPBEXHLevel3X 4 2 3" xfId="31147"/>
    <cellStyle name="SAPBEXHLevel3X 4 2 3 2" xfId="31148"/>
    <cellStyle name="SAPBEXHLevel3X 4 2 3 3" xfId="31149"/>
    <cellStyle name="SAPBEXHLevel3X 4 2 3 4" xfId="31150"/>
    <cellStyle name="SAPBEXHLevel3X 4 2 3 5" xfId="31151"/>
    <cellStyle name="SAPBEXHLevel3X 4 2 3 6" xfId="31152"/>
    <cellStyle name="SAPBEXHLevel3X 4 2 3 7" xfId="31153"/>
    <cellStyle name="SAPBEXHLevel3X 4 2 3 8" xfId="31154"/>
    <cellStyle name="SAPBEXHLevel3X 4 2 4" xfId="31155"/>
    <cellStyle name="SAPBEXHLevel3X 4 2 4 2" xfId="31156"/>
    <cellStyle name="SAPBEXHLevel3X 4 2 4 3" xfId="31157"/>
    <cellStyle name="SAPBEXHLevel3X 4 2 4 4" xfId="31158"/>
    <cellStyle name="SAPBEXHLevel3X 4 2 4 5" xfId="31159"/>
    <cellStyle name="SAPBEXHLevel3X 4 2 4 6" xfId="31160"/>
    <cellStyle name="SAPBEXHLevel3X 4 2 4 7" xfId="31161"/>
    <cellStyle name="SAPBEXHLevel3X 4 2 4 8" xfId="31162"/>
    <cellStyle name="SAPBEXHLevel3X 4 2 5" xfId="31163"/>
    <cellStyle name="SAPBEXHLevel3X 4 2 5 2" xfId="31164"/>
    <cellStyle name="SAPBEXHLevel3X 4 2 5 3" xfId="31165"/>
    <cellStyle name="SAPBEXHLevel3X 4 2 5 4" xfId="31166"/>
    <cellStyle name="SAPBEXHLevel3X 4 2 5 5" xfId="31167"/>
    <cellStyle name="SAPBEXHLevel3X 4 2 5 6" xfId="31168"/>
    <cellStyle name="SAPBEXHLevel3X 4 2 5 7" xfId="31169"/>
    <cellStyle name="SAPBEXHLevel3X 4 2 5 8" xfId="31170"/>
    <cellStyle name="SAPBEXHLevel3X 4 2 6" xfId="31171"/>
    <cellStyle name="SAPBEXHLevel3X 4 2 7" xfId="31172"/>
    <cellStyle name="SAPBEXHLevel3X 4 2 8" xfId="31173"/>
    <cellStyle name="SAPBEXHLevel3X 4 2 9" xfId="31174"/>
    <cellStyle name="SAPBEXHLevel3X 4 3" xfId="31175"/>
    <cellStyle name="SAPBEXHLevel3X 4 3 10" xfId="31176"/>
    <cellStyle name="SAPBEXHLevel3X 4 3 11" xfId="31177"/>
    <cellStyle name="SAPBEXHLevel3X 4 3 12" xfId="31178"/>
    <cellStyle name="SAPBEXHLevel3X 4 3 13" xfId="31179"/>
    <cellStyle name="SAPBEXHLevel3X 4 3 14" xfId="31180"/>
    <cellStyle name="SAPBEXHLevel3X 4 3 2" xfId="31181"/>
    <cellStyle name="SAPBEXHLevel3X 4 3 2 2" xfId="31182"/>
    <cellStyle name="SAPBEXHLevel3X 4 3 2 3" xfId="31183"/>
    <cellStyle name="SAPBEXHLevel3X 4 3 2 4" xfId="31184"/>
    <cellStyle name="SAPBEXHLevel3X 4 3 2 5" xfId="31185"/>
    <cellStyle name="SAPBEXHLevel3X 4 3 2 6" xfId="31186"/>
    <cellStyle name="SAPBEXHLevel3X 4 3 2 7" xfId="31187"/>
    <cellStyle name="SAPBEXHLevel3X 4 3 2 8" xfId="31188"/>
    <cellStyle name="SAPBEXHLevel3X 4 3 3" xfId="31189"/>
    <cellStyle name="SAPBEXHLevel3X 4 3 3 2" xfId="31190"/>
    <cellStyle name="SAPBEXHLevel3X 4 3 3 3" xfId="31191"/>
    <cellStyle name="SAPBEXHLevel3X 4 3 3 4" xfId="31192"/>
    <cellStyle name="SAPBEXHLevel3X 4 3 3 5" xfId="31193"/>
    <cellStyle name="SAPBEXHLevel3X 4 3 3 6" xfId="31194"/>
    <cellStyle name="SAPBEXHLevel3X 4 3 3 7" xfId="31195"/>
    <cellStyle name="SAPBEXHLevel3X 4 3 3 8" xfId="31196"/>
    <cellStyle name="SAPBEXHLevel3X 4 3 4" xfId="31197"/>
    <cellStyle name="SAPBEXHLevel3X 4 3 4 2" xfId="31198"/>
    <cellStyle name="SAPBEXHLevel3X 4 3 4 3" xfId="31199"/>
    <cellStyle name="SAPBEXHLevel3X 4 3 4 4" xfId="31200"/>
    <cellStyle name="SAPBEXHLevel3X 4 3 4 5" xfId="31201"/>
    <cellStyle name="SAPBEXHLevel3X 4 3 4 6" xfId="31202"/>
    <cellStyle name="SAPBEXHLevel3X 4 3 4 7" xfId="31203"/>
    <cellStyle name="SAPBEXHLevel3X 4 3 4 8" xfId="31204"/>
    <cellStyle name="SAPBEXHLevel3X 4 3 5" xfId="31205"/>
    <cellStyle name="SAPBEXHLevel3X 4 3 6" xfId="31206"/>
    <cellStyle name="SAPBEXHLevel3X 4 3 7" xfId="31207"/>
    <cellStyle name="SAPBEXHLevel3X 4 3 8" xfId="31208"/>
    <cellStyle name="SAPBEXHLevel3X 4 3 9" xfId="31209"/>
    <cellStyle name="SAPBEXHLevel3X 4 4" xfId="31210"/>
    <cellStyle name="SAPBEXHLevel3X 4 4 2" xfId="31211"/>
    <cellStyle name="SAPBEXHLevel3X 4 4 3" xfId="31212"/>
    <cellStyle name="SAPBEXHLevel3X 4 4 4" xfId="31213"/>
    <cellStyle name="SAPBEXHLevel3X 4 4 5" xfId="31214"/>
    <cellStyle name="SAPBEXHLevel3X 4 4 6" xfId="31215"/>
    <cellStyle name="SAPBEXHLevel3X 4 4 7" xfId="31216"/>
    <cellStyle name="SAPBEXHLevel3X 4 4 8" xfId="31217"/>
    <cellStyle name="SAPBEXHLevel3X 4 5" xfId="31218"/>
    <cellStyle name="SAPBEXHLevel3X 4 5 2" xfId="31219"/>
    <cellStyle name="SAPBEXHLevel3X 4 5 3" xfId="31220"/>
    <cellStyle name="SAPBEXHLevel3X 4 5 4" xfId="31221"/>
    <cellStyle name="SAPBEXHLevel3X 4 5 5" xfId="31222"/>
    <cellStyle name="SAPBEXHLevel3X 4 5 6" xfId="31223"/>
    <cellStyle name="SAPBEXHLevel3X 4 5 7" xfId="31224"/>
    <cellStyle name="SAPBEXHLevel3X 4 5 8" xfId="31225"/>
    <cellStyle name="SAPBEXHLevel3X 4 6" xfId="31226"/>
    <cellStyle name="SAPBEXHLevel3X 4 6 2" xfId="31227"/>
    <cellStyle name="SAPBEXHLevel3X 4 6 3" xfId="31228"/>
    <cellStyle name="SAPBEXHLevel3X 4 6 4" xfId="31229"/>
    <cellStyle name="SAPBEXHLevel3X 4 6 5" xfId="31230"/>
    <cellStyle name="SAPBEXHLevel3X 4 6 6" xfId="31231"/>
    <cellStyle name="SAPBEXHLevel3X 4 6 7" xfId="31232"/>
    <cellStyle name="SAPBEXHLevel3X 4 6 8" xfId="31233"/>
    <cellStyle name="SAPBEXHLevel3X 4 7" xfId="31234"/>
    <cellStyle name="SAPBEXHLevel3X 4 8" xfId="31235"/>
    <cellStyle name="SAPBEXHLevel3X 4 9" xfId="31236"/>
    <cellStyle name="SAPBEXHLevel3X 5" xfId="31237"/>
    <cellStyle name="SAPBEXHLevel3X 5 10" xfId="31238"/>
    <cellStyle name="SAPBEXHLevel3X 5 11" xfId="31239"/>
    <cellStyle name="SAPBEXHLevel3X 5 12" xfId="31240"/>
    <cellStyle name="SAPBEXHLevel3X 5 13" xfId="31241"/>
    <cellStyle name="SAPBEXHLevel3X 5 14" xfId="31242"/>
    <cellStyle name="SAPBEXHLevel3X 5 15" xfId="31243"/>
    <cellStyle name="SAPBEXHLevel3X 5 16" xfId="31244"/>
    <cellStyle name="SAPBEXHLevel3X 5 2" xfId="31245"/>
    <cellStyle name="SAPBEXHLevel3X 5 2 10" xfId="31246"/>
    <cellStyle name="SAPBEXHLevel3X 5 2 11" xfId="31247"/>
    <cellStyle name="SAPBEXHLevel3X 5 2 12" xfId="31248"/>
    <cellStyle name="SAPBEXHLevel3X 5 2 13" xfId="31249"/>
    <cellStyle name="SAPBEXHLevel3X 5 2 14" xfId="31250"/>
    <cellStyle name="SAPBEXHLevel3X 5 2 2" xfId="31251"/>
    <cellStyle name="SAPBEXHLevel3X 5 2 2 2" xfId="31252"/>
    <cellStyle name="SAPBEXHLevel3X 5 2 2 3" xfId="31253"/>
    <cellStyle name="SAPBEXHLevel3X 5 2 2 4" xfId="31254"/>
    <cellStyle name="SAPBEXHLevel3X 5 2 2 5" xfId="31255"/>
    <cellStyle name="SAPBEXHLevel3X 5 2 2 6" xfId="31256"/>
    <cellStyle name="SAPBEXHLevel3X 5 2 2 7" xfId="31257"/>
    <cellStyle name="SAPBEXHLevel3X 5 2 2 8" xfId="31258"/>
    <cellStyle name="SAPBEXHLevel3X 5 2 3" xfId="31259"/>
    <cellStyle name="SAPBEXHLevel3X 5 2 3 2" xfId="31260"/>
    <cellStyle name="SAPBEXHLevel3X 5 2 3 3" xfId="31261"/>
    <cellStyle name="SAPBEXHLevel3X 5 2 3 4" xfId="31262"/>
    <cellStyle name="SAPBEXHLevel3X 5 2 3 5" xfId="31263"/>
    <cellStyle name="SAPBEXHLevel3X 5 2 3 6" xfId="31264"/>
    <cellStyle name="SAPBEXHLevel3X 5 2 3 7" xfId="31265"/>
    <cellStyle name="SAPBEXHLevel3X 5 2 3 8" xfId="31266"/>
    <cellStyle name="SAPBEXHLevel3X 5 2 4" xfId="31267"/>
    <cellStyle name="SAPBEXHLevel3X 5 2 4 2" xfId="31268"/>
    <cellStyle name="SAPBEXHLevel3X 5 2 4 3" xfId="31269"/>
    <cellStyle name="SAPBEXHLevel3X 5 2 4 4" xfId="31270"/>
    <cellStyle name="SAPBEXHLevel3X 5 2 4 5" xfId="31271"/>
    <cellStyle name="SAPBEXHLevel3X 5 2 4 6" xfId="31272"/>
    <cellStyle name="SAPBEXHLevel3X 5 2 4 7" xfId="31273"/>
    <cellStyle name="SAPBEXHLevel3X 5 2 4 8" xfId="31274"/>
    <cellStyle name="SAPBEXHLevel3X 5 2 5" xfId="31275"/>
    <cellStyle name="SAPBEXHLevel3X 5 2 6" xfId="31276"/>
    <cellStyle name="SAPBEXHLevel3X 5 2 7" xfId="31277"/>
    <cellStyle name="SAPBEXHLevel3X 5 2 8" xfId="31278"/>
    <cellStyle name="SAPBEXHLevel3X 5 2 9" xfId="31279"/>
    <cellStyle name="SAPBEXHLevel3X 5 3" xfId="31280"/>
    <cellStyle name="SAPBEXHLevel3X 5 3 2" xfId="31281"/>
    <cellStyle name="SAPBEXHLevel3X 5 3 3" xfId="31282"/>
    <cellStyle name="SAPBEXHLevel3X 5 3 4" xfId="31283"/>
    <cellStyle name="SAPBEXHLevel3X 5 3 5" xfId="31284"/>
    <cellStyle name="SAPBEXHLevel3X 5 3 6" xfId="31285"/>
    <cellStyle name="SAPBEXHLevel3X 5 3 7" xfId="31286"/>
    <cellStyle name="SAPBEXHLevel3X 5 3 8" xfId="31287"/>
    <cellStyle name="SAPBEXHLevel3X 5 4" xfId="31288"/>
    <cellStyle name="SAPBEXHLevel3X 5 4 2" xfId="31289"/>
    <cellStyle name="SAPBEXHLevel3X 5 4 3" xfId="31290"/>
    <cellStyle name="SAPBEXHLevel3X 5 4 4" xfId="31291"/>
    <cellStyle name="SAPBEXHLevel3X 5 4 5" xfId="31292"/>
    <cellStyle name="SAPBEXHLevel3X 5 4 6" xfId="31293"/>
    <cellStyle name="SAPBEXHLevel3X 5 4 7" xfId="31294"/>
    <cellStyle name="SAPBEXHLevel3X 5 4 8" xfId="31295"/>
    <cellStyle name="SAPBEXHLevel3X 5 5" xfId="31296"/>
    <cellStyle name="SAPBEXHLevel3X 5 5 2" xfId="31297"/>
    <cellStyle name="SAPBEXHLevel3X 5 5 3" xfId="31298"/>
    <cellStyle name="SAPBEXHLevel3X 5 5 4" xfId="31299"/>
    <cellStyle name="SAPBEXHLevel3X 5 5 5" xfId="31300"/>
    <cellStyle name="SAPBEXHLevel3X 5 5 6" xfId="31301"/>
    <cellStyle name="SAPBEXHLevel3X 5 5 7" xfId="31302"/>
    <cellStyle name="SAPBEXHLevel3X 5 5 8" xfId="31303"/>
    <cellStyle name="SAPBEXHLevel3X 5 6" xfId="31304"/>
    <cellStyle name="SAPBEXHLevel3X 5 7" xfId="31305"/>
    <cellStyle name="SAPBEXHLevel3X 5 8" xfId="31306"/>
    <cellStyle name="SAPBEXHLevel3X 5 9" xfId="31307"/>
    <cellStyle name="SAPBEXHLevel3X 6" xfId="31308"/>
    <cellStyle name="SAPBEXHLevel3X 6 10" xfId="31309"/>
    <cellStyle name="SAPBEXHLevel3X 6 11" xfId="31310"/>
    <cellStyle name="SAPBEXHLevel3X 6 12" xfId="31311"/>
    <cellStyle name="SAPBEXHLevel3X 6 13" xfId="31312"/>
    <cellStyle name="SAPBEXHLevel3X 6 14" xfId="31313"/>
    <cellStyle name="SAPBEXHLevel3X 6 2" xfId="31314"/>
    <cellStyle name="SAPBEXHLevel3X 6 2 10" xfId="31315"/>
    <cellStyle name="SAPBEXHLevel3X 6 2 2" xfId="31316"/>
    <cellStyle name="SAPBEXHLevel3X 6 2 3" xfId="31317"/>
    <cellStyle name="SAPBEXHLevel3X 6 2 4" xfId="31318"/>
    <cellStyle name="SAPBEXHLevel3X 6 2 5" xfId="31319"/>
    <cellStyle name="SAPBEXHLevel3X 6 2 6" xfId="31320"/>
    <cellStyle name="SAPBEXHLevel3X 6 2 7" xfId="31321"/>
    <cellStyle name="SAPBEXHLevel3X 6 2 8" xfId="31322"/>
    <cellStyle name="SAPBEXHLevel3X 6 2 9" xfId="31323"/>
    <cellStyle name="SAPBEXHLevel3X 6 3" xfId="31324"/>
    <cellStyle name="SAPBEXHLevel3X 6 3 2" xfId="31325"/>
    <cellStyle name="SAPBEXHLevel3X 6 3 3" xfId="31326"/>
    <cellStyle name="SAPBEXHLevel3X 6 3 4" xfId="31327"/>
    <cellStyle name="SAPBEXHLevel3X 6 3 5" xfId="31328"/>
    <cellStyle name="SAPBEXHLevel3X 6 3 6" xfId="31329"/>
    <cellStyle name="SAPBEXHLevel3X 6 3 7" xfId="31330"/>
    <cellStyle name="SAPBEXHLevel3X 6 3 8" xfId="31331"/>
    <cellStyle name="SAPBEXHLevel3X 6 4" xfId="31332"/>
    <cellStyle name="SAPBEXHLevel3X 6 4 2" xfId="31333"/>
    <cellStyle name="SAPBEXHLevel3X 6 4 3" xfId="31334"/>
    <cellStyle name="SAPBEXHLevel3X 6 4 4" xfId="31335"/>
    <cellStyle name="SAPBEXHLevel3X 6 4 5" xfId="31336"/>
    <cellStyle name="SAPBEXHLevel3X 6 4 6" xfId="31337"/>
    <cellStyle name="SAPBEXHLevel3X 6 4 7" xfId="31338"/>
    <cellStyle name="SAPBEXHLevel3X 6 4 8" xfId="31339"/>
    <cellStyle name="SAPBEXHLevel3X 6 5" xfId="31340"/>
    <cellStyle name="SAPBEXHLevel3X 6 6" xfId="31341"/>
    <cellStyle name="SAPBEXHLevel3X 6 7" xfId="31342"/>
    <cellStyle name="SAPBEXHLevel3X 6 8" xfId="31343"/>
    <cellStyle name="SAPBEXHLevel3X 6 9" xfId="31344"/>
    <cellStyle name="SAPBEXHLevel3X 7" xfId="31345"/>
    <cellStyle name="SAPBEXHLevel3X 7 10" xfId="31346"/>
    <cellStyle name="SAPBEXHLevel3X 7 2" xfId="31347"/>
    <cellStyle name="SAPBEXHLevel3X 7 2 2" xfId="31348"/>
    <cellStyle name="SAPBEXHLevel3X 7 2 3" xfId="31349"/>
    <cellStyle name="SAPBEXHLevel3X 7 3" xfId="31350"/>
    <cellStyle name="SAPBEXHLevel3X 7 4" xfId="31351"/>
    <cellStyle name="SAPBEXHLevel3X 7 5" xfId="31352"/>
    <cellStyle name="SAPBEXHLevel3X 7 6" xfId="31353"/>
    <cellStyle name="SAPBEXHLevel3X 7 7" xfId="31354"/>
    <cellStyle name="SAPBEXHLevel3X 7 8" xfId="31355"/>
    <cellStyle name="SAPBEXHLevel3X 7 9" xfId="31356"/>
    <cellStyle name="SAPBEXHLevel3X 8" xfId="31357"/>
    <cellStyle name="SAPBEXHLevel3X 8 10" xfId="31358"/>
    <cellStyle name="SAPBEXHLevel3X 8 2" xfId="31359"/>
    <cellStyle name="SAPBEXHLevel3X 8 2 2" xfId="31360"/>
    <cellStyle name="SAPBEXHLevel3X 8 2 3" xfId="31361"/>
    <cellStyle name="SAPBEXHLevel3X 8 3" xfId="31362"/>
    <cellStyle name="SAPBEXHLevel3X 8 4" xfId="31363"/>
    <cellStyle name="SAPBEXHLevel3X 8 5" xfId="31364"/>
    <cellStyle name="SAPBEXHLevel3X 8 6" xfId="31365"/>
    <cellStyle name="SAPBEXHLevel3X 8 7" xfId="31366"/>
    <cellStyle name="SAPBEXHLevel3X 8 8" xfId="31367"/>
    <cellStyle name="SAPBEXHLevel3X 8 9" xfId="31368"/>
    <cellStyle name="SAPBEXHLevel3X 9" xfId="31369"/>
    <cellStyle name="SAPBEXHLevel3X 9 10" xfId="31370"/>
    <cellStyle name="SAPBEXHLevel3X 9 2" xfId="31371"/>
    <cellStyle name="SAPBEXHLevel3X 9 2 2" xfId="31372"/>
    <cellStyle name="SAPBEXHLevel3X 9 2 3" xfId="31373"/>
    <cellStyle name="SAPBEXHLevel3X 9 3" xfId="31374"/>
    <cellStyle name="SAPBEXHLevel3X 9 4" xfId="31375"/>
    <cellStyle name="SAPBEXHLevel3X 9 5" xfId="31376"/>
    <cellStyle name="SAPBEXHLevel3X 9 6" xfId="31377"/>
    <cellStyle name="SAPBEXHLevel3X 9 7" xfId="31378"/>
    <cellStyle name="SAPBEXHLevel3X 9 8" xfId="31379"/>
    <cellStyle name="SAPBEXHLevel3X 9 9" xfId="31380"/>
    <cellStyle name="SAPBEXHLevel3X_2. Приложение Доп материалы согласованияБП_БП" xfId="31381"/>
    <cellStyle name="SAPBEXinputData" xfId="31382"/>
    <cellStyle name="SAPBEXinputData 2" xfId="31383"/>
    <cellStyle name="SAPBEXinputData 2 2" xfId="31384"/>
    <cellStyle name="SAPBEXinputData 2 2 10" xfId="31385"/>
    <cellStyle name="SAPBEXinputData 2 2 11" xfId="31386"/>
    <cellStyle name="SAPBEXinputData 2 2 12" xfId="31387"/>
    <cellStyle name="SAPBEXinputData 2 2 13" xfId="31388"/>
    <cellStyle name="SAPBEXinputData 2 2 2" xfId="31389"/>
    <cellStyle name="SAPBEXinputData 2 2 2 2" xfId="31390"/>
    <cellStyle name="SAPBEXinputData 2 2 2 3" xfId="31391"/>
    <cellStyle name="SAPBEXinputData 2 2 2 4" xfId="31392"/>
    <cellStyle name="SAPBEXinputData 2 2 2 5" xfId="31393"/>
    <cellStyle name="SAPBEXinputData 2 2 2 6" xfId="31394"/>
    <cellStyle name="SAPBEXinputData 2 2 2 7" xfId="31395"/>
    <cellStyle name="SAPBEXinputData 2 2 2 8" xfId="31396"/>
    <cellStyle name="SAPBEXinputData 2 2 3" xfId="31397"/>
    <cellStyle name="SAPBEXinputData 2 2 3 2" xfId="31398"/>
    <cellStyle name="SAPBEXinputData 2 2 3 3" xfId="31399"/>
    <cellStyle name="SAPBEXinputData 2 2 3 4" xfId="31400"/>
    <cellStyle name="SAPBEXinputData 2 2 3 5" xfId="31401"/>
    <cellStyle name="SAPBEXinputData 2 2 3 6" xfId="31402"/>
    <cellStyle name="SAPBEXinputData 2 2 3 7" xfId="31403"/>
    <cellStyle name="SAPBEXinputData 2 2 3 8" xfId="31404"/>
    <cellStyle name="SAPBEXinputData 2 2 4" xfId="31405"/>
    <cellStyle name="SAPBEXinputData 2 2 4 2" xfId="31406"/>
    <cellStyle name="SAPBEXinputData 2 2 4 3" xfId="31407"/>
    <cellStyle name="SAPBEXinputData 2 2 4 4" xfId="31408"/>
    <cellStyle name="SAPBEXinputData 2 2 4 5" xfId="31409"/>
    <cellStyle name="SAPBEXinputData 2 2 4 6" xfId="31410"/>
    <cellStyle name="SAPBEXinputData 2 2 4 7" xfId="31411"/>
    <cellStyle name="SAPBEXinputData 2 2 4 8" xfId="31412"/>
    <cellStyle name="SAPBEXinputData 2 2 5" xfId="31413"/>
    <cellStyle name="SAPBEXinputData 2 2 6" xfId="31414"/>
    <cellStyle name="SAPBEXinputData 2 2 7" xfId="31415"/>
    <cellStyle name="SAPBEXinputData 2 2 8" xfId="31416"/>
    <cellStyle name="SAPBEXinputData 2 2 9" xfId="31417"/>
    <cellStyle name="SAPBEXinputData 2 2_Калмэнерго" xfId="31418"/>
    <cellStyle name="SAPBEXresData" xfId="31419"/>
    <cellStyle name="SAPBEXresData 10" xfId="31420"/>
    <cellStyle name="SAPBEXresData 10 2" xfId="31421"/>
    <cellStyle name="SAPBEXresData 10 3" xfId="31422"/>
    <cellStyle name="SAPBEXresData 11" xfId="31423"/>
    <cellStyle name="SAPBEXresData 12" xfId="31424"/>
    <cellStyle name="SAPBEXresData 13" xfId="31425"/>
    <cellStyle name="SAPBEXresData 14" xfId="31426"/>
    <cellStyle name="SAPBEXresData 15" xfId="31427"/>
    <cellStyle name="SAPBEXresData 16" xfId="31428"/>
    <cellStyle name="SAPBEXresData 17" xfId="31429"/>
    <cellStyle name="SAPBEXresData 18" xfId="31430"/>
    <cellStyle name="SAPBEXresData 2" xfId="31431"/>
    <cellStyle name="SAPBEXresData 2 10" xfId="31432"/>
    <cellStyle name="SAPBEXresData 2 11" xfId="31433"/>
    <cellStyle name="SAPBEXresData 2 12" xfId="31434"/>
    <cellStyle name="SAPBEXresData 2 13" xfId="31435"/>
    <cellStyle name="SAPBEXresData 2 14" xfId="31436"/>
    <cellStyle name="SAPBEXresData 2 15" xfId="31437"/>
    <cellStyle name="SAPBEXresData 2 16" xfId="31438"/>
    <cellStyle name="SAPBEXresData 2 2" xfId="31439"/>
    <cellStyle name="SAPBEXresData 2 2 10" xfId="31440"/>
    <cellStyle name="SAPBEXresData 2 2 11" xfId="31441"/>
    <cellStyle name="SAPBEXresData 2 2 12" xfId="31442"/>
    <cellStyle name="SAPBEXresData 2 2 13" xfId="31443"/>
    <cellStyle name="SAPBEXresData 2 2 14" xfId="31444"/>
    <cellStyle name="SAPBEXresData 2 2 15" xfId="31445"/>
    <cellStyle name="SAPBEXresData 2 2 16" xfId="31446"/>
    <cellStyle name="SAPBEXresData 2 2 2" xfId="31447"/>
    <cellStyle name="SAPBEXresData 2 2 2 10" xfId="31448"/>
    <cellStyle name="SAPBEXresData 2 2 2 11" xfId="31449"/>
    <cellStyle name="SAPBEXresData 2 2 2 12" xfId="31450"/>
    <cellStyle name="SAPBEXresData 2 2 2 13" xfId="31451"/>
    <cellStyle name="SAPBEXresData 2 2 2 14" xfId="31452"/>
    <cellStyle name="SAPBEXresData 2 2 2 2" xfId="31453"/>
    <cellStyle name="SAPBEXresData 2 2 2 2 2" xfId="31454"/>
    <cellStyle name="SAPBEXresData 2 2 2 2 3" xfId="31455"/>
    <cellStyle name="SAPBEXresData 2 2 2 2 4" xfId="31456"/>
    <cellStyle name="SAPBEXresData 2 2 2 2 5" xfId="31457"/>
    <cellStyle name="SAPBEXresData 2 2 2 2 6" xfId="31458"/>
    <cellStyle name="SAPBEXresData 2 2 2 2 7" xfId="31459"/>
    <cellStyle name="SAPBEXresData 2 2 2 2 8" xfId="31460"/>
    <cellStyle name="SAPBEXresData 2 2 2 3" xfId="31461"/>
    <cellStyle name="SAPBEXresData 2 2 2 3 2" xfId="31462"/>
    <cellStyle name="SAPBEXresData 2 2 2 3 3" xfId="31463"/>
    <cellStyle name="SAPBEXresData 2 2 2 3 4" xfId="31464"/>
    <cellStyle name="SAPBEXresData 2 2 2 3 5" xfId="31465"/>
    <cellStyle name="SAPBEXresData 2 2 2 3 6" xfId="31466"/>
    <cellStyle name="SAPBEXresData 2 2 2 3 7" xfId="31467"/>
    <cellStyle name="SAPBEXresData 2 2 2 3 8" xfId="31468"/>
    <cellStyle name="SAPBEXresData 2 2 2 4" xfId="31469"/>
    <cellStyle name="SAPBEXresData 2 2 2 4 2" xfId="31470"/>
    <cellStyle name="SAPBEXresData 2 2 2 4 3" xfId="31471"/>
    <cellStyle name="SAPBEXresData 2 2 2 4 4" xfId="31472"/>
    <cellStyle name="SAPBEXresData 2 2 2 4 5" xfId="31473"/>
    <cellStyle name="SAPBEXresData 2 2 2 4 6" xfId="31474"/>
    <cellStyle name="SAPBEXresData 2 2 2 4 7" xfId="31475"/>
    <cellStyle name="SAPBEXresData 2 2 2 4 8" xfId="31476"/>
    <cellStyle name="SAPBEXresData 2 2 2 5" xfId="31477"/>
    <cellStyle name="SAPBEXresData 2 2 2 6" xfId="31478"/>
    <cellStyle name="SAPBEXresData 2 2 2 7" xfId="31479"/>
    <cellStyle name="SAPBEXresData 2 2 2 8" xfId="31480"/>
    <cellStyle name="SAPBEXresData 2 2 2 9" xfId="31481"/>
    <cellStyle name="SAPBEXresData 2 2 3" xfId="31482"/>
    <cellStyle name="SAPBEXresData 2 2 3 2" xfId="31483"/>
    <cellStyle name="SAPBEXresData 2 2 3 3" xfId="31484"/>
    <cellStyle name="SAPBEXresData 2 2 3 4" xfId="31485"/>
    <cellStyle name="SAPBEXresData 2 2 3 5" xfId="31486"/>
    <cellStyle name="SAPBEXresData 2 2 3 6" xfId="31487"/>
    <cellStyle name="SAPBEXresData 2 2 3 7" xfId="31488"/>
    <cellStyle name="SAPBEXresData 2 2 3 8" xfId="31489"/>
    <cellStyle name="SAPBEXresData 2 2 4" xfId="31490"/>
    <cellStyle name="SAPBEXresData 2 2 4 2" xfId="31491"/>
    <cellStyle name="SAPBEXresData 2 2 4 3" xfId="31492"/>
    <cellStyle name="SAPBEXresData 2 2 4 4" xfId="31493"/>
    <cellStyle name="SAPBEXresData 2 2 4 5" xfId="31494"/>
    <cellStyle name="SAPBEXresData 2 2 4 6" xfId="31495"/>
    <cellStyle name="SAPBEXresData 2 2 4 7" xfId="31496"/>
    <cellStyle name="SAPBEXresData 2 2 4 8" xfId="31497"/>
    <cellStyle name="SAPBEXresData 2 2 5" xfId="31498"/>
    <cellStyle name="SAPBEXresData 2 2 5 2" xfId="31499"/>
    <cellStyle name="SAPBEXresData 2 2 5 3" xfId="31500"/>
    <cellStyle name="SAPBEXresData 2 2 5 4" xfId="31501"/>
    <cellStyle name="SAPBEXresData 2 2 5 5" xfId="31502"/>
    <cellStyle name="SAPBEXresData 2 2 5 6" xfId="31503"/>
    <cellStyle name="SAPBEXresData 2 2 5 7" xfId="31504"/>
    <cellStyle name="SAPBEXresData 2 2 5 8" xfId="31505"/>
    <cellStyle name="SAPBEXresData 2 2 6" xfId="31506"/>
    <cellStyle name="SAPBEXresData 2 2 7" xfId="31507"/>
    <cellStyle name="SAPBEXresData 2 2 8" xfId="31508"/>
    <cellStyle name="SAPBEXresData 2 2 9" xfId="31509"/>
    <cellStyle name="SAPBEXresData 2 3" xfId="31510"/>
    <cellStyle name="SAPBEXresData 2 3 10" xfId="31511"/>
    <cellStyle name="SAPBEXresData 2 3 11" xfId="31512"/>
    <cellStyle name="SAPBEXresData 2 3 12" xfId="31513"/>
    <cellStyle name="SAPBEXresData 2 3 13" xfId="31514"/>
    <cellStyle name="SAPBEXresData 2 3 14" xfId="31515"/>
    <cellStyle name="SAPBEXresData 2 3 2" xfId="31516"/>
    <cellStyle name="SAPBEXresData 2 3 2 2" xfId="31517"/>
    <cellStyle name="SAPBEXresData 2 3 2 3" xfId="31518"/>
    <cellStyle name="SAPBEXresData 2 3 2 4" xfId="31519"/>
    <cellStyle name="SAPBEXresData 2 3 2 5" xfId="31520"/>
    <cellStyle name="SAPBEXresData 2 3 2 6" xfId="31521"/>
    <cellStyle name="SAPBEXresData 2 3 2 7" xfId="31522"/>
    <cellStyle name="SAPBEXresData 2 3 2 8" xfId="31523"/>
    <cellStyle name="SAPBEXresData 2 3 3" xfId="31524"/>
    <cellStyle name="SAPBEXresData 2 3 3 2" xfId="31525"/>
    <cellStyle name="SAPBEXresData 2 3 3 3" xfId="31526"/>
    <cellStyle name="SAPBEXresData 2 3 3 4" xfId="31527"/>
    <cellStyle name="SAPBEXresData 2 3 3 5" xfId="31528"/>
    <cellStyle name="SAPBEXresData 2 3 3 6" xfId="31529"/>
    <cellStyle name="SAPBEXresData 2 3 3 7" xfId="31530"/>
    <cellStyle name="SAPBEXresData 2 3 3 8" xfId="31531"/>
    <cellStyle name="SAPBEXresData 2 3 4" xfId="31532"/>
    <cellStyle name="SAPBEXresData 2 3 4 2" xfId="31533"/>
    <cellStyle name="SAPBEXresData 2 3 4 3" xfId="31534"/>
    <cellStyle name="SAPBEXresData 2 3 4 4" xfId="31535"/>
    <cellStyle name="SAPBEXresData 2 3 4 5" xfId="31536"/>
    <cellStyle name="SAPBEXresData 2 3 4 6" xfId="31537"/>
    <cellStyle name="SAPBEXresData 2 3 4 7" xfId="31538"/>
    <cellStyle name="SAPBEXresData 2 3 4 8" xfId="31539"/>
    <cellStyle name="SAPBEXresData 2 3 5" xfId="31540"/>
    <cellStyle name="SAPBEXresData 2 3 6" xfId="31541"/>
    <cellStyle name="SAPBEXresData 2 3 7" xfId="31542"/>
    <cellStyle name="SAPBEXresData 2 3 8" xfId="31543"/>
    <cellStyle name="SAPBEXresData 2 3 9" xfId="31544"/>
    <cellStyle name="SAPBEXresData 2 4" xfId="31545"/>
    <cellStyle name="SAPBEXresData 2 4 10" xfId="31546"/>
    <cellStyle name="SAPBEXresData 2 4 2" xfId="31547"/>
    <cellStyle name="SAPBEXresData 2 4 3" xfId="31548"/>
    <cellStyle name="SAPBEXresData 2 4 4" xfId="31549"/>
    <cellStyle name="SAPBEXresData 2 4 5" xfId="31550"/>
    <cellStyle name="SAPBEXresData 2 4 6" xfId="31551"/>
    <cellStyle name="SAPBEXresData 2 4 7" xfId="31552"/>
    <cellStyle name="SAPBEXresData 2 4 8" xfId="31553"/>
    <cellStyle name="SAPBEXresData 2 4 9" xfId="31554"/>
    <cellStyle name="SAPBEXresData 2 5" xfId="31555"/>
    <cellStyle name="SAPBEXresData 2 5 2" xfId="31556"/>
    <cellStyle name="SAPBEXresData 2 5 3" xfId="31557"/>
    <cellStyle name="SAPBEXresData 2 5 4" xfId="31558"/>
    <cellStyle name="SAPBEXresData 2 5 5" xfId="31559"/>
    <cellStyle name="SAPBEXresData 2 5 6" xfId="31560"/>
    <cellStyle name="SAPBEXresData 2 5 7" xfId="31561"/>
    <cellStyle name="SAPBEXresData 2 5 8" xfId="31562"/>
    <cellStyle name="SAPBEXresData 2 6" xfId="31563"/>
    <cellStyle name="SAPBEXresData 2 6 2" xfId="31564"/>
    <cellStyle name="SAPBEXresData 2 6 3" xfId="31565"/>
    <cellStyle name="SAPBEXresData 2 6 4" xfId="31566"/>
    <cellStyle name="SAPBEXresData 2 6 5" xfId="31567"/>
    <cellStyle name="SAPBEXresData 2 6 6" xfId="31568"/>
    <cellStyle name="SAPBEXresData 2 6 7" xfId="31569"/>
    <cellStyle name="SAPBEXresData 2 6 8" xfId="31570"/>
    <cellStyle name="SAPBEXresData 2 7" xfId="31571"/>
    <cellStyle name="SAPBEXresData 2 8" xfId="31572"/>
    <cellStyle name="SAPBEXresData 2 9" xfId="31573"/>
    <cellStyle name="SAPBEXresData 3" xfId="31574"/>
    <cellStyle name="SAPBEXresData 3 10" xfId="31575"/>
    <cellStyle name="SAPBEXresData 3 11" xfId="31576"/>
    <cellStyle name="SAPBEXresData 3 12" xfId="31577"/>
    <cellStyle name="SAPBEXresData 3 13" xfId="31578"/>
    <cellStyle name="SAPBEXresData 3 14" xfId="31579"/>
    <cellStyle name="SAPBEXresData 3 15" xfId="31580"/>
    <cellStyle name="SAPBEXresData 3 16" xfId="31581"/>
    <cellStyle name="SAPBEXresData 3 2" xfId="31582"/>
    <cellStyle name="SAPBEXresData 3 2 10" xfId="31583"/>
    <cellStyle name="SAPBEXresData 3 2 11" xfId="31584"/>
    <cellStyle name="SAPBEXresData 3 2 12" xfId="31585"/>
    <cellStyle name="SAPBEXresData 3 2 13" xfId="31586"/>
    <cellStyle name="SAPBEXresData 3 2 14" xfId="31587"/>
    <cellStyle name="SAPBEXresData 3 2 15" xfId="31588"/>
    <cellStyle name="SAPBEXresData 3 2 16" xfId="31589"/>
    <cellStyle name="SAPBEXresData 3 2 2" xfId="31590"/>
    <cellStyle name="SAPBEXresData 3 2 2 10" xfId="31591"/>
    <cellStyle name="SAPBEXresData 3 2 2 11" xfId="31592"/>
    <cellStyle name="SAPBEXresData 3 2 2 12" xfId="31593"/>
    <cellStyle name="SAPBEXresData 3 2 2 2" xfId="31594"/>
    <cellStyle name="SAPBEXresData 3 2 2 2 2" xfId="31595"/>
    <cellStyle name="SAPBEXresData 3 2 2 2 3" xfId="31596"/>
    <cellStyle name="SAPBEXresData 3 2 2 2 4" xfId="31597"/>
    <cellStyle name="SAPBEXresData 3 2 2 2 5" xfId="31598"/>
    <cellStyle name="SAPBEXresData 3 2 2 2 6" xfId="31599"/>
    <cellStyle name="SAPBEXresData 3 2 2 2 7" xfId="31600"/>
    <cellStyle name="SAPBEXresData 3 2 2 2 8" xfId="31601"/>
    <cellStyle name="SAPBEXresData 3 2 2 3" xfId="31602"/>
    <cellStyle name="SAPBEXresData 3 2 2 3 2" xfId="31603"/>
    <cellStyle name="SAPBEXresData 3 2 2 3 3" xfId="31604"/>
    <cellStyle name="SAPBEXresData 3 2 2 3 4" xfId="31605"/>
    <cellStyle name="SAPBEXresData 3 2 2 3 5" xfId="31606"/>
    <cellStyle name="SAPBEXresData 3 2 2 3 6" xfId="31607"/>
    <cellStyle name="SAPBEXresData 3 2 2 3 7" xfId="31608"/>
    <cellStyle name="SAPBEXresData 3 2 2 3 8" xfId="31609"/>
    <cellStyle name="SAPBEXresData 3 2 2 4" xfId="31610"/>
    <cellStyle name="SAPBEXresData 3 2 2 4 2" xfId="31611"/>
    <cellStyle name="SAPBEXresData 3 2 2 4 3" xfId="31612"/>
    <cellStyle name="SAPBEXresData 3 2 2 4 4" xfId="31613"/>
    <cellStyle name="SAPBEXresData 3 2 2 4 5" xfId="31614"/>
    <cellStyle name="SAPBEXresData 3 2 2 4 6" xfId="31615"/>
    <cellStyle name="SAPBEXresData 3 2 2 4 7" xfId="31616"/>
    <cellStyle name="SAPBEXresData 3 2 2 4 8" xfId="31617"/>
    <cellStyle name="SAPBEXresData 3 2 2 5" xfId="31618"/>
    <cellStyle name="SAPBEXresData 3 2 2 6" xfId="31619"/>
    <cellStyle name="SAPBEXresData 3 2 2 7" xfId="31620"/>
    <cellStyle name="SAPBEXresData 3 2 2 8" xfId="31621"/>
    <cellStyle name="SAPBEXresData 3 2 2 9" xfId="31622"/>
    <cellStyle name="SAPBEXresData 3 2 3" xfId="31623"/>
    <cellStyle name="SAPBEXresData 3 2 3 2" xfId="31624"/>
    <cellStyle name="SAPBEXresData 3 2 3 3" xfId="31625"/>
    <cellStyle name="SAPBEXresData 3 2 3 4" xfId="31626"/>
    <cellStyle name="SAPBEXresData 3 2 3 5" xfId="31627"/>
    <cellStyle name="SAPBEXresData 3 2 3 6" xfId="31628"/>
    <cellStyle name="SAPBEXresData 3 2 3 7" xfId="31629"/>
    <cellStyle name="SAPBEXresData 3 2 3 8" xfId="31630"/>
    <cellStyle name="SAPBEXresData 3 2 4" xfId="31631"/>
    <cellStyle name="SAPBEXresData 3 2 4 2" xfId="31632"/>
    <cellStyle name="SAPBEXresData 3 2 4 3" xfId="31633"/>
    <cellStyle name="SAPBEXresData 3 2 4 4" xfId="31634"/>
    <cellStyle name="SAPBEXresData 3 2 4 5" xfId="31635"/>
    <cellStyle name="SAPBEXresData 3 2 4 6" xfId="31636"/>
    <cellStyle name="SAPBEXresData 3 2 4 7" xfId="31637"/>
    <cellStyle name="SAPBEXresData 3 2 4 8" xfId="31638"/>
    <cellStyle name="SAPBEXresData 3 2 5" xfId="31639"/>
    <cellStyle name="SAPBEXresData 3 2 5 2" xfId="31640"/>
    <cellStyle name="SAPBEXresData 3 2 5 3" xfId="31641"/>
    <cellStyle name="SAPBEXresData 3 2 5 4" xfId="31642"/>
    <cellStyle name="SAPBEXresData 3 2 5 5" xfId="31643"/>
    <cellStyle name="SAPBEXresData 3 2 5 6" xfId="31644"/>
    <cellStyle name="SAPBEXresData 3 2 5 7" xfId="31645"/>
    <cellStyle name="SAPBEXresData 3 2 5 8" xfId="31646"/>
    <cellStyle name="SAPBEXresData 3 2 6" xfId="31647"/>
    <cellStyle name="SAPBEXresData 3 2 7" xfId="31648"/>
    <cellStyle name="SAPBEXresData 3 2 8" xfId="31649"/>
    <cellStyle name="SAPBEXresData 3 2 9" xfId="31650"/>
    <cellStyle name="SAPBEXresData 3 3" xfId="31651"/>
    <cellStyle name="SAPBEXresData 3 3 10" xfId="31652"/>
    <cellStyle name="SAPBEXresData 3 3 11" xfId="31653"/>
    <cellStyle name="SAPBEXresData 3 3 12" xfId="31654"/>
    <cellStyle name="SAPBEXresData 3 3 2" xfId="31655"/>
    <cellStyle name="SAPBEXresData 3 3 2 2" xfId="31656"/>
    <cellStyle name="SAPBEXresData 3 3 2 3" xfId="31657"/>
    <cellStyle name="SAPBEXresData 3 3 2 4" xfId="31658"/>
    <cellStyle name="SAPBEXresData 3 3 2 5" xfId="31659"/>
    <cellStyle name="SAPBEXresData 3 3 2 6" xfId="31660"/>
    <cellStyle name="SAPBEXresData 3 3 2 7" xfId="31661"/>
    <cellStyle name="SAPBEXresData 3 3 2 8" xfId="31662"/>
    <cellStyle name="SAPBEXresData 3 3 3" xfId="31663"/>
    <cellStyle name="SAPBEXresData 3 3 3 2" xfId="31664"/>
    <cellStyle name="SAPBEXresData 3 3 3 3" xfId="31665"/>
    <cellStyle name="SAPBEXresData 3 3 3 4" xfId="31666"/>
    <cellStyle name="SAPBEXresData 3 3 3 5" xfId="31667"/>
    <cellStyle name="SAPBEXresData 3 3 3 6" xfId="31668"/>
    <cellStyle name="SAPBEXresData 3 3 3 7" xfId="31669"/>
    <cellStyle name="SAPBEXresData 3 3 3 8" xfId="31670"/>
    <cellStyle name="SAPBEXresData 3 3 4" xfId="31671"/>
    <cellStyle name="SAPBEXresData 3 3 4 2" xfId="31672"/>
    <cellStyle name="SAPBEXresData 3 3 4 3" xfId="31673"/>
    <cellStyle name="SAPBEXresData 3 3 4 4" xfId="31674"/>
    <cellStyle name="SAPBEXresData 3 3 4 5" xfId="31675"/>
    <cellStyle name="SAPBEXresData 3 3 4 6" xfId="31676"/>
    <cellStyle name="SAPBEXresData 3 3 4 7" xfId="31677"/>
    <cellStyle name="SAPBEXresData 3 3 4 8" xfId="31678"/>
    <cellStyle name="SAPBEXresData 3 3 5" xfId="31679"/>
    <cellStyle name="SAPBEXresData 3 3 6" xfId="31680"/>
    <cellStyle name="SAPBEXresData 3 3 7" xfId="31681"/>
    <cellStyle name="SAPBEXresData 3 3 8" xfId="31682"/>
    <cellStyle name="SAPBEXresData 3 3 9" xfId="31683"/>
    <cellStyle name="SAPBEXresData 3 4" xfId="31684"/>
    <cellStyle name="SAPBEXresData 3 4 2" xfId="31685"/>
    <cellStyle name="SAPBEXresData 3 4 3" xfId="31686"/>
    <cellStyle name="SAPBEXresData 3 4 4" xfId="31687"/>
    <cellStyle name="SAPBEXresData 3 4 5" xfId="31688"/>
    <cellStyle name="SAPBEXresData 3 4 6" xfId="31689"/>
    <cellStyle name="SAPBEXresData 3 4 7" xfId="31690"/>
    <cellStyle name="SAPBEXresData 3 4 8" xfId="31691"/>
    <cellStyle name="SAPBEXresData 3 5" xfId="31692"/>
    <cellStyle name="SAPBEXresData 3 5 2" xfId="31693"/>
    <cellStyle name="SAPBEXresData 3 5 3" xfId="31694"/>
    <cellStyle name="SAPBEXresData 3 5 4" xfId="31695"/>
    <cellStyle name="SAPBEXresData 3 5 5" xfId="31696"/>
    <cellStyle name="SAPBEXresData 3 5 6" xfId="31697"/>
    <cellStyle name="SAPBEXresData 3 5 7" xfId="31698"/>
    <cellStyle name="SAPBEXresData 3 5 8" xfId="31699"/>
    <cellStyle name="SAPBEXresData 3 6" xfId="31700"/>
    <cellStyle name="SAPBEXresData 3 6 2" xfId="31701"/>
    <cellStyle name="SAPBEXresData 3 6 3" xfId="31702"/>
    <cellStyle name="SAPBEXresData 3 6 4" xfId="31703"/>
    <cellStyle name="SAPBEXresData 3 6 5" xfId="31704"/>
    <cellStyle name="SAPBEXresData 3 6 6" xfId="31705"/>
    <cellStyle name="SAPBEXresData 3 6 7" xfId="31706"/>
    <cellStyle name="SAPBEXresData 3 6 8" xfId="31707"/>
    <cellStyle name="SAPBEXresData 3 7" xfId="31708"/>
    <cellStyle name="SAPBEXresData 3 8" xfId="31709"/>
    <cellStyle name="SAPBEXresData 3 9" xfId="31710"/>
    <cellStyle name="SAPBEXresData 4" xfId="31711"/>
    <cellStyle name="SAPBEXresData 4 10" xfId="31712"/>
    <cellStyle name="SAPBEXresData 4 11" xfId="31713"/>
    <cellStyle name="SAPBEXresData 4 12" xfId="31714"/>
    <cellStyle name="SAPBEXresData 4 13" xfId="31715"/>
    <cellStyle name="SAPBEXresData 4 14" xfId="31716"/>
    <cellStyle name="SAPBEXresData 4 15" xfId="31717"/>
    <cellStyle name="SAPBEXresData 4 16" xfId="31718"/>
    <cellStyle name="SAPBEXresData 4 2" xfId="31719"/>
    <cellStyle name="SAPBEXresData 4 2 10" xfId="31720"/>
    <cellStyle name="SAPBEXresData 4 2 11" xfId="31721"/>
    <cellStyle name="SAPBEXresData 4 2 12" xfId="31722"/>
    <cellStyle name="SAPBEXresData 4 2 13" xfId="31723"/>
    <cellStyle name="SAPBEXresData 4 2 14" xfId="31724"/>
    <cellStyle name="SAPBEXresData 4 2 2" xfId="31725"/>
    <cellStyle name="SAPBEXresData 4 2 2 10" xfId="31726"/>
    <cellStyle name="SAPBEXresData 4 2 2 2" xfId="31727"/>
    <cellStyle name="SAPBEXresData 4 2 2 3" xfId="31728"/>
    <cellStyle name="SAPBEXresData 4 2 2 4" xfId="31729"/>
    <cellStyle name="SAPBEXresData 4 2 2 5" xfId="31730"/>
    <cellStyle name="SAPBEXresData 4 2 2 6" xfId="31731"/>
    <cellStyle name="SAPBEXresData 4 2 2 7" xfId="31732"/>
    <cellStyle name="SAPBEXresData 4 2 2 8" xfId="31733"/>
    <cellStyle name="SAPBEXresData 4 2 2 9" xfId="31734"/>
    <cellStyle name="SAPBEXresData 4 2 3" xfId="31735"/>
    <cellStyle name="SAPBEXresData 4 2 3 2" xfId="31736"/>
    <cellStyle name="SAPBEXresData 4 2 3 3" xfId="31737"/>
    <cellStyle name="SAPBEXresData 4 2 3 4" xfId="31738"/>
    <cellStyle name="SAPBEXresData 4 2 3 5" xfId="31739"/>
    <cellStyle name="SAPBEXresData 4 2 3 6" xfId="31740"/>
    <cellStyle name="SAPBEXresData 4 2 3 7" xfId="31741"/>
    <cellStyle name="SAPBEXresData 4 2 3 8" xfId="31742"/>
    <cellStyle name="SAPBEXresData 4 2 4" xfId="31743"/>
    <cellStyle name="SAPBEXresData 4 2 4 2" xfId="31744"/>
    <cellStyle name="SAPBEXresData 4 2 4 3" xfId="31745"/>
    <cellStyle name="SAPBEXresData 4 2 4 4" xfId="31746"/>
    <cellStyle name="SAPBEXresData 4 2 4 5" xfId="31747"/>
    <cellStyle name="SAPBEXresData 4 2 4 6" xfId="31748"/>
    <cellStyle name="SAPBEXresData 4 2 4 7" xfId="31749"/>
    <cellStyle name="SAPBEXresData 4 2 4 8" xfId="31750"/>
    <cellStyle name="SAPBEXresData 4 2 5" xfId="31751"/>
    <cellStyle name="SAPBEXresData 4 2 6" xfId="31752"/>
    <cellStyle name="SAPBEXresData 4 2 7" xfId="31753"/>
    <cellStyle name="SAPBEXresData 4 2 8" xfId="31754"/>
    <cellStyle name="SAPBEXresData 4 2 9" xfId="31755"/>
    <cellStyle name="SAPBEXresData 4 3" xfId="31756"/>
    <cellStyle name="SAPBEXresData 4 3 10" xfId="31757"/>
    <cellStyle name="SAPBEXresData 4 3 2" xfId="31758"/>
    <cellStyle name="SAPBEXresData 4 3 3" xfId="31759"/>
    <cellStyle name="SAPBEXresData 4 3 4" xfId="31760"/>
    <cellStyle name="SAPBEXresData 4 3 5" xfId="31761"/>
    <cellStyle name="SAPBEXresData 4 3 6" xfId="31762"/>
    <cellStyle name="SAPBEXresData 4 3 7" xfId="31763"/>
    <cellStyle name="SAPBEXresData 4 3 8" xfId="31764"/>
    <cellStyle name="SAPBEXresData 4 3 9" xfId="31765"/>
    <cellStyle name="SAPBEXresData 4 4" xfId="31766"/>
    <cellStyle name="SAPBEXresData 4 4 2" xfId="31767"/>
    <cellStyle name="SAPBEXresData 4 4 3" xfId="31768"/>
    <cellStyle name="SAPBEXresData 4 4 4" xfId="31769"/>
    <cellStyle name="SAPBEXresData 4 4 5" xfId="31770"/>
    <cellStyle name="SAPBEXresData 4 4 6" xfId="31771"/>
    <cellStyle name="SAPBEXresData 4 4 7" xfId="31772"/>
    <cellStyle name="SAPBEXresData 4 4 8" xfId="31773"/>
    <cellStyle name="SAPBEXresData 4 5" xfId="31774"/>
    <cellStyle name="SAPBEXresData 4 5 2" xfId="31775"/>
    <cellStyle name="SAPBEXresData 4 5 3" xfId="31776"/>
    <cellStyle name="SAPBEXresData 4 5 4" xfId="31777"/>
    <cellStyle name="SAPBEXresData 4 5 5" xfId="31778"/>
    <cellStyle name="SAPBEXresData 4 5 6" xfId="31779"/>
    <cellStyle name="SAPBEXresData 4 5 7" xfId="31780"/>
    <cellStyle name="SAPBEXresData 4 5 8" xfId="31781"/>
    <cellStyle name="SAPBEXresData 4 6" xfId="31782"/>
    <cellStyle name="SAPBEXresData 4 7" xfId="31783"/>
    <cellStyle name="SAPBEXresData 4 8" xfId="31784"/>
    <cellStyle name="SAPBEXresData 4 9" xfId="31785"/>
    <cellStyle name="SAPBEXresData 5" xfId="31786"/>
    <cellStyle name="SAPBEXresData 5 10" xfId="31787"/>
    <cellStyle name="SAPBEXresData 5 11" xfId="31788"/>
    <cellStyle name="SAPBEXresData 5 12" xfId="31789"/>
    <cellStyle name="SAPBEXresData 5 13" xfId="31790"/>
    <cellStyle name="SAPBEXresData 5 14" xfId="31791"/>
    <cellStyle name="SAPBEXresData 5 2" xfId="31792"/>
    <cellStyle name="SAPBEXresData 5 2 10" xfId="31793"/>
    <cellStyle name="SAPBEXresData 5 2 2" xfId="31794"/>
    <cellStyle name="SAPBEXresData 5 2 3" xfId="31795"/>
    <cellStyle name="SAPBEXresData 5 2 4" xfId="31796"/>
    <cellStyle name="SAPBEXresData 5 2 5" xfId="31797"/>
    <cellStyle name="SAPBEXresData 5 2 6" xfId="31798"/>
    <cellStyle name="SAPBEXresData 5 2 7" xfId="31799"/>
    <cellStyle name="SAPBEXresData 5 2 8" xfId="31800"/>
    <cellStyle name="SAPBEXresData 5 2 9" xfId="31801"/>
    <cellStyle name="SAPBEXresData 5 3" xfId="31802"/>
    <cellStyle name="SAPBEXresData 5 3 2" xfId="31803"/>
    <cellStyle name="SAPBEXresData 5 3 3" xfId="31804"/>
    <cellStyle name="SAPBEXresData 5 3 4" xfId="31805"/>
    <cellStyle name="SAPBEXresData 5 3 5" xfId="31806"/>
    <cellStyle name="SAPBEXresData 5 3 6" xfId="31807"/>
    <cellStyle name="SAPBEXresData 5 3 7" xfId="31808"/>
    <cellStyle name="SAPBEXresData 5 3 8" xfId="31809"/>
    <cellStyle name="SAPBEXresData 5 4" xfId="31810"/>
    <cellStyle name="SAPBEXresData 5 4 2" xfId="31811"/>
    <cellStyle name="SAPBEXresData 5 4 3" xfId="31812"/>
    <cellStyle name="SAPBEXresData 5 4 4" xfId="31813"/>
    <cellStyle name="SAPBEXresData 5 4 5" xfId="31814"/>
    <cellStyle name="SAPBEXresData 5 4 6" xfId="31815"/>
    <cellStyle name="SAPBEXresData 5 4 7" xfId="31816"/>
    <cellStyle name="SAPBEXresData 5 4 8" xfId="31817"/>
    <cellStyle name="SAPBEXresData 5 5" xfId="31818"/>
    <cellStyle name="SAPBEXresData 5 6" xfId="31819"/>
    <cellStyle name="SAPBEXresData 5 7" xfId="31820"/>
    <cellStyle name="SAPBEXresData 5 8" xfId="31821"/>
    <cellStyle name="SAPBEXresData 5 9" xfId="31822"/>
    <cellStyle name="SAPBEXresData 6" xfId="31823"/>
    <cellStyle name="SAPBEXresData 6 10" xfId="31824"/>
    <cellStyle name="SAPBEXresData 6 2" xfId="31825"/>
    <cellStyle name="SAPBEXresData 6 2 2" xfId="31826"/>
    <cellStyle name="SAPBEXresData 6 2 3" xfId="31827"/>
    <cellStyle name="SAPBEXresData 6 3" xfId="31828"/>
    <cellStyle name="SAPBEXresData 6 4" xfId="31829"/>
    <cellStyle name="SAPBEXresData 6 5" xfId="31830"/>
    <cellStyle name="SAPBEXresData 6 6" xfId="31831"/>
    <cellStyle name="SAPBEXresData 6 7" xfId="31832"/>
    <cellStyle name="SAPBEXresData 6 8" xfId="31833"/>
    <cellStyle name="SAPBEXresData 6 9" xfId="31834"/>
    <cellStyle name="SAPBEXresData 7" xfId="31835"/>
    <cellStyle name="SAPBEXresData 7 10" xfId="31836"/>
    <cellStyle name="SAPBEXresData 7 2" xfId="31837"/>
    <cellStyle name="SAPBEXresData 7 2 2" xfId="31838"/>
    <cellStyle name="SAPBEXresData 7 2 3" xfId="31839"/>
    <cellStyle name="SAPBEXresData 7 3" xfId="31840"/>
    <cellStyle name="SAPBEXresData 7 4" xfId="31841"/>
    <cellStyle name="SAPBEXresData 7 5" xfId="31842"/>
    <cellStyle name="SAPBEXresData 7 6" xfId="31843"/>
    <cellStyle name="SAPBEXresData 7 7" xfId="31844"/>
    <cellStyle name="SAPBEXresData 7 8" xfId="31845"/>
    <cellStyle name="SAPBEXresData 7 9" xfId="31846"/>
    <cellStyle name="SAPBEXresData 8" xfId="31847"/>
    <cellStyle name="SAPBEXresData 8 10" xfId="31848"/>
    <cellStyle name="SAPBEXresData 8 2" xfId="31849"/>
    <cellStyle name="SAPBEXresData 8 2 2" xfId="31850"/>
    <cellStyle name="SAPBEXresData 8 2 3" xfId="31851"/>
    <cellStyle name="SAPBEXresData 8 3" xfId="31852"/>
    <cellStyle name="SAPBEXresData 8 4" xfId="31853"/>
    <cellStyle name="SAPBEXresData 8 5" xfId="31854"/>
    <cellStyle name="SAPBEXresData 8 6" xfId="31855"/>
    <cellStyle name="SAPBEXresData 8 7" xfId="31856"/>
    <cellStyle name="SAPBEXresData 8 8" xfId="31857"/>
    <cellStyle name="SAPBEXresData 8 9" xfId="31858"/>
    <cellStyle name="SAPBEXresData 9" xfId="31859"/>
    <cellStyle name="SAPBEXresData 9 2" xfId="31860"/>
    <cellStyle name="SAPBEXresData 9 2 2" xfId="31861"/>
    <cellStyle name="SAPBEXresData 9 3" xfId="31862"/>
    <cellStyle name="SAPBEXresData 9 4" xfId="31863"/>
    <cellStyle name="SAPBEXresData_реестр объектов ЕНЭС" xfId="31864"/>
    <cellStyle name="SAPBEXresDataEmph" xfId="31865"/>
    <cellStyle name="SAPBEXresDataEmph 10" xfId="31866"/>
    <cellStyle name="SAPBEXresDataEmph 10 2" xfId="31867"/>
    <cellStyle name="SAPBEXresDataEmph 10 3" xfId="31868"/>
    <cellStyle name="SAPBEXresDataEmph 11" xfId="31869"/>
    <cellStyle name="SAPBEXresDataEmph 12" xfId="31870"/>
    <cellStyle name="SAPBEXresDataEmph 13" xfId="31871"/>
    <cellStyle name="SAPBEXresDataEmph 14" xfId="31872"/>
    <cellStyle name="SAPBEXresDataEmph 15" xfId="31873"/>
    <cellStyle name="SAPBEXresDataEmph 16" xfId="31874"/>
    <cellStyle name="SAPBEXresDataEmph 17" xfId="31875"/>
    <cellStyle name="SAPBEXresDataEmph 18" xfId="31876"/>
    <cellStyle name="SAPBEXresDataEmph 2" xfId="31877"/>
    <cellStyle name="SAPBEXresDataEmph 2 10" xfId="31878"/>
    <cellStyle name="SAPBEXresDataEmph 2 11" xfId="31879"/>
    <cellStyle name="SAPBEXresDataEmph 2 12" xfId="31880"/>
    <cellStyle name="SAPBEXresDataEmph 2 13" xfId="31881"/>
    <cellStyle name="SAPBEXresDataEmph 2 14" xfId="31882"/>
    <cellStyle name="SAPBEXresDataEmph 2 15" xfId="31883"/>
    <cellStyle name="SAPBEXresDataEmph 2 16" xfId="31884"/>
    <cellStyle name="SAPBEXresDataEmph 2 2" xfId="31885"/>
    <cellStyle name="SAPBEXresDataEmph 2 2 10" xfId="31886"/>
    <cellStyle name="SAPBEXresDataEmph 2 2 11" xfId="31887"/>
    <cellStyle name="SAPBEXresDataEmph 2 2 12" xfId="31888"/>
    <cellStyle name="SAPBEXresDataEmph 2 2 13" xfId="31889"/>
    <cellStyle name="SAPBEXresDataEmph 2 2 14" xfId="31890"/>
    <cellStyle name="SAPBEXresDataEmph 2 2 15" xfId="31891"/>
    <cellStyle name="SAPBEXresDataEmph 2 2 16" xfId="31892"/>
    <cellStyle name="SAPBEXresDataEmph 2 2 2" xfId="31893"/>
    <cellStyle name="SAPBEXresDataEmph 2 2 2 10" xfId="31894"/>
    <cellStyle name="SAPBEXresDataEmph 2 2 2 11" xfId="31895"/>
    <cellStyle name="SAPBEXresDataEmph 2 2 2 12" xfId="31896"/>
    <cellStyle name="SAPBEXresDataEmph 2 2 2 13" xfId="31897"/>
    <cellStyle name="SAPBEXresDataEmph 2 2 2 14" xfId="31898"/>
    <cellStyle name="SAPBEXresDataEmph 2 2 2 2" xfId="31899"/>
    <cellStyle name="SAPBEXresDataEmph 2 2 2 2 2" xfId="31900"/>
    <cellStyle name="SAPBEXresDataEmph 2 2 2 2 3" xfId="31901"/>
    <cellStyle name="SAPBEXresDataEmph 2 2 2 2 4" xfId="31902"/>
    <cellStyle name="SAPBEXresDataEmph 2 2 2 2 5" xfId="31903"/>
    <cellStyle name="SAPBEXresDataEmph 2 2 2 2 6" xfId="31904"/>
    <cellStyle name="SAPBEXresDataEmph 2 2 2 2 7" xfId="31905"/>
    <cellStyle name="SAPBEXresDataEmph 2 2 2 2 8" xfId="31906"/>
    <cellStyle name="SAPBEXresDataEmph 2 2 2 3" xfId="31907"/>
    <cellStyle name="SAPBEXresDataEmph 2 2 2 3 2" xfId="31908"/>
    <cellStyle name="SAPBEXresDataEmph 2 2 2 3 3" xfId="31909"/>
    <cellStyle name="SAPBEXresDataEmph 2 2 2 3 4" xfId="31910"/>
    <cellStyle name="SAPBEXresDataEmph 2 2 2 3 5" xfId="31911"/>
    <cellStyle name="SAPBEXresDataEmph 2 2 2 3 6" xfId="31912"/>
    <cellStyle name="SAPBEXresDataEmph 2 2 2 3 7" xfId="31913"/>
    <cellStyle name="SAPBEXresDataEmph 2 2 2 3 8" xfId="31914"/>
    <cellStyle name="SAPBEXresDataEmph 2 2 2 4" xfId="31915"/>
    <cellStyle name="SAPBEXresDataEmph 2 2 2 4 2" xfId="31916"/>
    <cellStyle name="SAPBEXresDataEmph 2 2 2 4 3" xfId="31917"/>
    <cellStyle name="SAPBEXresDataEmph 2 2 2 4 4" xfId="31918"/>
    <cellStyle name="SAPBEXresDataEmph 2 2 2 4 5" xfId="31919"/>
    <cellStyle name="SAPBEXresDataEmph 2 2 2 4 6" xfId="31920"/>
    <cellStyle name="SAPBEXresDataEmph 2 2 2 4 7" xfId="31921"/>
    <cellStyle name="SAPBEXresDataEmph 2 2 2 4 8" xfId="31922"/>
    <cellStyle name="SAPBEXresDataEmph 2 2 2 5" xfId="31923"/>
    <cellStyle name="SAPBEXresDataEmph 2 2 2 6" xfId="31924"/>
    <cellStyle name="SAPBEXresDataEmph 2 2 2 7" xfId="31925"/>
    <cellStyle name="SAPBEXresDataEmph 2 2 2 8" xfId="31926"/>
    <cellStyle name="SAPBEXresDataEmph 2 2 2 9" xfId="31927"/>
    <cellStyle name="SAPBEXresDataEmph 2 2 3" xfId="31928"/>
    <cellStyle name="SAPBEXresDataEmph 2 2 3 2" xfId="31929"/>
    <cellStyle name="SAPBEXresDataEmph 2 2 3 3" xfId="31930"/>
    <cellStyle name="SAPBEXresDataEmph 2 2 3 4" xfId="31931"/>
    <cellStyle name="SAPBEXresDataEmph 2 2 3 5" xfId="31932"/>
    <cellStyle name="SAPBEXresDataEmph 2 2 3 6" xfId="31933"/>
    <cellStyle name="SAPBEXresDataEmph 2 2 3 7" xfId="31934"/>
    <cellStyle name="SAPBEXresDataEmph 2 2 3 8" xfId="31935"/>
    <cellStyle name="SAPBEXresDataEmph 2 2 4" xfId="31936"/>
    <cellStyle name="SAPBEXresDataEmph 2 2 4 2" xfId="31937"/>
    <cellStyle name="SAPBEXresDataEmph 2 2 4 3" xfId="31938"/>
    <cellStyle name="SAPBEXresDataEmph 2 2 4 4" xfId="31939"/>
    <cellStyle name="SAPBEXresDataEmph 2 2 4 5" xfId="31940"/>
    <cellStyle name="SAPBEXresDataEmph 2 2 4 6" xfId="31941"/>
    <cellStyle name="SAPBEXresDataEmph 2 2 4 7" xfId="31942"/>
    <cellStyle name="SAPBEXresDataEmph 2 2 4 8" xfId="31943"/>
    <cellStyle name="SAPBEXresDataEmph 2 2 5" xfId="31944"/>
    <cellStyle name="SAPBEXresDataEmph 2 2 5 2" xfId="31945"/>
    <cellStyle name="SAPBEXresDataEmph 2 2 5 3" xfId="31946"/>
    <cellStyle name="SAPBEXresDataEmph 2 2 5 4" xfId="31947"/>
    <cellStyle name="SAPBEXresDataEmph 2 2 5 5" xfId="31948"/>
    <cellStyle name="SAPBEXresDataEmph 2 2 5 6" xfId="31949"/>
    <cellStyle name="SAPBEXresDataEmph 2 2 5 7" xfId="31950"/>
    <cellStyle name="SAPBEXresDataEmph 2 2 5 8" xfId="31951"/>
    <cellStyle name="SAPBEXresDataEmph 2 2 6" xfId="31952"/>
    <cellStyle name="SAPBEXresDataEmph 2 2 7" xfId="31953"/>
    <cellStyle name="SAPBEXresDataEmph 2 2 8" xfId="31954"/>
    <cellStyle name="SAPBEXresDataEmph 2 2 9" xfId="31955"/>
    <cellStyle name="SAPBEXresDataEmph 2 3" xfId="31956"/>
    <cellStyle name="SAPBEXresDataEmph 2 3 10" xfId="31957"/>
    <cellStyle name="SAPBEXresDataEmph 2 3 11" xfId="31958"/>
    <cellStyle name="SAPBEXresDataEmph 2 3 12" xfId="31959"/>
    <cellStyle name="SAPBEXresDataEmph 2 3 13" xfId="31960"/>
    <cellStyle name="SAPBEXresDataEmph 2 3 14" xfId="31961"/>
    <cellStyle name="SAPBEXresDataEmph 2 3 2" xfId="31962"/>
    <cellStyle name="SAPBEXresDataEmph 2 3 2 2" xfId="31963"/>
    <cellStyle name="SAPBEXresDataEmph 2 3 2 3" xfId="31964"/>
    <cellStyle name="SAPBEXresDataEmph 2 3 2 4" xfId="31965"/>
    <cellStyle name="SAPBEXresDataEmph 2 3 2 5" xfId="31966"/>
    <cellStyle name="SAPBEXresDataEmph 2 3 2 6" xfId="31967"/>
    <cellStyle name="SAPBEXresDataEmph 2 3 2 7" xfId="31968"/>
    <cellStyle name="SAPBEXresDataEmph 2 3 2 8" xfId="31969"/>
    <cellStyle name="SAPBEXresDataEmph 2 3 3" xfId="31970"/>
    <cellStyle name="SAPBEXresDataEmph 2 3 3 2" xfId="31971"/>
    <cellStyle name="SAPBEXresDataEmph 2 3 3 3" xfId="31972"/>
    <cellStyle name="SAPBEXresDataEmph 2 3 3 4" xfId="31973"/>
    <cellStyle name="SAPBEXresDataEmph 2 3 3 5" xfId="31974"/>
    <cellStyle name="SAPBEXresDataEmph 2 3 3 6" xfId="31975"/>
    <cellStyle name="SAPBEXresDataEmph 2 3 3 7" xfId="31976"/>
    <cellStyle name="SAPBEXresDataEmph 2 3 3 8" xfId="31977"/>
    <cellStyle name="SAPBEXresDataEmph 2 3 4" xfId="31978"/>
    <cellStyle name="SAPBEXresDataEmph 2 3 4 2" xfId="31979"/>
    <cellStyle name="SAPBEXresDataEmph 2 3 4 3" xfId="31980"/>
    <cellStyle name="SAPBEXresDataEmph 2 3 4 4" xfId="31981"/>
    <cellStyle name="SAPBEXresDataEmph 2 3 4 5" xfId="31982"/>
    <cellStyle name="SAPBEXresDataEmph 2 3 4 6" xfId="31983"/>
    <cellStyle name="SAPBEXresDataEmph 2 3 4 7" xfId="31984"/>
    <cellStyle name="SAPBEXresDataEmph 2 3 4 8" xfId="31985"/>
    <cellStyle name="SAPBEXresDataEmph 2 3 5" xfId="31986"/>
    <cellStyle name="SAPBEXresDataEmph 2 3 6" xfId="31987"/>
    <cellStyle name="SAPBEXresDataEmph 2 3 7" xfId="31988"/>
    <cellStyle name="SAPBEXresDataEmph 2 3 8" xfId="31989"/>
    <cellStyle name="SAPBEXresDataEmph 2 3 9" xfId="31990"/>
    <cellStyle name="SAPBEXresDataEmph 2 4" xfId="31991"/>
    <cellStyle name="SAPBEXresDataEmph 2 4 10" xfId="31992"/>
    <cellStyle name="SAPBEXresDataEmph 2 4 2" xfId="31993"/>
    <cellStyle name="SAPBEXresDataEmph 2 4 3" xfId="31994"/>
    <cellStyle name="SAPBEXresDataEmph 2 4 4" xfId="31995"/>
    <cellStyle name="SAPBEXresDataEmph 2 4 5" xfId="31996"/>
    <cellStyle name="SAPBEXresDataEmph 2 4 6" xfId="31997"/>
    <cellStyle name="SAPBEXresDataEmph 2 4 7" xfId="31998"/>
    <cellStyle name="SAPBEXresDataEmph 2 4 8" xfId="31999"/>
    <cellStyle name="SAPBEXresDataEmph 2 4 9" xfId="32000"/>
    <cellStyle name="SAPBEXresDataEmph 2 5" xfId="32001"/>
    <cellStyle name="SAPBEXresDataEmph 2 5 2" xfId="32002"/>
    <cellStyle name="SAPBEXresDataEmph 2 5 3" xfId="32003"/>
    <cellStyle name="SAPBEXresDataEmph 2 5 4" xfId="32004"/>
    <cellStyle name="SAPBEXresDataEmph 2 5 5" xfId="32005"/>
    <cellStyle name="SAPBEXresDataEmph 2 5 6" xfId="32006"/>
    <cellStyle name="SAPBEXresDataEmph 2 5 7" xfId="32007"/>
    <cellStyle name="SAPBEXresDataEmph 2 5 8" xfId="32008"/>
    <cellStyle name="SAPBEXresDataEmph 2 6" xfId="32009"/>
    <cellStyle name="SAPBEXresDataEmph 2 6 2" xfId="32010"/>
    <cellStyle name="SAPBEXresDataEmph 2 6 3" xfId="32011"/>
    <cellStyle name="SAPBEXresDataEmph 2 6 4" xfId="32012"/>
    <cellStyle name="SAPBEXresDataEmph 2 6 5" xfId="32013"/>
    <cellStyle name="SAPBEXresDataEmph 2 6 6" xfId="32014"/>
    <cellStyle name="SAPBEXresDataEmph 2 6 7" xfId="32015"/>
    <cellStyle name="SAPBEXresDataEmph 2 6 8" xfId="32016"/>
    <cellStyle name="SAPBEXresDataEmph 2 7" xfId="32017"/>
    <cellStyle name="SAPBEXresDataEmph 2 8" xfId="32018"/>
    <cellStyle name="SAPBEXresDataEmph 2 9" xfId="32019"/>
    <cellStyle name="SAPBEXresDataEmph 3" xfId="32020"/>
    <cellStyle name="SAPBEXresDataEmph 3 10" xfId="32021"/>
    <cellStyle name="SAPBEXresDataEmph 3 11" xfId="32022"/>
    <cellStyle name="SAPBEXresDataEmph 3 12" xfId="32023"/>
    <cellStyle name="SAPBEXresDataEmph 3 13" xfId="32024"/>
    <cellStyle name="SAPBEXresDataEmph 3 14" xfId="32025"/>
    <cellStyle name="SAPBEXresDataEmph 3 15" xfId="32026"/>
    <cellStyle name="SAPBEXresDataEmph 3 16" xfId="32027"/>
    <cellStyle name="SAPBEXresDataEmph 3 2" xfId="32028"/>
    <cellStyle name="SAPBEXresDataEmph 3 2 10" xfId="32029"/>
    <cellStyle name="SAPBEXresDataEmph 3 2 11" xfId="32030"/>
    <cellStyle name="SAPBEXresDataEmph 3 2 12" xfId="32031"/>
    <cellStyle name="SAPBEXresDataEmph 3 2 13" xfId="32032"/>
    <cellStyle name="SAPBEXresDataEmph 3 2 14" xfId="32033"/>
    <cellStyle name="SAPBEXresDataEmph 3 2 15" xfId="32034"/>
    <cellStyle name="SAPBEXresDataEmph 3 2 16" xfId="32035"/>
    <cellStyle name="SAPBEXresDataEmph 3 2 2" xfId="32036"/>
    <cellStyle name="SAPBEXresDataEmph 3 2 2 10" xfId="32037"/>
    <cellStyle name="SAPBEXresDataEmph 3 2 2 11" xfId="32038"/>
    <cellStyle name="SAPBEXresDataEmph 3 2 2 12" xfId="32039"/>
    <cellStyle name="SAPBEXresDataEmph 3 2 2 2" xfId="32040"/>
    <cellStyle name="SAPBEXresDataEmph 3 2 2 2 2" xfId="32041"/>
    <cellStyle name="SAPBEXresDataEmph 3 2 2 2 3" xfId="32042"/>
    <cellStyle name="SAPBEXresDataEmph 3 2 2 2 4" xfId="32043"/>
    <cellStyle name="SAPBEXresDataEmph 3 2 2 2 5" xfId="32044"/>
    <cellStyle name="SAPBEXresDataEmph 3 2 2 2 6" xfId="32045"/>
    <cellStyle name="SAPBEXresDataEmph 3 2 2 2 7" xfId="32046"/>
    <cellStyle name="SAPBEXresDataEmph 3 2 2 2 8" xfId="32047"/>
    <cellStyle name="SAPBEXresDataEmph 3 2 2 3" xfId="32048"/>
    <cellStyle name="SAPBEXresDataEmph 3 2 2 3 2" xfId="32049"/>
    <cellStyle name="SAPBEXresDataEmph 3 2 2 3 3" xfId="32050"/>
    <cellStyle name="SAPBEXresDataEmph 3 2 2 3 4" xfId="32051"/>
    <cellStyle name="SAPBEXresDataEmph 3 2 2 3 5" xfId="32052"/>
    <cellStyle name="SAPBEXresDataEmph 3 2 2 3 6" xfId="32053"/>
    <cellStyle name="SAPBEXresDataEmph 3 2 2 3 7" xfId="32054"/>
    <cellStyle name="SAPBEXresDataEmph 3 2 2 3 8" xfId="32055"/>
    <cellStyle name="SAPBEXresDataEmph 3 2 2 4" xfId="32056"/>
    <cellStyle name="SAPBEXresDataEmph 3 2 2 4 2" xfId="32057"/>
    <cellStyle name="SAPBEXresDataEmph 3 2 2 4 3" xfId="32058"/>
    <cellStyle name="SAPBEXresDataEmph 3 2 2 4 4" xfId="32059"/>
    <cellStyle name="SAPBEXresDataEmph 3 2 2 4 5" xfId="32060"/>
    <cellStyle name="SAPBEXresDataEmph 3 2 2 4 6" xfId="32061"/>
    <cellStyle name="SAPBEXresDataEmph 3 2 2 4 7" xfId="32062"/>
    <cellStyle name="SAPBEXresDataEmph 3 2 2 4 8" xfId="32063"/>
    <cellStyle name="SAPBEXresDataEmph 3 2 2 5" xfId="32064"/>
    <cellStyle name="SAPBEXresDataEmph 3 2 2 6" xfId="32065"/>
    <cellStyle name="SAPBEXresDataEmph 3 2 2 7" xfId="32066"/>
    <cellStyle name="SAPBEXresDataEmph 3 2 2 8" xfId="32067"/>
    <cellStyle name="SAPBEXresDataEmph 3 2 2 9" xfId="32068"/>
    <cellStyle name="SAPBEXresDataEmph 3 2 3" xfId="32069"/>
    <cellStyle name="SAPBEXresDataEmph 3 2 3 2" xfId="32070"/>
    <cellStyle name="SAPBEXresDataEmph 3 2 3 3" xfId="32071"/>
    <cellStyle name="SAPBEXresDataEmph 3 2 3 4" xfId="32072"/>
    <cellStyle name="SAPBEXresDataEmph 3 2 3 5" xfId="32073"/>
    <cellStyle name="SAPBEXresDataEmph 3 2 3 6" xfId="32074"/>
    <cellStyle name="SAPBEXresDataEmph 3 2 3 7" xfId="32075"/>
    <cellStyle name="SAPBEXresDataEmph 3 2 3 8" xfId="32076"/>
    <cellStyle name="SAPBEXresDataEmph 3 2 4" xfId="32077"/>
    <cellStyle name="SAPBEXresDataEmph 3 2 4 2" xfId="32078"/>
    <cellStyle name="SAPBEXresDataEmph 3 2 4 3" xfId="32079"/>
    <cellStyle name="SAPBEXresDataEmph 3 2 4 4" xfId="32080"/>
    <cellStyle name="SAPBEXresDataEmph 3 2 4 5" xfId="32081"/>
    <cellStyle name="SAPBEXresDataEmph 3 2 4 6" xfId="32082"/>
    <cellStyle name="SAPBEXresDataEmph 3 2 4 7" xfId="32083"/>
    <cellStyle name="SAPBEXresDataEmph 3 2 4 8" xfId="32084"/>
    <cellStyle name="SAPBEXresDataEmph 3 2 5" xfId="32085"/>
    <cellStyle name="SAPBEXresDataEmph 3 2 5 2" xfId="32086"/>
    <cellStyle name="SAPBEXresDataEmph 3 2 5 3" xfId="32087"/>
    <cellStyle name="SAPBEXresDataEmph 3 2 5 4" xfId="32088"/>
    <cellStyle name="SAPBEXresDataEmph 3 2 5 5" xfId="32089"/>
    <cellStyle name="SAPBEXresDataEmph 3 2 5 6" xfId="32090"/>
    <cellStyle name="SAPBEXresDataEmph 3 2 5 7" xfId="32091"/>
    <cellStyle name="SAPBEXresDataEmph 3 2 5 8" xfId="32092"/>
    <cellStyle name="SAPBEXresDataEmph 3 2 6" xfId="32093"/>
    <cellStyle name="SAPBEXresDataEmph 3 2 7" xfId="32094"/>
    <cellStyle name="SAPBEXresDataEmph 3 2 8" xfId="32095"/>
    <cellStyle name="SAPBEXresDataEmph 3 2 9" xfId="32096"/>
    <cellStyle name="SAPBEXresDataEmph 3 3" xfId="32097"/>
    <cellStyle name="SAPBEXresDataEmph 3 3 10" xfId="32098"/>
    <cellStyle name="SAPBEXresDataEmph 3 3 11" xfId="32099"/>
    <cellStyle name="SAPBEXresDataEmph 3 3 12" xfId="32100"/>
    <cellStyle name="SAPBEXresDataEmph 3 3 2" xfId="32101"/>
    <cellStyle name="SAPBEXresDataEmph 3 3 2 2" xfId="32102"/>
    <cellStyle name="SAPBEXresDataEmph 3 3 2 3" xfId="32103"/>
    <cellStyle name="SAPBEXresDataEmph 3 3 2 4" xfId="32104"/>
    <cellStyle name="SAPBEXresDataEmph 3 3 2 5" xfId="32105"/>
    <cellStyle name="SAPBEXresDataEmph 3 3 2 6" xfId="32106"/>
    <cellStyle name="SAPBEXresDataEmph 3 3 2 7" xfId="32107"/>
    <cellStyle name="SAPBEXresDataEmph 3 3 2 8" xfId="32108"/>
    <cellStyle name="SAPBEXresDataEmph 3 3 3" xfId="32109"/>
    <cellStyle name="SAPBEXresDataEmph 3 3 3 2" xfId="32110"/>
    <cellStyle name="SAPBEXresDataEmph 3 3 3 3" xfId="32111"/>
    <cellStyle name="SAPBEXresDataEmph 3 3 3 4" xfId="32112"/>
    <cellStyle name="SAPBEXresDataEmph 3 3 3 5" xfId="32113"/>
    <cellStyle name="SAPBEXresDataEmph 3 3 3 6" xfId="32114"/>
    <cellStyle name="SAPBEXresDataEmph 3 3 3 7" xfId="32115"/>
    <cellStyle name="SAPBEXresDataEmph 3 3 3 8" xfId="32116"/>
    <cellStyle name="SAPBEXresDataEmph 3 3 4" xfId="32117"/>
    <cellStyle name="SAPBEXresDataEmph 3 3 4 2" xfId="32118"/>
    <cellStyle name="SAPBEXresDataEmph 3 3 4 3" xfId="32119"/>
    <cellStyle name="SAPBEXresDataEmph 3 3 4 4" xfId="32120"/>
    <cellStyle name="SAPBEXresDataEmph 3 3 4 5" xfId="32121"/>
    <cellStyle name="SAPBEXresDataEmph 3 3 4 6" xfId="32122"/>
    <cellStyle name="SAPBEXresDataEmph 3 3 4 7" xfId="32123"/>
    <cellStyle name="SAPBEXresDataEmph 3 3 4 8" xfId="32124"/>
    <cellStyle name="SAPBEXresDataEmph 3 3 5" xfId="32125"/>
    <cellStyle name="SAPBEXresDataEmph 3 3 6" xfId="32126"/>
    <cellStyle name="SAPBEXresDataEmph 3 3 7" xfId="32127"/>
    <cellStyle name="SAPBEXresDataEmph 3 3 8" xfId="32128"/>
    <cellStyle name="SAPBEXresDataEmph 3 3 9" xfId="32129"/>
    <cellStyle name="SAPBEXresDataEmph 3 4" xfId="32130"/>
    <cellStyle name="SAPBEXresDataEmph 3 4 2" xfId="32131"/>
    <cellStyle name="SAPBEXresDataEmph 3 4 3" xfId="32132"/>
    <cellStyle name="SAPBEXresDataEmph 3 4 4" xfId="32133"/>
    <cellStyle name="SAPBEXresDataEmph 3 4 5" xfId="32134"/>
    <cellStyle name="SAPBEXresDataEmph 3 4 6" xfId="32135"/>
    <cellStyle name="SAPBEXresDataEmph 3 4 7" xfId="32136"/>
    <cellStyle name="SAPBEXresDataEmph 3 4 8" xfId="32137"/>
    <cellStyle name="SAPBEXresDataEmph 3 5" xfId="32138"/>
    <cellStyle name="SAPBEXresDataEmph 3 5 2" xfId="32139"/>
    <cellStyle name="SAPBEXresDataEmph 3 5 3" xfId="32140"/>
    <cellStyle name="SAPBEXresDataEmph 3 5 4" xfId="32141"/>
    <cellStyle name="SAPBEXresDataEmph 3 5 5" xfId="32142"/>
    <cellStyle name="SAPBEXresDataEmph 3 5 6" xfId="32143"/>
    <cellStyle name="SAPBEXresDataEmph 3 5 7" xfId="32144"/>
    <cellStyle name="SAPBEXresDataEmph 3 5 8" xfId="32145"/>
    <cellStyle name="SAPBEXresDataEmph 3 6" xfId="32146"/>
    <cellStyle name="SAPBEXresDataEmph 3 6 2" xfId="32147"/>
    <cellStyle name="SAPBEXresDataEmph 3 6 3" xfId="32148"/>
    <cellStyle name="SAPBEXresDataEmph 3 6 4" xfId="32149"/>
    <cellStyle name="SAPBEXresDataEmph 3 6 5" xfId="32150"/>
    <cellStyle name="SAPBEXresDataEmph 3 6 6" xfId="32151"/>
    <cellStyle name="SAPBEXresDataEmph 3 6 7" xfId="32152"/>
    <cellStyle name="SAPBEXresDataEmph 3 6 8" xfId="32153"/>
    <cellStyle name="SAPBEXresDataEmph 3 7" xfId="32154"/>
    <cellStyle name="SAPBEXresDataEmph 3 8" xfId="32155"/>
    <cellStyle name="SAPBEXresDataEmph 3 9" xfId="32156"/>
    <cellStyle name="SAPBEXresDataEmph 4" xfId="32157"/>
    <cellStyle name="SAPBEXresDataEmph 4 10" xfId="32158"/>
    <cellStyle name="SAPBEXresDataEmph 4 11" xfId="32159"/>
    <cellStyle name="SAPBEXresDataEmph 4 12" xfId="32160"/>
    <cellStyle name="SAPBEXresDataEmph 4 13" xfId="32161"/>
    <cellStyle name="SAPBEXresDataEmph 4 14" xfId="32162"/>
    <cellStyle name="SAPBEXresDataEmph 4 15" xfId="32163"/>
    <cellStyle name="SAPBEXresDataEmph 4 16" xfId="32164"/>
    <cellStyle name="SAPBEXresDataEmph 4 2" xfId="32165"/>
    <cellStyle name="SAPBEXresDataEmph 4 2 10" xfId="32166"/>
    <cellStyle name="SAPBEXresDataEmph 4 2 11" xfId="32167"/>
    <cellStyle name="SAPBEXresDataEmph 4 2 12" xfId="32168"/>
    <cellStyle name="SAPBEXresDataEmph 4 2 13" xfId="32169"/>
    <cellStyle name="SAPBEXresDataEmph 4 2 14" xfId="32170"/>
    <cellStyle name="SAPBEXresDataEmph 4 2 2" xfId="32171"/>
    <cellStyle name="SAPBEXresDataEmph 4 2 2 10" xfId="32172"/>
    <cellStyle name="SAPBEXresDataEmph 4 2 2 2" xfId="32173"/>
    <cellStyle name="SAPBEXresDataEmph 4 2 2 3" xfId="32174"/>
    <cellStyle name="SAPBEXresDataEmph 4 2 2 4" xfId="32175"/>
    <cellStyle name="SAPBEXresDataEmph 4 2 2 5" xfId="32176"/>
    <cellStyle name="SAPBEXresDataEmph 4 2 2 6" xfId="32177"/>
    <cellStyle name="SAPBEXresDataEmph 4 2 2 7" xfId="32178"/>
    <cellStyle name="SAPBEXresDataEmph 4 2 2 8" xfId="32179"/>
    <cellStyle name="SAPBEXresDataEmph 4 2 2 9" xfId="32180"/>
    <cellStyle name="SAPBEXresDataEmph 4 2 3" xfId="32181"/>
    <cellStyle name="SAPBEXresDataEmph 4 2 3 2" xfId="32182"/>
    <cellStyle name="SAPBEXresDataEmph 4 2 3 3" xfId="32183"/>
    <cellStyle name="SAPBEXresDataEmph 4 2 3 4" xfId="32184"/>
    <cellStyle name="SAPBEXresDataEmph 4 2 3 5" xfId="32185"/>
    <cellStyle name="SAPBEXresDataEmph 4 2 3 6" xfId="32186"/>
    <cellStyle name="SAPBEXresDataEmph 4 2 3 7" xfId="32187"/>
    <cellStyle name="SAPBEXresDataEmph 4 2 3 8" xfId="32188"/>
    <cellStyle name="SAPBEXresDataEmph 4 2 4" xfId="32189"/>
    <cellStyle name="SAPBEXresDataEmph 4 2 4 2" xfId="32190"/>
    <cellStyle name="SAPBEXresDataEmph 4 2 4 3" xfId="32191"/>
    <cellStyle name="SAPBEXresDataEmph 4 2 4 4" xfId="32192"/>
    <cellStyle name="SAPBEXresDataEmph 4 2 4 5" xfId="32193"/>
    <cellStyle name="SAPBEXresDataEmph 4 2 4 6" xfId="32194"/>
    <cellStyle name="SAPBEXresDataEmph 4 2 4 7" xfId="32195"/>
    <cellStyle name="SAPBEXresDataEmph 4 2 4 8" xfId="32196"/>
    <cellStyle name="SAPBEXresDataEmph 4 2 5" xfId="32197"/>
    <cellStyle name="SAPBEXresDataEmph 4 2 6" xfId="32198"/>
    <cellStyle name="SAPBEXresDataEmph 4 2 7" xfId="32199"/>
    <cellStyle name="SAPBEXresDataEmph 4 2 8" xfId="32200"/>
    <cellStyle name="SAPBEXresDataEmph 4 2 9" xfId="32201"/>
    <cellStyle name="SAPBEXresDataEmph 4 3" xfId="32202"/>
    <cellStyle name="SAPBEXresDataEmph 4 3 10" xfId="32203"/>
    <cellStyle name="SAPBEXresDataEmph 4 3 2" xfId="32204"/>
    <cellStyle name="SAPBEXresDataEmph 4 3 3" xfId="32205"/>
    <cellStyle name="SAPBEXresDataEmph 4 3 4" xfId="32206"/>
    <cellStyle name="SAPBEXresDataEmph 4 3 5" xfId="32207"/>
    <cellStyle name="SAPBEXresDataEmph 4 3 6" xfId="32208"/>
    <cellStyle name="SAPBEXresDataEmph 4 3 7" xfId="32209"/>
    <cellStyle name="SAPBEXresDataEmph 4 3 8" xfId="32210"/>
    <cellStyle name="SAPBEXresDataEmph 4 3 9" xfId="32211"/>
    <cellStyle name="SAPBEXresDataEmph 4 4" xfId="32212"/>
    <cellStyle name="SAPBEXresDataEmph 4 4 2" xfId="32213"/>
    <cellStyle name="SAPBEXresDataEmph 4 4 3" xfId="32214"/>
    <cellStyle name="SAPBEXresDataEmph 4 4 4" xfId="32215"/>
    <cellStyle name="SAPBEXresDataEmph 4 4 5" xfId="32216"/>
    <cellStyle name="SAPBEXresDataEmph 4 4 6" xfId="32217"/>
    <cellStyle name="SAPBEXresDataEmph 4 4 7" xfId="32218"/>
    <cellStyle name="SAPBEXresDataEmph 4 4 8" xfId="32219"/>
    <cellStyle name="SAPBEXresDataEmph 4 5" xfId="32220"/>
    <cellStyle name="SAPBEXresDataEmph 4 5 2" xfId="32221"/>
    <cellStyle name="SAPBEXresDataEmph 4 5 3" xfId="32222"/>
    <cellStyle name="SAPBEXresDataEmph 4 5 4" xfId="32223"/>
    <cellStyle name="SAPBEXresDataEmph 4 5 5" xfId="32224"/>
    <cellStyle name="SAPBEXresDataEmph 4 5 6" xfId="32225"/>
    <cellStyle name="SAPBEXresDataEmph 4 5 7" xfId="32226"/>
    <cellStyle name="SAPBEXresDataEmph 4 5 8" xfId="32227"/>
    <cellStyle name="SAPBEXresDataEmph 4 6" xfId="32228"/>
    <cellStyle name="SAPBEXresDataEmph 4 7" xfId="32229"/>
    <cellStyle name="SAPBEXresDataEmph 4 8" xfId="32230"/>
    <cellStyle name="SAPBEXresDataEmph 4 9" xfId="32231"/>
    <cellStyle name="SAPBEXresDataEmph 5" xfId="32232"/>
    <cellStyle name="SAPBEXresDataEmph 5 10" xfId="32233"/>
    <cellStyle name="SAPBEXresDataEmph 5 11" xfId="32234"/>
    <cellStyle name="SAPBEXresDataEmph 5 12" xfId="32235"/>
    <cellStyle name="SAPBEXresDataEmph 5 13" xfId="32236"/>
    <cellStyle name="SAPBEXresDataEmph 5 14" xfId="32237"/>
    <cellStyle name="SAPBEXresDataEmph 5 2" xfId="32238"/>
    <cellStyle name="SAPBEXresDataEmph 5 2 10" xfId="32239"/>
    <cellStyle name="SAPBEXresDataEmph 5 2 2" xfId="32240"/>
    <cellStyle name="SAPBEXresDataEmph 5 2 3" xfId="32241"/>
    <cellStyle name="SAPBEXresDataEmph 5 2 4" xfId="32242"/>
    <cellStyle name="SAPBEXresDataEmph 5 2 5" xfId="32243"/>
    <cellStyle name="SAPBEXresDataEmph 5 2 6" xfId="32244"/>
    <cellStyle name="SAPBEXresDataEmph 5 2 7" xfId="32245"/>
    <cellStyle name="SAPBEXresDataEmph 5 2 8" xfId="32246"/>
    <cellStyle name="SAPBEXresDataEmph 5 2 9" xfId="32247"/>
    <cellStyle name="SAPBEXresDataEmph 5 3" xfId="32248"/>
    <cellStyle name="SAPBEXresDataEmph 5 3 2" xfId="32249"/>
    <cellStyle name="SAPBEXresDataEmph 5 3 3" xfId="32250"/>
    <cellStyle name="SAPBEXresDataEmph 5 3 4" xfId="32251"/>
    <cellStyle name="SAPBEXresDataEmph 5 3 5" xfId="32252"/>
    <cellStyle name="SAPBEXresDataEmph 5 3 6" xfId="32253"/>
    <cellStyle name="SAPBEXresDataEmph 5 3 7" xfId="32254"/>
    <cellStyle name="SAPBEXresDataEmph 5 3 8" xfId="32255"/>
    <cellStyle name="SAPBEXresDataEmph 5 4" xfId="32256"/>
    <cellStyle name="SAPBEXresDataEmph 5 4 2" xfId="32257"/>
    <cellStyle name="SAPBEXresDataEmph 5 4 3" xfId="32258"/>
    <cellStyle name="SAPBEXresDataEmph 5 4 4" xfId="32259"/>
    <cellStyle name="SAPBEXresDataEmph 5 4 5" xfId="32260"/>
    <cellStyle name="SAPBEXresDataEmph 5 4 6" xfId="32261"/>
    <cellStyle name="SAPBEXresDataEmph 5 4 7" xfId="32262"/>
    <cellStyle name="SAPBEXresDataEmph 5 4 8" xfId="32263"/>
    <cellStyle name="SAPBEXresDataEmph 5 5" xfId="32264"/>
    <cellStyle name="SAPBEXresDataEmph 5 6" xfId="32265"/>
    <cellStyle name="SAPBEXresDataEmph 5 7" xfId="32266"/>
    <cellStyle name="SAPBEXresDataEmph 5 8" xfId="32267"/>
    <cellStyle name="SAPBEXresDataEmph 5 9" xfId="32268"/>
    <cellStyle name="SAPBEXresDataEmph 6" xfId="32269"/>
    <cellStyle name="SAPBEXresDataEmph 6 10" xfId="32270"/>
    <cellStyle name="SAPBEXresDataEmph 6 2" xfId="32271"/>
    <cellStyle name="SAPBEXresDataEmph 6 2 2" xfId="32272"/>
    <cellStyle name="SAPBEXresDataEmph 6 2 3" xfId="32273"/>
    <cellStyle name="SAPBEXresDataEmph 6 3" xfId="32274"/>
    <cellStyle name="SAPBEXresDataEmph 6 4" xfId="32275"/>
    <cellStyle name="SAPBEXresDataEmph 6 5" xfId="32276"/>
    <cellStyle name="SAPBEXresDataEmph 6 6" xfId="32277"/>
    <cellStyle name="SAPBEXresDataEmph 6 7" xfId="32278"/>
    <cellStyle name="SAPBEXresDataEmph 6 8" xfId="32279"/>
    <cellStyle name="SAPBEXresDataEmph 6 9" xfId="32280"/>
    <cellStyle name="SAPBEXresDataEmph 7" xfId="32281"/>
    <cellStyle name="SAPBEXresDataEmph 7 10" xfId="32282"/>
    <cellStyle name="SAPBEXresDataEmph 7 2" xfId="32283"/>
    <cellStyle name="SAPBEXresDataEmph 7 2 2" xfId="32284"/>
    <cellStyle name="SAPBEXresDataEmph 7 2 3" xfId="32285"/>
    <cellStyle name="SAPBEXresDataEmph 7 3" xfId="32286"/>
    <cellStyle name="SAPBEXresDataEmph 7 4" xfId="32287"/>
    <cellStyle name="SAPBEXresDataEmph 7 5" xfId="32288"/>
    <cellStyle name="SAPBEXresDataEmph 7 6" xfId="32289"/>
    <cellStyle name="SAPBEXresDataEmph 7 7" xfId="32290"/>
    <cellStyle name="SAPBEXresDataEmph 7 8" xfId="32291"/>
    <cellStyle name="SAPBEXresDataEmph 7 9" xfId="32292"/>
    <cellStyle name="SAPBEXresDataEmph 8" xfId="32293"/>
    <cellStyle name="SAPBEXresDataEmph 8 10" xfId="32294"/>
    <cellStyle name="SAPBEXresDataEmph 8 2" xfId="32295"/>
    <cellStyle name="SAPBEXresDataEmph 8 2 2" xfId="32296"/>
    <cellStyle name="SAPBEXresDataEmph 8 2 3" xfId="32297"/>
    <cellStyle name="SAPBEXresDataEmph 8 3" xfId="32298"/>
    <cellStyle name="SAPBEXresDataEmph 8 4" xfId="32299"/>
    <cellStyle name="SAPBEXresDataEmph 8 5" xfId="32300"/>
    <cellStyle name="SAPBEXresDataEmph 8 6" xfId="32301"/>
    <cellStyle name="SAPBEXresDataEmph 8 7" xfId="32302"/>
    <cellStyle name="SAPBEXresDataEmph 8 8" xfId="32303"/>
    <cellStyle name="SAPBEXresDataEmph 8 9" xfId="32304"/>
    <cellStyle name="SAPBEXresDataEmph 9" xfId="32305"/>
    <cellStyle name="SAPBEXresDataEmph 9 2" xfId="32306"/>
    <cellStyle name="SAPBEXresDataEmph 9 2 2" xfId="32307"/>
    <cellStyle name="SAPBEXresDataEmph 9 3" xfId="32308"/>
    <cellStyle name="SAPBEXresDataEmph 9 4" xfId="32309"/>
    <cellStyle name="SAPBEXresDataEmph_реестр объектов ЕНЭС" xfId="32310"/>
    <cellStyle name="SAPBEXresItem" xfId="32311"/>
    <cellStyle name="SAPBEXresItem 10" xfId="32312"/>
    <cellStyle name="SAPBEXresItem 10 2" xfId="32313"/>
    <cellStyle name="SAPBEXresItem 10 3" xfId="32314"/>
    <cellStyle name="SAPBEXresItem 11" xfId="32315"/>
    <cellStyle name="SAPBEXresItem 12" xfId="32316"/>
    <cellStyle name="SAPBEXresItem 13" xfId="32317"/>
    <cellStyle name="SAPBEXresItem 14" xfId="32318"/>
    <cellStyle name="SAPBEXresItem 15" xfId="32319"/>
    <cellStyle name="SAPBEXresItem 16" xfId="32320"/>
    <cellStyle name="SAPBEXresItem 17" xfId="32321"/>
    <cellStyle name="SAPBEXresItem 18" xfId="32322"/>
    <cellStyle name="SAPBEXresItem 2" xfId="32323"/>
    <cellStyle name="SAPBEXresItem 2 10" xfId="32324"/>
    <cellStyle name="SAPBEXresItem 2 11" xfId="32325"/>
    <cellStyle name="SAPBEXresItem 2 12" xfId="32326"/>
    <cellStyle name="SAPBEXresItem 2 13" xfId="32327"/>
    <cellStyle name="SAPBEXresItem 2 14" xfId="32328"/>
    <cellStyle name="SAPBEXresItem 2 15" xfId="32329"/>
    <cellStyle name="SAPBEXresItem 2 16" xfId="32330"/>
    <cellStyle name="SAPBEXresItem 2 2" xfId="32331"/>
    <cellStyle name="SAPBEXresItem 2 2 10" xfId="32332"/>
    <cellStyle name="SAPBEXresItem 2 2 11" xfId="32333"/>
    <cellStyle name="SAPBEXresItem 2 2 12" xfId="32334"/>
    <cellStyle name="SAPBEXresItem 2 2 13" xfId="32335"/>
    <cellStyle name="SAPBEXresItem 2 2 14" xfId="32336"/>
    <cellStyle name="SAPBEXresItem 2 2 15" xfId="32337"/>
    <cellStyle name="SAPBEXresItem 2 2 16" xfId="32338"/>
    <cellStyle name="SAPBEXresItem 2 2 2" xfId="32339"/>
    <cellStyle name="SAPBEXresItem 2 2 2 10" xfId="32340"/>
    <cellStyle name="SAPBEXresItem 2 2 2 11" xfId="32341"/>
    <cellStyle name="SAPBEXresItem 2 2 2 12" xfId="32342"/>
    <cellStyle name="SAPBEXresItem 2 2 2 13" xfId="32343"/>
    <cellStyle name="SAPBEXresItem 2 2 2 14" xfId="32344"/>
    <cellStyle name="SAPBEXresItem 2 2 2 2" xfId="32345"/>
    <cellStyle name="SAPBEXresItem 2 2 2 2 2" xfId="32346"/>
    <cellStyle name="SAPBEXresItem 2 2 2 2 3" xfId="32347"/>
    <cellStyle name="SAPBEXresItem 2 2 2 2 4" xfId="32348"/>
    <cellStyle name="SAPBEXresItem 2 2 2 2 5" xfId="32349"/>
    <cellStyle name="SAPBEXresItem 2 2 2 2 6" xfId="32350"/>
    <cellStyle name="SAPBEXresItem 2 2 2 2 7" xfId="32351"/>
    <cellStyle name="SAPBEXresItem 2 2 2 2 8" xfId="32352"/>
    <cellStyle name="SAPBEXresItem 2 2 2 3" xfId="32353"/>
    <cellStyle name="SAPBEXresItem 2 2 2 3 2" xfId="32354"/>
    <cellStyle name="SAPBEXresItem 2 2 2 3 3" xfId="32355"/>
    <cellStyle name="SAPBEXresItem 2 2 2 3 4" xfId="32356"/>
    <cellStyle name="SAPBEXresItem 2 2 2 3 5" xfId="32357"/>
    <cellStyle name="SAPBEXresItem 2 2 2 3 6" xfId="32358"/>
    <cellStyle name="SAPBEXresItem 2 2 2 3 7" xfId="32359"/>
    <cellStyle name="SAPBEXresItem 2 2 2 3 8" xfId="32360"/>
    <cellStyle name="SAPBEXresItem 2 2 2 4" xfId="32361"/>
    <cellStyle name="SAPBEXresItem 2 2 2 4 2" xfId="32362"/>
    <cellStyle name="SAPBEXresItem 2 2 2 4 3" xfId="32363"/>
    <cellStyle name="SAPBEXresItem 2 2 2 4 4" xfId="32364"/>
    <cellStyle name="SAPBEXresItem 2 2 2 4 5" xfId="32365"/>
    <cellStyle name="SAPBEXresItem 2 2 2 4 6" xfId="32366"/>
    <cellStyle name="SAPBEXresItem 2 2 2 4 7" xfId="32367"/>
    <cellStyle name="SAPBEXresItem 2 2 2 4 8" xfId="32368"/>
    <cellStyle name="SAPBEXresItem 2 2 2 5" xfId="32369"/>
    <cellStyle name="SAPBEXresItem 2 2 2 6" xfId="32370"/>
    <cellStyle name="SAPBEXresItem 2 2 2 7" xfId="32371"/>
    <cellStyle name="SAPBEXresItem 2 2 2 8" xfId="32372"/>
    <cellStyle name="SAPBEXresItem 2 2 2 9" xfId="32373"/>
    <cellStyle name="SAPBEXresItem 2 2 3" xfId="32374"/>
    <cellStyle name="SAPBEXresItem 2 2 3 2" xfId="32375"/>
    <cellStyle name="SAPBEXresItem 2 2 3 3" xfId="32376"/>
    <cellStyle name="SAPBEXresItem 2 2 3 4" xfId="32377"/>
    <cellStyle name="SAPBEXresItem 2 2 3 5" xfId="32378"/>
    <cellStyle name="SAPBEXresItem 2 2 3 6" xfId="32379"/>
    <cellStyle name="SAPBEXresItem 2 2 3 7" xfId="32380"/>
    <cellStyle name="SAPBEXresItem 2 2 3 8" xfId="32381"/>
    <cellStyle name="SAPBEXresItem 2 2 4" xfId="32382"/>
    <cellStyle name="SAPBEXresItem 2 2 4 2" xfId="32383"/>
    <cellStyle name="SAPBEXresItem 2 2 4 3" xfId="32384"/>
    <cellStyle name="SAPBEXresItem 2 2 4 4" xfId="32385"/>
    <cellStyle name="SAPBEXresItem 2 2 4 5" xfId="32386"/>
    <cellStyle name="SAPBEXresItem 2 2 4 6" xfId="32387"/>
    <cellStyle name="SAPBEXresItem 2 2 4 7" xfId="32388"/>
    <cellStyle name="SAPBEXresItem 2 2 4 8" xfId="32389"/>
    <cellStyle name="SAPBEXresItem 2 2 5" xfId="32390"/>
    <cellStyle name="SAPBEXresItem 2 2 5 2" xfId="32391"/>
    <cellStyle name="SAPBEXresItem 2 2 5 3" xfId="32392"/>
    <cellStyle name="SAPBEXresItem 2 2 5 4" xfId="32393"/>
    <cellStyle name="SAPBEXresItem 2 2 5 5" xfId="32394"/>
    <cellStyle name="SAPBEXresItem 2 2 5 6" xfId="32395"/>
    <cellStyle name="SAPBEXresItem 2 2 5 7" xfId="32396"/>
    <cellStyle name="SAPBEXresItem 2 2 5 8" xfId="32397"/>
    <cellStyle name="SAPBEXresItem 2 2 6" xfId="32398"/>
    <cellStyle name="SAPBEXresItem 2 2 7" xfId="32399"/>
    <cellStyle name="SAPBEXresItem 2 2 8" xfId="32400"/>
    <cellStyle name="SAPBEXresItem 2 2 9" xfId="32401"/>
    <cellStyle name="SAPBEXresItem 2 3" xfId="32402"/>
    <cellStyle name="SAPBEXresItem 2 3 10" xfId="32403"/>
    <cellStyle name="SAPBEXresItem 2 3 11" xfId="32404"/>
    <cellStyle name="SAPBEXresItem 2 3 12" xfId="32405"/>
    <cellStyle name="SAPBEXresItem 2 3 13" xfId="32406"/>
    <cellStyle name="SAPBEXresItem 2 3 14" xfId="32407"/>
    <cellStyle name="SAPBEXresItem 2 3 2" xfId="32408"/>
    <cellStyle name="SAPBEXresItem 2 3 2 2" xfId="32409"/>
    <cellStyle name="SAPBEXresItem 2 3 2 3" xfId="32410"/>
    <cellStyle name="SAPBEXresItem 2 3 2 4" xfId="32411"/>
    <cellStyle name="SAPBEXresItem 2 3 2 5" xfId="32412"/>
    <cellStyle name="SAPBEXresItem 2 3 2 6" xfId="32413"/>
    <cellStyle name="SAPBEXresItem 2 3 2 7" xfId="32414"/>
    <cellStyle name="SAPBEXresItem 2 3 2 8" xfId="32415"/>
    <cellStyle name="SAPBEXresItem 2 3 3" xfId="32416"/>
    <cellStyle name="SAPBEXresItem 2 3 3 2" xfId="32417"/>
    <cellStyle name="SAPBEXresItem 2 3 3 3" xfId="32418"/>
    <cellStyle name="SAPBEXresItem 2 3 3 4" xfId="32419"/>
    <cellStyle name="SAPBEXresItem 2 3 3 5" xfId="32420"/>
    <cellStyle name="SAPBEXresItem 2 3 3 6" xfId="32421"/>
    <cellStyle name="SAPBEXresItem 2 3 3 7" xfId="32422"/>
    <cellStyle name="SAPBEXresItem 2 3 3 8" xfId="32423"/>
    <cellStyle name="SAPBEXresItem 2 3 4" xfId="32424"/>
    <cellStyle name="SAPBEXresItem 2 3 4 2" xfId="32425"/>
    <cellStyle name="SAPBEXresItem 2 3 4 3" xfId="32426"/>
    <cellStyle name="SAPBEXresItem 2 3 4 4" xfId="32427"/>
    <cellStyle name="SAPBEXresItem 2 3 4 5" xfId="32428"/>
    <cellStyle name="SAPBEXresItem 2 3 4 6" xfId="32429"/>
    <cellStyle name="SAPBEXresItem 2 3 4 7" xfId="32430"/>
    <cellStyle name="SAPBEXresItem 2 3 4 8" xfId="32431"/>
    <cellStyle name="SAPBEXresItem 2 3 5" xfId="32432"/>
    <cellStyle name="SAPBEXresItem 2 3 6" xfId="32433"/>
    <cellStyle name="SAPBEXresItem 2 3 7" xfId="32434"/>
    <cellStyle name="SAPBEXresItem 2 3 8" xfId="32435"/>
    <cellStyle name="SAPBEXresItem 2 3 9" xfId="32436"/>
    <cellStyle name="SAPBEXresItem 2 4" xfId="32437"/>
    <cellStyle name="SAPBEXresItem 2 4 10" xfId="32438"/>
    <cellStyle name="SAPBEXresItem 2 4 2" xfId="32439"/>
    <cellStyle name="SAPBEXresItem 2 4 3" xfId="32440"/>
    <cellStyle name="SAPBEXresItem 2 4 4" xfId="32441"/>
    <cellStyle name="SAPBEXresItem 2 4 5" xfId="32442"/>
    <cellStyle name="SAPBEXresItem 2 4 6" xfId="32443"/>
    <cellStyle name="SAPBEXresItem 2 4 7" xfId="32444"/>
    <cellStyle name="SAPBEXresItem 2 4 8" xfId="32445"/>
    <cellStyle name="SAPBEXresItem 2 4 9" xfId="32446"/>
    <cellStyle name="SAPBEXresItem 2 5" xfId="32447"/>
    <cellStyle name="SAPBEXresItem 2 5 2" xfId="32448"/>
    <cellStyle name="SAPBEXresItem 2 5 3" xfId="32449"/>
    <cellStyle name="SAPBEXresItem 2 5 4" xfId="32450"/>
    <cellStyle name="SAPBEXresItem 2 5 5" xfId="32451"/>
    <cellStyle name="SAPBEXresItem 2 5 6" xfId="32452"/>
    <cellStyle name="SAPBEXresItem 2 5 7" xfId="32453"/>
    <cellStyle name="SAPBEXresItem 2 5 8" xfId="32454"/>
    <cellStyle name="SAPBEXresItem 2 6" xfId="32455"/>
    <cellStyle name="SAPBEXresItem 2 6 2" xfId="32456"/>
    <cellStyle name="SAPBEXresItem 2 6 3" xfId="32457"/>
    <cellStyle name="SAPBEXresItem 2 6 4" xfId="32458"/>
    <cellStyle name="SAPBEXresItem 2 6 5" xfId="32459"/>
    <cellStyle name="SAPBEXresItem 2 6 6" xfId="32460"/>
    <cellStyle name="SAPBEXresItem 2 6 7" xfId="32461"/>
    <cellStyle name="SAPBEXresItem 2 6 8" xfId="32462"/>
    <cellStyle name="SAPBEXresItem 2 7" xfId="32463"/>
    <cellStyle name="SAPBEXresItem 2 8" xfId="32464"/>
    <cellStyle name="SAPBEXresItem 2 9" xfId="32465"/>
    <cellStyle name="SAPBEXresItem 3" xfId="32466"/>
    <cellStyle name="SAPBEXresItem 3 10" xfId="32467"/>
    <cellStyle name="SAPBEXresItem 3 11" xfId="32468"/>
    <cellStyle name="SAPBEXresItem 3 12" xfId="32469"/>
    <cellStyle name="SAPBEXresItem 3 13" xfId="32470"/>
    <cellStyle name="SAPBEXresItem 3 14" xfId="32471"/>
    <cellStyle name="SAPBEXresItem 3 15" xfId="32472"/>
    <cellStyle name="SAPBEXresItem 3 16" xfId="32473"/>
    <cellStyle name="SAPBEXresItem 3 2" xfId="32474"/>
    <cellStyle name="SAPBEXresItem 3 2 10" xfId="32475"/>
    <cellStyle name="SAPBEXresItem 3 2 11" xfId="32476"/>
    <cellStyle name="SAPBEXresItem 3 2 12" xfId="32477"/>
    <cellStyle name="SAPBEXresItem 3 2 13" xfId="32478"/>
    <cellStyle name="SAPBEXresItem 3 2 14" xfId="32479"/>
    <cellStyle name="SAPBEXresItem 3 2 15" xfId="32480"/>
    <cellStyle name="SAPBEXresItem 3 2 16" xfId="32481"/>
    <cellStyle name="SAPBEXresItem 3 2 2" xfId="32482"/>
    <cellStyle name="SAPBEXresItem 3 2 2 10" xfId="32483"/>
    <cellStyle name="SAPBEXresItem 3 2 2 11" xfId="32484"/>
    <cellStyle name="SAPBEXresItem 3 2 2 12" xfId="32485"/>
    <cellStyle name="SAPBEXresItem 3 2 2 2" xfId="32486"/>
    <cellStyle name="SAPBEXresItem 3 2 2 2 2" xfId="32487"/>
    <cellStyle name="SAPBEXresItem 3 2 2 2 3" xfId="32488"/>
    <cellStyle name="SAPBEXresItem 3 2 2 2 4" xfId="32489"/>
    <cellStyle name="SAPBEXresItem 3 2 2 2 5" xfId="32490"/>
    <cellStyle name="SAPBEXresItem 3 2 2 2 6" xfId="32491"/>
    <cellStyle name="SAPBEXresItem 3 2 2 2 7" xfId="32492"/>
    <cellStyle name="SAPBEXresItem 3 2 2 2 8" xfId="32493"/>
    <cellStyle name="SAPBEXresItem 3 2 2 3" xfId="32494"/>
    <cellStyle name="SAPBEXresItem 3 2 2 3 2" xfId="32495"/>
    <cellStyle name="SAPBEXresItem 3 2 2 3 3" xfId="32496"/>
    <cellStyle name="SAPBEXresItem 3 2 2 3 4" xfId="32497"/>
    <cellStyle name="SAPBEXresItem 3 2 2 3 5" xfId="32498"/>
    <cellStyle name="SAPBEXresItem 3 2 2 3 6" xfId="32499"/>
    <cellStyle name="SAPBEXresItem 3 2 2 3 7" xfId="32500"/>
    <cellStyle name="SAPBEXresItem 3 2 2 3 8" xfId="32501"/>
    <cellStyle name="SAPBEXresItem 3 2 2 4" xfId="32502"/>
    <cellStyle name="SAPBEXresItem 3 2 2 4 2" xfId="32503"/>
    <cellStyle name="SAPBEXresItem 3 2 2 4 3" xfId="32504"/>
    <cellStyle name="SAPBEXresItem 3 2 2 4 4" xfId="32505"/>
    <cellStyle name="SAPBEXresItem 3 2 2 4 5" xfId="32506"/>
    <cellStyle name="SAPBEXresItem 3 2 2 4 6" xfId="32507"/>
    <cellStyle name="SAPBEXresItem 3 2 2 4 7" xfId="32508"/>
    <cellStyle name="SAPBEXresItem 3 2 2 4 8" xfId="32509"/>
    <cellStyle name="SAPBEXresItem 3 2 2 5" xfId="32510"/>
    <cellStyle name="SAPBEXresItem 3 2 2 6" xfId="32511"/>
    <cellStyle name="SAPBEXresItem 3 2 2 7" xfId="32512"/>
    <cellStyle name="SAPBEXresItem 3 2 2 8" xfId="32513"/>
    <cellStyle name="SAPBEXresItem 3 2 2 9" xfId="32514"/>
    <cellStyle name="SAPBEXresItem 3 2 3" xfId="32515"/>
    <cellStyle name="SAPBEXresItem 3 2 3 2" xfId="32516"/>
    <cellStyle name="SAPBEXresItem 3 2 3 3" xfId="32517"/>
    <cellStyle name="SAPBEXresItem 3 2 3 4" xfId="32518"/>
    <cellStyle name="SAPBEXresItem 3 2 3 5" xfId="32519"/>
    <cellStyle name="SAPBEXresItem 3 2 3 6" xfId="32520"/>
    <cellStyle name="SAPBEXresItem 3 2 3 7" xfId="32521"/>
    <cellStyle name="SAPBEXresItem 3 2 3 8" xfId="32522"/>
    <cellStyle name="SAPBEXresItem 3 2 4" xfId="32523"/>
    <cellStyle name="SAPBEXresItem 3 2 4 2" xfId="32524"/>
    <cellStyle name="SAPBEXresItem 3 2 4 3" xfId="32525"/>
    <cellStyle name="SAPBEXresItem 3 2 4 4" xfId="32526"/>
    <cellStyle name="SAPBEXresItem 3 2 4 5" xfId="32527"/>
    <cellStyle name="SAPBEXresItem 3 2 4 6" xfId="32528"/>
    <cellStyle name="SAPBEXresItem 3 2 4 7" xfId="32529"/>
    <cellStyle name="SAPBEXresItem 3 2 4 8" xfId="32530"/>
    <cellStyle name="SAPBEXresItem 3 2 5" xfId="32531"/>
    <cellStyle name="SAPBEXresItem 3 2 5 2" xfId="32532"/>
    <cellStyle name="SAPBEXresItem 3 2 5 3" xfId="32533"/>
    <cellStyle name="SAPBEXresItem 3 2 5 4" xfId="32534"/>
    <cellStyle name="SAPBEXresItem 3 2 5 5" xfId="32535"/>
    <cellStyle name="SAPBEXresItem 3 2 5 6" xfId="32536"/>
    <cellStyle name="SAPBEXresItem 3 2 5 7" xfId="32537"/>
    <cellStyle name="SAPBEXresItem 3 2 5 8" xfId="32538"/>
    <cellStyle name="SAPBEXresItem 3 2 6" xfId="32539"/>
    <cellStyle name="SAPBEXresItem 3 2 7" xfId="32540"/>
    <cellStyle name="SAPBEXresItem 3 2 8" xfId="32541"/>
    <cellStyle name="SAPBEXresItem 3 2 9" xfId="32542"/>
    <cellStyle name="SAPBEXresItem 3 3" xfId="32543"/>
    <cellStyle name="SAPBEXresItem 3 3 10" xfId="32544"/>
    <cellStyle name="SAPBEXresItem 3 3 11" xfId="32545"/>
    <cellStyle name="SAPBEXresItem 3 3 12" xfId="32546"/>
    <cellStyle name="SAPBEXresItem 3 3 2" xfId="32547"/>
    <cellStyle name="SAPBEXresItem 3 3 2 2" xfId="32548"/>
    <cellStyle name="SAPBEXresItem 3 3 2 3" xfId="32549"/>
    <cellStyle name="SAPBEXresItem 3 3 2 4" xfId="32550"/>
    <cellStyle name="SAPBEXresItem 3 3 2 5" xfId="32551"/>
    <cellStyle name="SAPBEXresItem 3 3 2 6" xfId="32552"/>
    <cellStyle name="SAPBEXresItem 3 3 2 7" xfId="32553"/>
    <cellStyle name="SAPBEXresItem 3 3 2 8" xfId="32554"/>
    <cellStyle name="SAPBEXresItem 3 3 3" xfId="32555"/>
    <cellStyle name="SAPBEXresItem 3 3 3 2" xfId="32556"/>
    <cellStyle name="SAPBEXresItem 3 3 3 3" xfId="32557"/>
    <cellStyle name="SAPBEXresItem 3 3 3 4" xfId="32558"/>
    <cellStyle name="SAPBEXresItem 3 3 3 5" xfId="32559"/>
    <cellStyle name="SAPBEXresItem 3 3 3 6" xfId="32560"/>
    <cellStyle name="SAPBEXresItem 3 3 3 7" xfId="32561"/>
    <cellStyle name="SAPBEXresItem 3 3 3 8" xfId="32562"/>
    <cellStyle name="SAPBEXresItem 3 3 4" xfId="32563"/>
    <cellStyle name="SAPBEXresItem 3 3 4 2" xfId="32564"/>
    <cellStyle name="SAPBEXresItem 3 3 4 3" xfId="32565"/>
    <cellStyle name="SAPBEXresItem 3 3 4 4" xfId="32566"/>
    <cellStyle name="SAPBEXresItem 3 3 4 5" xfId="32567"/>
    <cellStyle name="SAPBEXresItem 3 3 4 6" xfId="32568"/>
    <cellStyle name="SAPBEXresItem 3 3 4 7" xfId="32569"/>
    <cellStyle name="SAPBEXresItem 3 3 4 8" xfId="32570"/>
    <cellStyle name="SAPBEXresItem 3 3 5" xfId="32571"/>
    <cellStyle name="SAPBEXresItem 3 3 6" xfId="32572"/>
    <cellStyle name="SAPBEXresItem 3 3 7" xfId="32573"/>
    <cellStyle name="SAPBEXresItem 3 3 8" xfId="32574"/>
    <cellStyle name="SAPBEXresItem 3 3 9" xfId="32575"/>
    <cellStyle name="SAPBEXresItem 3 4" xfId="32576"/>
    <cellStyle name="SAPBEXresItem 3 4 2" xfId="32577"/>
    <cellStyle name="SAPBEXresItem 3 4 3" xfId="32578"/>
    <cellStyle name="SAPBEXresItem 3 4 4" xfId="32579"/>
    <cellStyle name="SAPBEXresItem 3 4 5" xfId="32580"/>
    <cellStyle name="SAPBEXresItem 3 4 6" xfId="32581"/>
    <cellStyle name="SAPBEXresItem 3 4 7" xfId="32582"/>
    <cellStyle name="SAPBEXresItem 3 4 8" xfId="32583"/>
    <cellStyle name="SAPBEXresItem 3 5" xfId="32584"/>
    <cellStyle name="SAPBEXresItem 3 5 2" xfId="32585"/>
    <cellStyle name="SAPBEXresItem 3 5 3" xfId="32586"/>
    <cellStyle name="SAPBEXresItem 3 5 4" xfId="32587"/>
    <cellStyle name="SAPBEXresItem 3 5 5" xfId="32588"/>
    <cellStyle name="SAPBEXresItem 3 5 6" xfId="32589"/>
    <cellStyle name="SAPBEXresItem 3 5 7" xfId="32590"/>
    <cellStyle name="SAPBEXresItem 3 5 8" xfId="32591"/>
    <cellStyle name="SAPBEXresItem 3 6" xfId="32592"/>
    <cellStyle name="SAPBEXresItem 3 6 2" xfId="32593"/>
    <cellStyle name="SAPBEXresItem 3 6 3" xfId="32594"/>
    <cellStyle name="SAPBEXresItem 3 6 4" xfId="32595"/>
    <cellStyle name="SAPBEXresItem 3 6 5" xfId="32596"/>
    <cellStyle name="SAPBEXresItem 3 6 6" xfId="32597"/>
    <cellStyle name="SAPBEXresItem 3 6 7" xfId="32598"/>
    <cellStyle name="SAPBEXresItem 3 6 8" xfId="32599"/>
    <cellStyle name="SAPBEXresItem 3 7" xfId="32600"/>
    <cellStyle name="SAPBEXresItem 3 8" xfId="32601"/>
    <cellStyle name="SAPBEXresItem 3 9" xfId="32602"/>
    <cellStyle name="SAPBEXresItem 4" xfId="32603"/>
    <cellStyle name="SAPBEXresItem 4 10" xfId="32604"/>
    <cellStyle name="SAPBEXresItem 4 11" xfId="32605"/>
    <cellStyle name="SAPBEXresItem 4 12" xfId="32606"/>
    <cellStyle name="SAPBEXresItem 4 13" xfId="32607"/>
    <cellStyle name="SAPBEXresItem 4 14" xfId="32608"/>
    <cellStyle name="SAPBEXresItem 4 15" xfId="32609"/>
    <cellStyle name="SAPBEXresItem 4 16" xfId="32610"/>
    <cellStyle name="SAPBEXresItem 4 2" xfId="32611"/>
    <cellStyle name="SAPBEXresItem 4 2 10" xfId="32612"/>
    <cellStyle name="SAPBEXresItem 4 2 11" xfId="32613"/>
    <cellStyle name="SAPBEXresItem 4 2 12" xfId="32614"/>
    <cellStyle name="SAPBEXresItem 4 2 13" xfId="32615"/>
    <cellStyle name="SAPBEXresItem 4 2 14" xfId="32616"/>
    <cellStyle name="SAPBEXresItem 4 2 2" xfId="32617"/>
    <cellStyle name="SAPBEXresItem 4 2 2 10" xfId="32618"/>
    <cellStyle name="SAPBEXresItem 4 2 2 2" xfId="32619"/>
    <cellStyle name="SAPBEXresItem 4 2 2 3" xfId="32620"/>
    <cellStyle name="SAPBEXresItem 4 2 2 4" xfId="32621"/>
    <cellStyle name="SAPBEXresItem 4 2 2 5" xfId="32622"/>
    <cellStyle name="SAPBEXresItem 4 2 2 6" xfId="32623"/>
    <cellStyle name="SAPBEXresItem 4 2 2 7" xfId="32624"/>
    <cellStyle name="SAPBEXresItem 4 2 2 8" xfId="32625"/>
    <cellStyle name="SAPBEXresItem 4 2 2 9" xfId="32626"/>
    <cellStyle name="SAPBEXresItem 4 2 3" xfId="32627"/>
    <cellStyle name="SAPBEXresItem 4 2 3 2" xfId="32628"/>
    <cellStyle name="SAPBEXresItem 4 2 3 3" xfId="32629"/>
    <cellStyle name="SAPBEXresItem 4 2 3 4" xfId="32630"/>
    <cellStyle name="SAPBEXresItem 4 2 3 5" xfId="32631"/>
    <cellStyle name="SAPBEXresItem 4 2 3 6" xfId="32632"/>
    <cellStyle name="SAPBEXresItem 4 2 3 7" xfId="32633"/>
    <cellStyle name="SAPBEXresItem 4 2 3 8" xfId="32634"/>
    <cellStyle name="SAPBEXresItem 4 2 4" xfId="32635"/>
    <cellStyle name="SAPBEXresItem 4 2 4 2" xfId="32636"/>
    <cellStyle name="SAPBEXresItem 4 2 4 3" xfId="32637"/>
    <cellStyle name="SAPBEXresItem 4 2 4 4" xfId="32638"/>
    <cellStyle name="SAPBEXresItem 4 2 4 5" xfId="32639"/>
    <cellStyle name="SAPBEXresItem 4 2 4 6" xfId="32640"/>
    <cellStyle name="SAPBEXresItem 4 2 4 7" xfId="32641"/>
    <cellStyle name="SAPBEXresItem 4 2 4 8" xfId="32642"/>
    <cellStyle name="SAPBEXresItem 4 2 5" xfId="32643"/>
    <cellStyle name="SAPBEXresItem 4 2 6" xfId="32644"/>
    <cellStyle name="SAPBEXresItem 4 2 7" xfId="32645"/>
    <cellStyle name="SAPBEXresItem 4 2 8" xfId="32646"/>
    <cellStyle name="SAPBEXresItem 4 2 9" xfId="32647"/>
    <cellStyle name="SAPBEXresItem 4 3" xfId="32648"/>
    <cellStyle name="SAPBEXresItem 4 3 10" xfId="32649"/>
    <cellStyle name="SAPBEXresItem 4 3 2" xfId="32650"/>
    <cellStyle name="SAPBEXresItem 4 3 3" xfId="32651"/>
    <cellStyle name="SAPBEXresItem 4 3 4" xfId="32652"/>
    <cellStyle name="SAPBEXresItem 4 3 5" xfId="32653"/>
    <cellStyle name="SAPBEXresItem 4 3 6" xfId="32654"/>
    <cellStyle name="SAPBEXresItem 4 3 7" xfId="32655"/>
    <cellStyle name="SAPBEXresItem 4 3 8" xfId="32656"/>
    <cellStyle name="SAPBEXresItem 4 3 9" xfId="32657"/>
    <cellStyle name="SAPBEXresItem 4 4" xfId="32658"/>
    <cellStyle name="SAPBEXresItem 4 4 2" xfId="32659"/>
    <cellStyle name="SAPBEXresItem 4 4 3" xfId="32660"/>
    <cellStyle name="SAPBEXresItem 4 4 4" xfId="32661"/>
    <cellStyle name="SAPBEXresItem 4 4 5" xfId="32662"/>
    <cellStyle name="SAPBEXresItem 4 4 6" xfId="32663"/>
    <cellStyle name="SAPBEXresItem 4 4 7" xfId="32664"/>
    <cellStyle name="SAPBEXresItem 4 4 8" xfId="32665"/>
    <cellStyle name="SAPBEXresItem 4 5" xfId="32666"/>
    <cellStyle name="SAPBEXresItem 4 5 2" xfId="32667"/>
    <cellStyle name="SAPBEXresItem 4 5 3" xfId="32668"/>
    <cellStyle name="SAPBEXresItem 4 5 4" xfId="32669"/>
    <cellStyle name="SAPBEXresItem 4 5 5" xfId="32670"/>
    <cellStyle name="SAPBEXresItem 4 5 6" xfId="32671"/>
    <cellStyle name="SAPBEXresItem 4 5 7" xfId="32672"/>
    <cellStyle name="SAPBEXresItem 4 5 8" xfId="32673"/>
    <cellStyle name="SAPBEXresItem 4 6" xfId="32674"/>
    <cellStyle name="SAPBEXresItem 4 7" xfId="32675"/>
    <cellStyle name="SAPBEXresItem 4 8" xfId="32676"/>
    <cellStyle name="SAPBEXresItem 4 9" xfId="32677"/>
    <cellStyle name="SAPBEXresItem 5" xfId="32678"/>
    <cellStyle name="SAPBEXresItem 5 10" xfId="32679"/>
    <cellStyle name="SAPBEXresItem 5 11" xfId="32680"/>
    <cellStyle name="SAPBEXresItem 5 12" xfId="32681"/>
    <cellStyle name="SAPBEXresItem 5 13" xfId="32682"/>
    <cellStyle name="SAPBEXresItem 5 14" xfId="32683"/>
    <cellStyle name="SAPBEXresItem 5 2" xfId="32684"/>
    <cellStyle name="SAPBEXresItem 5 2 10" xfId="32685"/>
    <cellStyle name="SAPBEXresItem 5 2 2" xfId="32686"/>
    <cellStyle name="SAPBEXresItem 5 2 3" xfId="32687"/>
    <cellStyle name="SAPBEXresItem 5 2 4" xfId="32688"/>
    <cellStyle name="SAPBEXresItem 5 2 5" xfId="32689"/>
    <cellStyle name="SAPBEXresItem 5 2 6" xfId="32690"/>
    <cellStyle name="SAPBEXresItem 5 2 7" xfId="32691"/>
    <cellStyle name="SAPBEXresItem 5 2 8" xfId="32692"/>
    <cellStyle name="SAPBEXresItem 5 2 9" xfId="32693"/>
    <cellStyle name="SAPBEXresItem 5 3" xfId="32694"/>
    <cellStyle name="SAPBEXresItem 5 3 2" xfId="32695"/>
    <cellStyle name="SAPBEXresItem 5 3 3" xfId="32696"/>
    <cellStyle name="SAPBEXresItem 5 3 4" xfId="32697"/>
    <cellStyle name="SAPBEXresItem 5 3 5" xfId="32698"/>
    <cellStyle name="SAPBEXresItem 5 3 6" xfId="32699"/>
    <cellStyle name="SAPBEXresItem 5 3 7" xfId="32700"/>
    <cellStyle name="SAPBEXresItem 5 3 8" xfId="32701"/>
    <cellStyle name="SAPBEXresItem 5 4" xfId="32702"/>
    <cellStyle name="SAPBEXresItem 5 4 2" xfId="32703"/>
    <cellStyle name="SAPBEXresItem 5 4 3" xfId="32704"/>
    <cellStyle name="SAPBEXresItem 5 4 4" xfId="32705"/>
    <cellStyle name="SAPBEXresItem 5 4 5" xfId="32706"/>
    <cellStyle name="SAPBEXresItem 5 4 6" xfId="32707"/>
    <cellStyle name="SAPBEXresItem 5 4 7" xfId="32708"/>
    <cellStyle name="SAPBEXresItem 5 4 8" xfId="32709"/>
    <cellStyle name="SAPBEXresItem 5 5" xfId="32710"/>
    <cellStyle name="SAPBEXresItem 5 6" xfId="32711"/>
    <cellStyle name="SAPBEXresItem 5 7" xfId="32712"/>
    <cellStyle name="SAPBEXresItem 5 8" xfId="32713"/>
    <cellStyle name="SAPBEXresItem 5 9" xfId="32714"/>
    <cellStyle name="SAPBEXresItem 6" xfId="32715"/>
    <cellStyle name="SAPBEXresItem 6 10" xfId="32716"/>
    <cellStyle name="SAPBEXresItem 6 2" xfId="32717"/>
    <cellStyle name="SAPBEXresItem 6 2 2" xfId="32718"/>
    <cellStyle name="SAPBEXresItem 6 2 3" xfId="32719"/>
    <cellStyle name="SAPBEXresItem 6 3" xfId="32720"/>
    <cellStyle name="SAPBEXresItem 6 4" xfId="32721"/>
    <cellStyle name="SAPBEXresItem 6 5" xfId="32722"/>
    <cellStyle name="SAPBEXresItem 6 6" xfId="32723"/>
    <cellStyle name="SAPBEXresItem 6 7" xfId="32724"/>
    <cellStyle name="SAPBEXresItem 6 8" xfId="32725"/>
    <cellStyle name="SAPBEXresItem 6 9" xfId="32726"/>
    <cellStyle name="SAPBEXresItem 7" xfId="32727"/>
    <cellStyle name="SAPBEXresItem 7 10" xfId="32728"/>
    <cellStyle name="SAPBEXresItem 7 2" xfId="32729"/>
    <cellStyle name="SAPBEXresItem 7 2 2" xfId="32730"/>
    <cellStyle name="SAPBEXresItem 7 2 3" xfId="32731"/>
    <cellStyle name="SAPBEXresItem 7 3" xfId="32732"/>
    <cellStyle name="SAPBEXresItem 7 4" xfId="32733"/>
    <cellStyle name="SAPBEXresItem 7 5" xfId="32734"/>
    <cellStyle name="SAPBEXresItem 7 6" xfId="32735"/>
    <cellStyle name="SAPBEXresItem 7 7" xfId="32736"/>
    <cellStyle name="SAPBEXresItem 7 8" xfId="32737"/>
    <cellStyle name="SAPBEXresItem 7 9" xfId="32738"/>
    <cellStyle name="SAPBEXresItem 8" xfId="32739"/>
    <cellStyle name="SAPBEXresItem 8 10" xfId="32740"/>
    <cellStyle name="SAPBEXresItem 8 2" xfId="32741"/>
    <cellStyle name="SAPBEXresItem 8 2 2" xfId="32742"/>
    <cellStyle name="SAPBEXresItem 8 2 3" xfId="32743"/>
    <cellStyle name="SAPBEXresItem 8 3" xfId="32744"/>
    <cellStyle name="SAPBEXresItem 8 4" xfId="32745"/>
    <cellStyle name="SAPBEXresItem 8 5" xfId="32746"/>
    <cellStyle name="SAPBEXresItem 8 6" xfId="32747"/>
    <cellStyle name="SAPBEXresItem 8 7" xfId="32748"/>
    <cellStyle name="SAPBEXresItem 8 8" xfId="32749"/>
    <cellStyle name="SAPBEXresItem 8 9" xfId="32750"/>
    <cellStyle name="SAPBEXresItem 9" xfId="32751"/>
    <cellStyle name="SAPBEXresItem 9 2" xfId="32752"/>
    <cellStyle name="SAPBEXresItem 9 2 2" xfId="32753"/>
    <cellStyle name="SAPBEXresItem 9 3" xfId="32754"/>
    <cellStyle name="SAPBEXresItem 9 4" xfId="32755"/>
    <cellStyle name="SAPBEXresItem_реестр объектов ЕНЭС" xfId="32756"/>
    <cellStyle name="SAPBEXresItemX" xfId="32757"/>
    <cellStyle name="SAPBEXresItemX 10" xfId="32758"/>
    <cellStyle name="SAPBEXresItemX 10 2" xfId="32759"/>
    <cellStyle name="SAPBEXresItemX 10 3" xfId="32760"/>
    <cellStyle name="SAPBEXresItemX 11" xfId="32761"/>
    <cellStyle name="SAPBEXresItemX 12" xfId="32762"/>
    <cellStyle name="SAPBEXresItemX 13" xfId="32763"/>
    <cellStyle name="SAPBEXresItemX 14" xfId="32764"/>
    <cellStyle name="SAPBEXresItemX 15" xfId="32765"/>
    <cellStyle name="SAPBEXresItemX 16" xfId="32766"/>
    <cellStyle name="SAPBEXresItemX 17" xfId="32767"/>
    <cellStyle name="SAPBEXresItemX 18" xfId="32768"/>
    <cellStyle name="SAPBEXresItemX 2" xfId="32769"/>
    <cellStyle name="SAPBEXresItemX 2 10" xfId="32770"/>
    <cellStyle name="SAPBEXresItemX 2 11" xfId="32771"/>
    <cellStyle name="SAPBEXresItemX 2 12" xfId="32772"/>
    <cellStyle name="SAPBEXresItemX 2 13" xfId="32773"/>
    <cellStyle name="SAPBEXresItemX 2 14" xfId="32774"/>
    <cellStyle name="SAPBEXresItemX 2 15" xfId="32775"/>
    <cellStyle name="SAPBEXresItemX 2 16" xfId="32776"/>
    <cellStyle name="SAPBEXresItemX 2 2" xfId="32777"/>
    <cellStyle name="SAPBEXresItemX 2 2 10" xfId="32778"/>
    <cellStyle name="SAPBEXresItemX 2 2 11" xfId="32779"/>
    <cellStyle name="SAPBEXresItemX 2 2 12" xfId="32780"/>
    <cellStyle name="SAPBEXresItemX 2 2 13" xfId="32781"/>
    <cellStyle name="SAPBEXresItemX 2 2 14" xfId="32782"/>
    <cellStyle name="SAPBEXresItemX 2 2 15" xfId="32783"/>
    <cellStyle name="SAPBEXresItemX 2 2 16" xfId="32784"/>
    <cellStyle name="SAPBEXresItemX 2 2 2" xfId="32785"/>
    <cellStyle name="SAPBEXresItemX 2 2 2 10" xfId="32786"/>
    <cellStyle name="SAPBEXresItemX 2 2 2 11" xfId="32787"/>
    <cellStyle name="SAPBEXresItemX 2 2 2 12" xfId="32788"/>
    <cellStyle name="SAPBEXresItemX 2 2 2 13" xfId="32789"/>
    <cellStyle name="SAPBEXresItemX 2 2 2 14" xfId="32790"/>
    <cellStyle name="SAPBEXresItemX 2 2 2 2" xfId="32791"/>
    <cellStyle name="SAPBEXresItemX 2 2 2 2 2" xfId="32792"/>
    <cellStyle name="SAPBEXresItemX 2 2 2 2 3" xfId="32793"/>
    <cellStyle name="SAPBEXresItemX 2 2 2 2 4" xfId="32794"/>
    <cellStyle name="SAPBEXresItemX 2 2 2 2 5" xfId="32795"/>
    <cellStyle name="SAPBEXresItemX 2 2 2 2 6" xfId="32796"/>
    <cellStyle name="SAPBEXresItemX 2 2 2 2 7" xfId="32797"/>
    <cellStyle name="SAPBEXresItemX 2 2 2 2 8" xfId="32798"/>
    <cellStyle name="SAPBEXresItemX 2 2 2 3" xfId="32799"/>
    <cellStyle name="SAPBEXresItemX 2 2 2 3 2" xfId="32800"/>
    <cellStyle name="SAPBEXresItemX 2 2 2 3 3" xfId="32801"/>
    <cellStyle name="SAPBEXresItemX 2 2 2 3 4" xfId="32802"/>
    <cellStyle name="SAPBEXresItemX 2 2 2 3 5" xfId="32803"/>
    <cellStyle name="SAPBEXresItemX 2 2 2 3 6" xfId="32804"/>
    <cellStyle name="SAPBEXresItemX 2 2 2 3 7" xfId="32805"/>
    <cellStyle name="SAPBEXresItemX 2 2 2 3 8" xfId="32806"/>
    <cellStyle name="SAPBEXresItemX 2 2 2 4" xfId="32807"/>
    <cellStyle name="SAPBEXresItemX 2 2 2 4 2" xfId="32808"/>
    <cellStyle name="SAPBEXresItemX 2 2 2 4 3" xfId="32809"/>
    <cellStyle name="SAPBEXresItemX 2 2 2 4 4" xfId="32810"/>
    <cellStyle name="SAPBEXresItemX 2 2 2 4 5" xfId="32811"/>
    <cellStyle name="SAPBEXresItemX 2 2 2 4 6" xfId="32812"/>
    <cellStyle name="SAPBEXresItemX 2 2 2 4 7" xfId="32813"/>
    <cellStyle name="SAPBEXresItemX 2 2 2 4 8" xfId="32814"/>
    <cellStyle name="SAPBEXresItemX 2 2 2 5" xfId="32815"/>
    <cellStyle name="SAPBEXresItemX 2 2 2 6" xfId="32816"/>
    <cellStyle name="SAPBEXresItemX 2 2 2 7" xfId="32817"/>
    <cellStyle name="SAPBEXresItemX 2 2 2 8" xfId="32818"/>
    <cellStyle name="SAPBEXresItemX 2 2 2 9" xfId="32819"/>
    <cellStyle name="SAPBEXresItemX 2 2 3" xfId="32820"/>
    <cellStyle name="SAPBEXresItemX 2 2 3 2" xfId="32821"/>
    <cellStyle name="SAPBEXresItemX 2 2 3 3" xfId="32822"/>
    <cellStyle name="SAPBEXresItemX 2 2 3 4" xfId="32823"/>
    <cellStyle name="SAPBEXresItemX 2 2 3 5" xfId="32824"/>
    <cellStyle name="SAPBEXresItemX 2 2 3 6" xfId="32825"/>
    <cellStyle name="SAPBEXresItemX 2 2 3 7" xfId="32826"/>
    <cellStyle name="SAPBEXresItemX 2 2 3 8" xfId="32827"/>
    <cellStyle name="SAPBEXresItemX 2 2 4" xfId="32828"/>
    <cellStyle name="SAPBEXresItemX 2 2 4 2" xfId="32829"/>
    <cellStyle name="SAPBEXresItemX 2 2 4 3" xfId="32830"/>
    <cellStyle name="SAPBEXresItemX 2 2 4 4" xfId="32831"/>
    <cellStyle name="SAPBEXresItemX 2 2 4 5" xfId="32832"/>
    <cellStyle name="SAPBEXresItemX 2 2 4 6" xfId="32833"/>
    <cellStyle name="SAPBEXresItemX 2 2 4 7" xfId="32834"/>
    <cellStyle name="SAPBEXresItemX 2 2 4 8" xfId="32835"/>
    <cellStyle name="SAPBEXresItemX 2 2 5" xfId="32836"/>
    <cellStyle name="SAPBEXresItemX 2 2 5 2" xfId="32837"/>
    <cellStyle name="SAPBEXresItemX 2 2 5 3" xfId="32838"/>
    <cellStyle name="SAPBEXresItemX 2 2 5 4" xfId="32839"/>
    <cellStyle name="SAPBEXresItemX 2 2 5 5" xfId="32840"/>
    <cellStyle name="SAPBEXresItemX 2 2 5 6" xfId="32841"/>
    <cellStyle name="SAPBEXresItemX 2 2 5 7" xfId="32842"/>
    <cellStyle name="SAPBEXresItemX 2 2 5 8" xfId="32843"/>
    <cellStyle name="SAPBEXresItemX 2 2 6" xfId="32844"/>
    <cellStyle name="SAPBEXresItemX 2 2 7" xfId="32845"/>
    <cellStyle name="SAPBEXresItemX 2 2 8" xfId="32846"/>
    <cellStyle name="SAPBEXresItemX 2 2 9" xfId="32847"/>
    <cellStyle name="SAPBEXresItemX 2 3" xfId="32848"/>
    <cellStyle name="SAPBEXresItemX 2 3 10" xfId="32849"/>
    <cellStyle name="SAPBEXresItemX 2 3 11" xfId="32850"/>
    <cellStyle name="SAPBEXresItemX 2 3 12" xfId="32851"/>
    <cellStyle name="SAPBEXresItemX 2 3 13" xfId="32852"/>
    <cellStyle name="SAPBEXresItemX 2 3 14" xfId="32853"/>
    <cellStyle name="SAPBEXresItemX 2 3 2" xfId="32854"/>
    <cellStyle name="SAPBEXresItemX 2 3 2 2" xfId="32855"/>
    <cellStyle name="SAPBEXresItemX 2 3 2 3" xfId="32856"/>
    <cellStyle name="SAPBEXresItemX 2 3 2 4" xfId="32857"/>
    <cellStyle name="SAPBEXresItemX 2 3 2 5" xfId="32858"/>
    <cellStyle name="SAPBEXresItemX 2 3 2 6" xfId="32859"/>
    <cellStyle name="SAPBEXresItemX 2 3 2 7" xfId="32860"/>
    <cellStyle name="SAPBEXresItemX 2 3 2 8" xfId="32861"/>
    <cellStyle name="SAPBEXresItemX 2 3 3" xfId="32862"/>
    <cellStyle name="SAPBEXresItemX 2 3 3 2" xfId="32863"/>
    <cellStyle name="SAPBEXresItemX 2 3 3 3" xfId="32864"/>
    <cellStyle name="SAPBEXresItemX 2 3 3 4" xfId="32865"/>
    <cellStyle name="SAPBEXresItemX 2 3 3 5" xfId="32866"/>
    <cellStyle name="SAPBEXresItemX 2 3 3 6" xfId="32867"/>
    <cellStyle name="SAPBEXresItemX 2 3 3 7" xfId="32868"/>
    <cellStyle name="SAPBEXresItemX 2 3 3 8" xfId="32869"/>
    <cellStyle name="SAPBEXresItemX 2 3 4" xfId="32870"/>
    <cellStyle name="SAPBEXresItemX 2 3 4 2" xfId="32871"/>
    <cellStyle name="SAPBEXresItemX 2 3 4 3" xfId="32872"/>
    <cellStyle name="SAPBEXresItemX 2 3 4 4" xfId="32873"/>
    <cellStyle name="SAPBEXresItemX 2 3 4 5" xfId="32874"/>
    <cellStyle name="SAPBEXresItemX 2 3 4 6" xfId="32875"/>
    <cellStyle name="SAPBEXresItemX 2 3 4 7" xfId="32876"/>
    <cellStyle name="SAPBEXresItemX 2 3 4 8" xfId="32877"/>
    <cellStyle name="SAPBEXresItemX 2 3 5" xfId="32878"/>
    <cellStyle name="SAPBEXresItemX 2 3 6" xfId="32879"/>
    <cellStyle name="SAPBEXresItemX 2 3 7" xfId="32880"/>
    <cellStyle name="SAPBEXresItemX 2 3 8" xfId="32881"/>
    <cellStyle name="SAPBEXresItemX 2 3 9" xfId="32882"/>
    <cellStyle name="SAPBEXresItemX 2 4" xfId="32883"/>
    <cellStyle name="SAPBEXresItemX 2 4 10" xfId="32884"/>
    <cellStyle name="SAPBEXresItemX 2 4 2" xfId="32885"/>
    <cellStyle name="SAPBEXresItemX 2 4 3" xfId="32886"/>
    <cellStyle name="SAPBEXresItemX 2 4 4" xfId="32887"/>
    <cellStyle name="SAPBEXresItemX 2 4 5" xfId="32888"/>
    <cellStyle name="SAPBEXresItemX 2 4 6" xfId="32889"/>
    <cellStyle name="SAPBEXresItemX 2 4 7" xfId="32890"/>
    <cellStyle name="SAPBEXresItemX 2 4 8" xfId="32891"/>
    <cellStyle name="SAPBEXresItemX 2 4 9" xfId="32892"/>
    <cellStyle name="SAPBEXresItemX 2 5" xfId="32893"/>
    <cellStyle name="SAPBEXresItemX 2 5 2" xfId="32894"/>
    <cellStyle name="SAPBEXresItemX 2 5 3" xfId="32895"/>
    <cellStyle name="SAPBEXresItemX 2 5 4" xfId="32896"/>
    <cellStyle name="SAPBEXresItemX 2 5 5" xfId="32897"/>
    <cellStyle name="SAPBEXresItemX 2 5 6" xfId="32898"/>
    <cellStyle name="SAPBEXresItemX 2 5 7" xfId="32899"/>
    <cellStyle name="SAPBEXresItemX 2 5 8" xfId="32900"/>
    <cellStyle name="SAPBEXresItemX 2 6" xfId="32901"/>
    <cellStyle name="SAPBEXresItemX 2 6 2" xfId="32902"/>
    <cellStyle name="SAPBEXresItemX 2 6 3" xfId="32903"/>
    <cellStyle name="SAPBEXresItemX 2 6 4" xfId="32904"/>
    <cellStyle name="SAPBEXresItemX 2 6 5" xfId="32905"/>
    <cellStyle name="SAPBEXresItemX 2 6 6" xfId="32906"/>
    <cellStyle name="SAPBEXresItemX 2 6 7" xfId="32907"/>
    <cellStyle name="SAPBEXresItemX 2 6 8" xfId="32908"/>
    <cellStyle name="SAPBEXresItemX 2 7" xfId="32909"/>
    <cellStyle name="SAPBEXresItemX 2 8" xfId="32910"/>
    <cellStyle name="SAPBEXresItemX 2 9" xfId="32911"/>
    <cellStyle name="SAPBEXresItemX 3" xfId="32912"/>
    <cellStyle name="SAPBEXresItemX 3 10" xfId="32913"/>
    <cellStyle name="SAPBEXresItemX 3 11" xfId="32914"/>
    <cellStyle name="SAPBEXresItemX 3 12" xfId="32915"/>
    <cellStyle name="SAPBEXresItemX 3 13" xfId="32916"/>
    <cellStyle name="SAPBEXresItemX 3 14" xfId="32917"/>
    <cellStyle name="SAPBEXresItemX 3 15" xfId="32918"/>
    <cellStyle name="SAPBEXresItemX 3 16" xfId="32919"/>
    <cellStyle name="SAPBEXresItemX 3 2" xfId="32920"/>
    <cellStyle name="SAPBEXresItemX 3 2 10" xfId="32921"/>
    <cellStyle name="SAPBEXresItemX 3 2 11" xfId="32922"/>
    <cellStyle name="SAPBEXresItemX 3 2 12" xfId="32923"/>
    <cellStyle name="SAPBEXresItemX 3 2 13" xfId="32924"/>
    <cellStyle name="SAPBEXresItemX 3 2 14" xfId="32925"/>
    <cellStyle name="SAPBEXresItemX 3 2 15" xfId="32926"/>
    <cellStyle name="SAPBEXresItemX 3 2 16" xfId="32927"/>
    <cellStyle name="SAPBEXresItemX 3 2 2" xfId="32928"/>
    <cellStyle name="SAPBEXresItemX 3 2 2 10" xfId="32929"/>
    <cellStyle name="SAPBEXresItemX 3 2 2 11" xfId="32930"/>
    <cellStyle name="SAPBEXresItemX 3 2 2 12" xfId="32931"/>
    <cellStyle name="SAPBEXresItemX 3 2 2 2" xfId="32932"/>
    <cellStyle name="SAPBEXresItemX 3 2 2 2 2" xfId="32933"/>
    <cellStyle name="SAPBEXresItemX 3 2 2 2 3" xfId="32934"/>
    <cellStyle name="SAPBEXresItemX 3 2 2 2 4" xfId="32935"/>
    <cellStyle name="SAPBEXresItemX 3 2 2 2 5" xfId="32936"/>
    <cellStyle name="SAPBEXresItemX 3 2 2 2 6" xfId="32937"/>
    <cellStyle name="SAPBEXresItemX 3 2 2 2 7" xfId="32938"/>
    <cellStyle name="SAPBEXresItemX 3 2 2 2 8" xfId="32939"/>
    <cellStyle name="SAPBEXresItemX 3 2 2 3" xfId="32940"/>
    <cellStyle name="SAPBEXresItemX 3 2 2 3 2" xfId="32941"/>
    <cellStyle name="SAPBEXresItemX 3 2 2 3 3" xfId="32942"/>
    <cellStyle name="SAPBEXresItemX 3 2 2 3 4" xfId="32943"/>
    <cellStyle name="SAPBEXresItemX 3 2 2 3 5" xfId="32944"/>
    <cellStyle name="SAPBEXresItemX 3 2 2 3 6" xfId="32945"/>
    <cellStyle name="SAPBEXresItemX 3 2 2 3 7" xfId="32946"/>
    <cellStyle name="SAPBEXresItemX 3 2 2 3 8" xfId="32947"/>
    <cellStyle name="SAPBEXresItemX 3 2 2 4" xfId="32948"/>
    <cellStyle name="SAPBEXresItemX 3 2 2 4 2" xfId="32949"/>
    <cellStyle name="SAPBEXresItemX 3 2 2 4 3" xfId="32950"/>
    <cellStyle name="SAPBEXresItemX 3 2 2 4 4" xfId="32951"/>
    <cellStyle name="SAPBEXresItemX 3 2 2 4 5" xfId="32952"/>
    <cellStyle name="SAPBEXresItemX 3 2 2 4 6" xfId="32953"/>
    <cellStyle name="SAPBEXresItemX 3 2 2 4 7" xfId="32954"/>
    <cellStyle name="SAPBEXresItemX 3 2 2 4 8" xfId="32955"/>
    <cellStyle name="SAPBEXresItemX 3 2 2 5" xfId="32956"/>
    <cellStyle name="SAPBEXresItemX 3 2 2 6" xfId="32957"/>
    <cellStyle name="SAPBEXresItemX 3 2 2 7" xfId="32958"/>
    <cellStyle name="SAPBEXresItemX 3 2 2 8" xfId="32959"/>
    <cellStyle name="SAPBEXresItemX 3 2 2 9" xfId="32960"/>
    <cellStyle name="SAPBEXresItemX 3 2 3" xfId="32961"/>
    <cellStyle name="SAPBEXresItemX 3 2 3 2" xfId="32962"/>
    <cellStyle name="SAPBEXresItemX 3 2 3 3" xfId="32963"/>
    <cellStyle name="SAPBEXresItemX 3 2 3 4" xfId="32964"/>
    <cellStyle name="SAPBEXresItemX 3 2 3 5" xfId="32965"/>
    <cellStyle name="SAPBEXresItemX 3 2 3 6" xfId="32966"/>
    <cellStyle name="SAPBEXresItemX 3 2 3 7" xfId="32967"/>
    <cellStyle name="SAPBEXresItemX 3 2 3 8" xfId="32968"/>
    <cellStyle name="SAPBEXresItemX 3 2 4" xfId="32969"/>
    <cellStyle name="SAPBEXresItemX 3 2 4 2" xfId="32970"/>
    <cellStyle name="SAPBEXresItemX 3 2 4 3" xfId="32971"/>
    <cellStyle name="SAPBEXresItemX 3 2 4 4" xfId="32972"/>
    <cellStyle name="SAPBEXresItemX 3 2 4 5" xfId="32973"/>
    <cellStyle name="SAPBEXresItemX 3 2 4 6" xfId="32974"/>
    <cellStyle name="SAPBEXresItemX 3 2 4 7" xfId="32975"/>
    <cellStyle name="SAPBEXresItemX 3 2 4 8" xfId="32976"/>
    <cellStyle name="SAPBEXresItemX 3 2 5" xfId="32977"/>
    <cellStyle name="SAPBEXresItemX 3 2 5 2" xfId="32978"/>
    <cellStyle name="SAPBEXresItemX 3 2 5 3" xfId="32979"/>
    <cellStyle name="SAPBEXresItemX 3 2 5 4" xfId="32980"/>
    <cellStyle name="SAPBEXresItemX 3 2 5 5" xfId="32981"/>
    <cellStyle name="SAPBEXresItemX 3 2 5 6" xfId="32982"/>
    <cellStyle name="SAPBEXresItemX 3 2 5 7" xfId="32983"/>
    <cellStyle name="SAPBEXresItemX 3 2 5 8" xfId="32984"/>
    <cellStyle name="SAPBEXresItemX 3 2 6" xfId="32985"/>
    <cellStyle name="SAPBEXresItemX 3 2 7" xfId="32986"/>
    <cellStyle name="SAPBEXresItemX 3 2 8" xfId="32987"/>
    <cellStyle name="SAPBEXresItemX 3 2 9" xfId="32988"/>
    <cellStyle name="SAPBEXresItemX 3 3" xfId="32989"/>
    <cellStyle name="SAPBEXresItemX 3 3 10" xfId="32990"/>
    <cellStyle name="SAPBEXresItemX 3 3 11" xfId="32991"/>
    <cellStyle name="SAPBEXresItemX 3 3 12" xfId="32992"/>
    <cellStyle name="SAPBEXresItemX 3 3 2" xfId="32993"/>
    <cellStyle name="SAPBEXresItemX 3 3 2 2" xfId="32994"/>
    <cellStyle name="SAPBEXresItemX 3 3 2 3" xfId="32995"/>
    <cellStyle name="SAPBEXresItemX 3 3 2 4" xfId="32996"/>
    <cellStyle name="SAPBEXresItemX 3 3 2 5" xfId="32997"/>
    <cellStyle name="SAPBEXresItemX 3 3 2 6" xfId="32998"/>
    <cellStyle name="SAPBEXresItemX 3 3 2 7" xfId="32999"/>
    <cellStyle name="SAPBEXresItemX 3 3 2 8" xfId="33000"/>
    <cellStyle name="SAPBEXresItemX 3 3 3" xfId="33001"/>
    <cellStyle name="SAPBEXresItemX 3 3 3 2" xfId="33002"/>
    <cellStyle name="SAPBEXresItemX 3 3 3 3" xfId="33003"/>
    <cellStyle name="SAPBEXresItemX 3 3 3 4" xfId="33004"/>
    <cellStyle name="SAPBEXresItemX 3 3 3 5" xfId="33005"/>
    <cellStyle name="SAPBEXresItemX 3 3 3 6" xfId="33006"/>
    <cellStyle name="SAPBEXresItemX 3 3 3 7" xfId="33007"/>
    <cellStyle name="SAPBEXresItemX 3 3 3 8" xfId="33008"/>
    <cellStyle name="SAPBEXresItemX 3 3 4" xfId="33009"/>
    <cellStyle name="SAPBEXresItemX 3 3 4 2" xfId="33010"/>
    <cellStyle name="SAPBEXresItemX 3 3 4 3" xfId="33011"/>
    <cellStyle name="SAPBEXresItemX 3 3 4 4" xfId="33012"/>
    <cellStyle name="SAPBEXresItemX 3 3 4 5" xfId="33013"/>
    <cellStyle name="SAPBEXresItemX 3 3 4 6" xfId="33014"/>
    <cellStyle name="SAPBEXresItemX 3 3 4 7" xfId="33015"/>
    <cellStyle name="SAPBEXresItemX 3 3 4 8" xfId="33016"/>
    <cellStyle name="SAPBEXresItemX 3 3 5" xfId="33017"/>
    <cellStyle name="SAPBEXresItemX 3 3 6" xfId="33018"/>
    <cellStyle name="SAPBEXresItemX 3 3 7" xfId="33019"/>
    <cellStyle name="SAPBEXresItemX 3 3 8" xfId="33020"/>
    <cellStyle name="SAPBEXresItemX 3 3 9" xfId="33021"/>
    <cellStyle name="SAPBEXresItemX 3 4" xfId="33022"/>
    <cellStyle name="SAPBEXresItemX 3 4 2" xfId="33023"/>
    <cellStyle name="SAPBEXresItemX 3 4 3" xfId="33024"/>
    <cellStyle name="SAPBEXresItemX 3 4 4" xfId="33025"/>
    <cellStyle name="SAPBEXresItemX 3 4 5" xfId="33026"/>
    <cellStyle name="SAPBEXresItemX 3 4 6" xfId="33027"/>
    <cellStyle name="SAPBEXresItemX 3 4 7" xfId="33028"/>
    <cellStyle name="SAPBEXresItemX 3 4 8" xfId="33029"/>
    <cellStyle name="SAPBEXresItemX 3 5" xfId="33030"/>
    <cellStyle name="SAPBEXresItemX 3 5 2" xfId="33031"/>
    <cellStyle name="SAPBEXresItemX 3 5 3" xfId="33032"/>
    <cellStyle name="SAPBEXresItemX 3 5 4" xfId="33033"/>
    <cellStyle name="SAPBEXresItemX 3 5 5" xfId="33034"/>
    <cellStyle name="SAPBEXresItemX 3 5 6" xfId="33035"/>
    <cellStyle name="SAPBEXresItemX 3 5 7" xfId="33036"/>
    <cellStyle name="SAPBEXresItemX 3 5 8" xfId="33037"/>
    <cellStyle name="SAPBEXresItemX 3 6" xfId="33038"/>
    <cellStyle name="SAPBEXresItemX 3 6 2" xfId="33039"/>
    <cellStyle name="SAPBEXresItemX 3 6 3" xfId="33040"/>
    <cellStyle name="SAPBEXresItemX 3 6 4" xfId="33041"/>
    <cellStyle name="SAPBEXresItemX 3 6 5" xfId="33042"/>
    <cellStyle name="SAPBEXresItemX 3 6 6" xfId="33043"/>
    <cellStyle name="SAPBEXresItemX 3 6 7" xfId="33044"/>
    <cellStyle name="SAPBEXresItemX 3 6 8" xfId="33045"/>
    <cellStyle name="SAPBEXresItemX 3 7" xfId="33046"/>
    <cellStyle name="SAPBEXresItemX 3 8" xfId="33047"/>
    <cellStyle name="SAPBEXresItemX 3 9" xfId="33048"/>
    <cellStyle name="SAPBEXresItemX 4" xfId="33049"/>
    <cellStyle name="SAPBEXresItemX 4 10" xfId="33050"/>
    <cellStyle name="SAPBEXresItemX 4 11" xfId="33051"/>
    <cellStyle name="SAPBEXresItemX 4 12" xfId="33052"/>
    <cellStyle name="SAPBEXresItemX 4 13" xfId="33053"/>
    <cellStyle name="SAPBEXresItemX 4 14" xfId="33054"/>
    <cellStyle name="SAPBEXresItemX 4 15" xfId="33055"/>
    <cellStyle name="SAPBEXresItemX 4 16" xfId="33056"/>
    <cellStyle name="SAPBEXresItemX 4 2" xfId="33057"/>
    <cellStyle name="SAPBEXresItemX 4 2 10" xfId="33058"/>
    <cellStyle name="SAPBEXresItemX 4 2 11" xfId="33059"/>
    <cellStyle name="SAPBEXresItemX 4 2 12" xfId="33060"/>
    <cellStyle name="SAPBEXresItemX 4 2 13" xfId="33061"/>
    <cellStyle name="SAPBEXresItemX 4 2 14" xfId="33062"/>
    <cellStyle name="SAPBEXresItemX 4 2 2" xfId="33063"/>
    <cellStyle name="SAPBEXresItemX 4 2 2 10" xfId="33064"/>
    <cellStyle name="SAPBEXresItemX 4 2 2 2" xfId="33065"/>
    <cellStyle name="SAPBEXresItemX 4 2 2 3" xfId="33066"/>
    <cellStyle name="SAPBEXresItemX 4 2 2 4" xfId="33067"/>
    <cellStyle name="SAPBEXresItemX 4 2 2 5" xfId="33068"/>
    <cellStyle name="SAPBEXresItemX 4 2 2 6" xfId="33069"/>
    <cellStyle name="SAPBEXresItemX 4 2 2 7" xfId="33070"/>
    <cellStyle name="SAPBEXresItemX 4 2 2 8" xfId="33071"/>
    <cellStyle name="SAPBEXresItemX 4 2 2 9" xfId="33072"/>
    <cellStyle name="SAPBEXresItemX 4 2 3" xfId="33073"/>
    <cellStyle name="SAPBEXresItemX 4 2 3 2" xfId="33074"/>
    <cellStyle name="SAPBEXresItemX 4 2 3 3" xfId="33075"/>
    <cellStyle name="SAPBEXresItemX 4 2 3 4" xfId="33076"/>
    <cellStyle name="SAPBEXresItemX 4 2 3 5" xfId="33077"/>
    <cellStyle name="SAPBEXresItemX 4 2 3 6" xfId="33078"/>
    <cellStyle name="SAPBEXresItemX 4 2 3 7" xfId="33079"/>
    <cellStyle name="SAPBEXresItemX 4 2 3 8" xfId="33080"/>
    <cellStyle name="SAPBEXresItemX 4 2 4" xfId="33081"/>
    <cellStyle name="SAPBEXresItemX 4 2 4 2" xfId="33082"/>
    <cellStyle name="SAPBEXresItemX 4 2 4 3" xfId="33083"/>
    <cellStyle name="SAPBEXresItemX 4 2 4 4" xfId="33084"/>
    <cellStyle name="SAPBEXresItemX 4 2 4 5" xfId="33085"/>
    <cellStyle name="SAPBEXresItemX 4 2 4 6" xfId="33086"/>
    <cellStyle name="SAPBEXresItemX 4 2 4 7" xfId="33087"/>
    <cellStyle name="SAPBEXresItemX 4 2 4 8" xfId="33088"/>
    <cellStyle name="SAPBEXresItemX 4 2 5" xfId="33089"/>
    <cellStyle name="SAPBEXresItemX 4 2 6" xfId="33090"/>
    <cellStyle name="SAPBEXresItemX 4 2 7" xfId="33091"/>
    <cellStyle name="SAPBEXresItemX 4 2 8" xfId="33092"/>
    <cellStyle name="SAPBEXresItemX 4 2 9" xfId="33093"/>
    <cellStyle name="SAPBEXresItemX 4 3" xfId="33094"/>
    <cellStyle name="SAPBEXresItemX 4 3 10" xfId="33095"/>
    <cellStyle name="SAPBEXresItemX 4 3 2" xfId="33096"/>
    <cellStyle name="SAPBEXresItemX 4 3 3" xfId="33097"/>
    <cellStyle name="SAPBEXresItemX 4 3 4" xfId="33098"/>
    <cellStyle name="SAPBEXresItemX 4 3 5" xfId="33099"/>
    <cellStyle name="SAPBEXresItemX 4 3 6" xfId="33100"/>
    <cellStyle name="SAPBEXresItemX 4 3 7" xfId="33101"/>
    <cellStyle name="SAPBEXresItemX 4 3 8" xfId="33102"/>
    <cellStyle name="SAPBEXresItemX 4 3 9" xfId="33103"/>
    <cellStyle name="SAPBEXresItemX 4 4" xfId="33104"/>
    <cellStyle name="SAPBEXresItemX 4 4 2" xfId="33105"/>
    <cellStyle name="SAPBEXresItemX 4 4 3" xfId="33106"/>
    <cellStyle name="SAPBEXresItemX 4 4 4" xfId="33107"/>
    <cellStyle name="SAPBEXresItemX 4 4 5" xfId="33108"/>
    <cellStyle name="SAPBEXresItemX 4 4 6" xfId="33109"/>
    <cellStyle name="SAPBEXresItemX 4 4 7" xfId="33110"/>
    <cellStyle name="SAPBEXresItemX 4 4 8" xfId="33111"/>
    <cellStyle name="SAPBEXresItemX 4 5" xfId="33112"/>
    <cellStyle name="SAPBEXresItemX 4 5 2" xfId="33113"/>
    <cellStyle name="SAPBEXresItemX 4 5 3" xfId="33114"/>
    <cellStyle name="SAPBEXresItemX 4 5 4" xfId="33115"/>
    <cellStyle name="SAPBEXresItemX 4 5 5" xfId="33116"/>
    <cellStyle name="SAPBEXresItemX 4 5 6" xfId="33117"/>
    <cellStyle name="SAPBEXresItemX 4 5 7" xfId="33118"/>
    <cellStyle name="SAPBEXresItemX 4 5 8" xfId="33119"/>
    <cellStyle name="SAPBEXresItemX 4 6" xfId="33120"/>
    <cellStyle name="SAPBEXresItemX 4 7" xfId="33121"/>
    <cellStyle name="SAPBEXresItemX 4 8" xfId="33122"/>
    <cellStyle name="SAPBEXresItemX 4 9" xfId="33123"/>
    <cellStyle name="SAPBEXresItemX 5" xfId="33124"/>
    <cellStyle name="SAPBEXresItemX 5 10" xfId="33125"/>
    <cellStyle name="SAPBEXresItemX 5 11" xfId="33126"/>
    <cellStyle name="SAPBEXresItemX 5 12" xfId="33127"/>
    <cellStyle name="SAPBEXresItemX 5 13" xfId="33128"/>
    <cellStyle name="SAPBEXresItemX 5 14" xfId="33129"/>
    <cellStyle name="SAPBEXresItemX 5 2" xfId="33130"/>
    <cellStyle name="SAPBEXresItemX 5 2 10" xfId="33131"/>
    <cellStyle name="SAPBEXresItemX 5 2 2" xfId="33132"/>
    <cellStyle name="SAPBEXresItemX 5 2 3" xfId="33133"/>
    <cellStyle name="SAPBEXresItemX 5 2 4" xfId="33134"/>
    <cellStyle name="SAPBEXresItemX 5 2 5" xfId="33135"/>
    <cellStyle name="SAPBEXresItemX 5 2 6" xfId="33136"/>
    <cellStyle name="SAPBEXresItemX 5 2 7" xfId="33137"/>
    <cellStyle name="SAPBEXresItemX 5 2 8" xfId="33138"/>
    <cellStyle name="SAPBEXresItemX 5 2 9" xfId="33139"/>
    <cellStyle name="SAPBEXresItemX 5 3" xfId="33140"/>
    <cellStyle name="SAPBEXresItemX 5 3 2" xfId="33141"/>
    <cellStyle name="SAPBEXresItemX 5 3 3" xfId="33142"/>
    <cellStyle name="SAPBEXresItemX 5 3 4" xfId="33143"/>
    <cellStyle name="SAPBEXresItemX 5 3 5" xfId="33144"/>
    <cellStyle name="SAPBEXresItemX 5 3 6" xfId="33145"/>
    <cellStyle name="SAPBEXresItemX 5 3 7" xfId="33146"/>
    <cellStyle name="SAPBEXresItemX 5 3 8" xfId="33147"/>
    <cellStyle name="SAPBEXresItemX 5 4" xfId="33148"/>
    <cellStyle name="SAPBEXresItemX 5 4 2" xfId="33149"/>
    <cellStyle name="SAPBEXresItemX 5 4 3" xfId="33150"/>
    <cellStyle name="SAPBEXresItemX 5 4 4" xfId="33151"/>
    <cellStyle name="SAPBEXresItemX 5 4 5" xfId="33152"/>
    <cellStyle name="SAPBEXresItemX 5 4 6" xfId="33153"/>
    <cellStyle name="SAPBEXresItemX 5 4 7" xfId="33154"/>
    <cellStyle name="SAPBEXresItemX 5 4 8" xfId="33155"/>
    <cellStyle name="SAPBEXresItemX 5 5" xfId="33156"/>
    <cellStyle name="SAPBEXresItemX 5 6" xfId="33157"/>
    <cellStyle name="SAPBEXresItemX 5 7" xfId="33158"/>
    <cellStyle name="SAPBEXresItemX 5 8" xfId="33159"/>
    <cellStyle name="SAPBEXresItemX 5 9" xfId="33160"/>
    <cellStyle name="SAPBEXresItemX 6" xfId="33161"/>
    <cellStyle name="SAPBEXresItemX 6 10" xfId="33162"/>
    <cellStyle name="SAPBEXresItemX 6 2" xfId="33163"/>
    <cellStyle name="SAPBEXresItemX 6 2 2" xfId="33164"/>
    <cellStyle name="SAPBEXresItemX 6 2 3" xfId="33165"/>
    <cellStyle name="SAPBEXresItemX 6 3" xfId="33166"/>
    <cellStyle name="SAPBEXresItemX 6 4" xfId="33167"/>
    <cellStyle name="SAPBEXresItemX 6 5" xfId="33168"/>
    <cellStyle name="SAPBEXresItemX 6 6" xfId="33169"/>
    <cellStyle name="SAPBEXresItemX 6 7" xfId="33170"/>
    <cellStyle name="SAPBEXresItemX 6 8" xfId="33171"/>
    <cellStyle name="SAPBEXresItemX 6 9" xfId="33172"/>
    <cellStyle name="SAPBEXresItemX 7" xfId="33173"/>
    <cellStyle name="SAPBEXresItemX 7 10" xfId="33174"/>
    <cellStyle name="SAPBEXresItemX 7 2" xfId="33175"/>
    <cellStyle name="SAPBEXresItemX 7 2 2" xfId="33176"/>
    <cellStyle name="SAPBEXresItemX 7 2 3" xfId="33177"/>
    <cellStyle name="SAPBEXresItemX 7 3" xfId="33178"/>
    <cellStyle name="SAPBEXresItemX 7 4" xfId="33179"/>
    <cellStyle name="SAPBEXresItemX 7 5" xfId="33180"/>
    <cellStyle name="SAPBEXresItemX 7 6" xfId="33181"/>
    <cellStyle name="SAPBEXresItemX 7 7" xfId="33182"/>
    <cellStyle name="SAPBEXresItemX 7 8" xfId="33183"/>
    <cellStyle name="SAPBEXresItemX 7 9" xfId="33184"/>
    <cellStyle name="SAPBEXresItemX 8" xfId="33185"/>
    <cellStyle name="SAPBEXresItemX 8 10" xfId="33186"/>
    <cellStyle name="SAPBEXresItemX 8 2" xfId="33187"/>
    <cellStyle name="SAPBEXresItemX 8 2 2" xfId="33188"/>
    <cellStyle name="SAPBEXresItemX 8 2 3" xfId="33189"/>
    <cellStyle name="SAPBEXresItemX 8 3" xfId="33190"/>
    <cellStyle name="SAPBEXresItemX 8 4" xfId="33191"/>
    <cellStyle name="SAPBEXresItemX 8 5" xfId="33192"/>
    <cellStyle name="SAPBEXresItemX 8 6" xfId="33193"/>
    <cellStyle name="SAPBEXresItemX 8 7" xfId="33194"/>
    <cellStyle name="SAPBEXresItemX 8 8" xfId="33195"/>
    <cellStyle name="SAPBEXresItemX 8 9" xfId="33196"/>
    <cellStyle name="SAPBEXresItemX 9" xfId="33197"/>
    <cellStyle name="SAPBEXresItemX 9 2" xfId="33198"/>
    <cellStyle name="SAPBEXresItemX 9 2 2" xfId="33199"/>
    <cellStyle name="SAPBEXresItemX 9 3" xfId="33200"/>
    <cellStyle name="SAPBEXresItemX 9 4" xfId="33201"/>
    <cellStyle name="SAPBEXresItemX_реестр объектов ЕНЭС" xfId="33202"/>
    <cellStyle name="SAPBEXstdData" xfId="33203"/>
    <cellStyle name="SAPBEXstdData 10" xfId="33204"/>
    <cellStyle name="SAPBEXstdData 10 2" xfId="33205"/>
    <cellStyle name="SAPBEXstdData 10 3" xfId="33206"/>
    <cellStyle name="SAPBEXstdData 11" xfId="33207"/>
    <cellStyle name="SAPBEXstdData 12" xfId="33208"/>
    <cellStyle name="SAPBEXstdData 13" xfId="33209"/>
    <cellStyle name="SAPBEXstdData 14" xfId="33210"/>
    <cellStyle name="SAPBEXstdData 15" xfId="33211"/>
    <cellStyle name="SAPBEXstdData 16" xfId="33212"/>
    <cellStyle name="SAPBEXstdData 17" xfId="33213"/>
    <cellStyle name="SAPBEXstdData 18" xfId="33214"/>
    <cellStyle name="SAPBEXstdData 2" xfId="33215"/>
    <cellStyle name="SAPBEXstdData 2 10" xfId="33216"/>
    <cellStyle name="SAPBEXstdData 2 11" xfId="33217"/>
    <cellStyle name="SAPBEXstdData 2 12" xfId="33218"/>
    <cellStyle name="SAPBEXstdData 2 13" xfId="33219"/>
    <cellStyle name="SAPBEXstdData 2 14" xfId="33220"/>
    <cellStyle name="SAPBEXstdData 2 15" xfId="33221"/>
    <cellStyle name="SAPBEXstdData 2 16" xfId="33222"/>
    <cellStyle name="SAPBEXstdData 2 2" xfId="33223"/>
    <cellStyle name="SAPBEXstdData 2 2 10" xfId="33224"/>
    <cellStyle name="SAPBEXstdData 2 2 11" xfId="33225"/>
    <cellStyle name="SAPBEXstdData 2 2 12" xfId="33226"/>
    <cellStyle name="SAPBEXstdData 2 2 13" xfId="33227"/>
    <cellStyle name="SAPBEXstdData 2 2 14" xfId="33228"/>
    <cellStyle name="SAPBEXstdData 2 2 15" xfId="33229"/>
    <cellStyle name="SAPBEXstdData 2 2 16" xfId="33230"/>
    <cellStyle name="SAPBEXstdData 2 2 2" xfId="33231"/>
    <cellStyle name="SAPBEXstdData 2 2 2 10" xfId="33232"/>
    <cellStyle name="SAPBEXstdData 2 2 2 11" xfId="33233"/>
    <cellStyle name="SAPBEXstdData 2 2 2 12" xfId="33234"/>
    <cellStyle name="SAPBEXstdData 2 2 2 13" xfId="33235"/>
    <cellStyle name="SAPBEXstdData 2 2 2 14" xfId="33236"/>
    <cellStyle name="SAPBEXstdData 2 2 2 2" xfId="33237"/>
    <cellStyle name="SAPBEXstdData 2 2 2 2 2" xfId="33238"/>
    <cellStyle name="SAPBEXstdData 2 2 2 2 3" xfId="33239"/>
    <cellStyle name="SAPBEXstdData 2 2 2 2 4" xfId="33240"/>
    <cellStyle name="SAPBEXstdData 2 2 2 2 5" xfId="33241"/>
    <cellStyle name="SAPBEXstdData 2 2 2 2 6" xfId="33242"/>
    <cellStyle name="SAPBEXstdData 2 2 2 2 7" xfId="33243"/>
    <cellStyle name="SAPBEXstdData 2 2 2 2 8" xfId="33244"/>
    <cellStyle name="SAPBEXstdData 2 2 2 3" xfId="33245"/>
    <cellStyle name="SAPBEXstdData 2 2 2 3 2" xfId="33246"/>
    <cellStyle name="SAPBEXstdData 2 2 2 3 3" xfId="33247"/>
    <cellStyle name="SAPBEXstdData 2 2 2 3 4" xfId="33248"/>
    <cellStyle name="SAPBEXstdData 2 2 2 3 5" xfId="33249"/>
    <cellStyle name="SAPBEXstdData 2 2 2 3 6" xfId="33250"/>
    <cellStyle name="SAPBEXstdData 2 2 2 3 7" xfId="33251"/>
    <cellStyle name="SAPBEXstdData 2 2 2 3 8" xfId="33252"/>
    <cellStyle name="SAPBEXstdData 2 2 2 4" xfId="33253"/>
    <cellStyle name="SAPBEXstdData 2 2 2 4 2" xfId="33254"/>
    <cellStyle name="SAPBEXstdData 2 2 2 4 3" xfId="33255"/>
    <cellStyle name="SAPBEXstdData 2 2 2 4 4" xfId="33256"/>
    <cellStyle name="SAPBEXstdData 2 2 2 4 5" xfId="33257"/>
    <cellStyle name="SAPBEXstdData 2 2 2 4 6" xfId="33258"/>
    <cellStyle name="SAPBEXstdData 2 2 2 4 7" xfId="33259"/>
    <cellStyle name="SAPBEXstdData 2 2 2 4 8" xfId="33260"/>
    <cellStyle name="SAPBEXstdData 2 2 2 5" xfId="33261"/>
    <cellStyle name="SAPBEXstdData 2 2 2 6" xfId="33262"/>
    <cellStyle name="SAPBEXstdData 2 2 2 7" xfId="33263"/>
    <cellStyle name="SAPBEXstdData 2 2 2 8" xfId="33264"/>
    <cellStyle name="SAPBEXstdData 2 2 2 9" xfId="33265"/>
    <cellStyle name="SAPBEXstdData 2 2 3" xfId="33266"/>
    <cellStyle name="SAPBEXstdData 2 2 3 2" xfId="33267"/>
    <cellStyle name="SAPBEXstdData 2 2 3 3" xfId="33268"/>
    <cellStyle name="SAPBEXstdData 2 2 3 4" xfId="33269"/>
    <cellStyle name="SAPBEXstdData 2 2 3 5" xfId="33270"/>
    <cellStyle name="SAPBEXstdData 2 2 3 6" xfId="33271"/>
    <cellStyle name="SAPBEXstdData 2 2 3 7" xfId="33272"/>
    <cellStyle name="SAPBEXstdData 2 2 3 8" xfId="33273"/>
    <cellStyle name="SAPBEXstdData 2 2 4" xfId="33274"/>
    <cellStyle name="SAPBEXstdData 2 2 4 2" xfId="33275"/>
    <cellStyle name="SAPBEXstdData 2 2 4 3" xfId="33276"/>
    <cellStyle name="SAPBEXstdData 2 2 4 4" xfId="33277"/>
    <cellStyle name="SAPBEXstdData 2 2 4 5" xfId="33278"/>
    <cellStyle name="SAPBEXstdData 2 2 4 6" xfId="33279"/>
    <cellStyle name="SAPBEXstdData 2 2 4 7" xfId="33280"/>
    <cellStyle name="SAPBEXstdData 2 2 4 8" xfId="33281"/>
    <cellStyle name="SAPBEXstdData 2 2 5" xfId="33282"/>
    <cellStyle name="SAPBEXstdData 2 2 5 2" xfId="33283"/>
    <cellStyle name="SAPBEXstdData 2 2 5 3" xfId="33284"/>
    <cellStyle name="SAPBEXstdData 2 2 5 4" xfId="33285"/>
    <cellStyle name="SAPBEXstdData 2 2 5 5" xfId="33286"/>
    <cellStyle name="SAPBEXstdData 2 2 5 6" xfId="33287"/>
    <cellStyle name="SAPBEXstdData 2 2 5 7" xfId="33288"/>
    <cellStyle name="SAPBEXstdData 2 2 5 8" xfId="33289"/>
    <cellStyle name="SAPBEXstdData 2 2 6" xfId="33290"/>
    <cellStyle name="SAPBEXstdData 2 2 7" xfId="33291"/>
    <cellStyle name="SAPBEXstdData 2 2 8" xfId="33292"/>
    <cellStyle name="SAPBEXstdData 2 2 9" xfId="33293"/>
    <cellStyle name="SAPBEXstdData 2 3" xfId="33294"/>
    <cellStyle name="SAPBEXstdData 2 3 10" xfId="33295"/>
    <cellStyle name="SAPBEXstdData 2 3 11" xfId="33296"/>
    <cellStyle name="SAPBEXstdData 2 3 12" xfId="33297"/>
    <cellStyle name="SAPBEXstdData 2 3 13" xfId="33298"/>
    <cellStyle name="SAPBEXstdData 2 3 14" xfId="33299"/>
    <cellStyle name="SAPBEXstdData 2 3 2" xfId="33300"/>
    <cellStyle name="SAPBEXstdData 2 3 2 2" xfId="33301"/>
    <cellStyle name="SAPBEXstdData 2 3 2 3" xfId="33302"/>
    <cellStyle name="SAPBEXstdData 2 3 2 4" xfId="33303"/>
    <cellStyle name="SAPBEXstdData 2 3 2 5" xfId="33304"/>
    <cellStyle name="SAPBEXstdData 2 3 2 6" xfId="33305"/>
    <cellStyle name="SAPBEXstdData 2 3 2 7" xfId="33306"/>
    <cellStyle name="SAPBEXstdData 2 3 2 8" xfId="33307"/>
    <cellStyle name="SAPBEXstdData 2 3 3" xfId="33308"/>
    <cellStyle name="SAPBEXstdData 2 3 3 2" xfId="33309"/>
    <cellStyle name="SAPBEXstdData 2 3 3 3" xfId="33310"/>
    <cellStyle name="SAPBEXstdData 2 3 3 4" xfId="33311"/>
    <cellStyle name="SAPBEXstdData 2 3 3 5" xfId="33312"/>
    <cellStyle name="SAPBEXstdData 2 3 3 6" xfId="33313"/>
    <cellStyle name="SAPBEXstdData 2 3 3 7" xfId="33314"/>
    <cellStyle name="SAPBEXstdData 2 3 3 8" xfId="33315"/>
    <cellStyle name="SAPBEXstdData 2 3 4" xfId="33316"/>
    <cellStyle name="SAPBEXstdData 2 3 4 2" xfId="33317"/>
    <cellStyle name="SAPBEXstdData 2 3 4 3" xfId="33318"/>
    <cellStyle name="SAPBEXstdData 2 3 4 4" xfId="33319"/>
    <cellStyle name="SAPBEXstdData 2 3 4 5" xfId="33320"/>
    <cellStyle name="SAPBEXstdData 2 3 4 6" xfId="33321"/>
    <cellStyle name="SAPBEXstdData 2 3 4 7" xfId="33322"/>
    <cellStyle name="SAPBEXstdData 2 3 4 8" xfId="33323"/>
    <cellStyle name="SAPBEXstdData 2 3 5" xfId="33324"/>
    <cellStyle name="SAPBEXstdData 2 3 6" xfId="33325"/>
    <cellStyle name="SAPBEXstdData 2 3 7" xfId="33326"/>
    <cellStyle name="SAPBEXstdData 2 3 8" xfId="33327"/>
    <cellStyle name="SAPBEXstdData 2 3 9" xfId="33328"/>
    <cellStyle name="SAPBEXstdData 2 4" xfId="33329"/>
    <cellStyle name="SAPBEXstdData 2 4 10" xfId="33330"/>
    <cellStyle name="SAPBEXstdData 2 4 2" xfId="33331"/>
    <cellStyle name="SAPBEXstdData 2 4 3" xfId="33332"/>
    <cellStyle name="SAPBEXstdData 2 4 4" xfId="33333"/>
    <cellStyle name="SAPBEXstdData 2 4 5" xfId="33334"/>
    <cellStyle name="SAPBEXstdData 2 4 6" xfId="33335"/>
    <cellStyle name="SAPBEXstdData 2 4 7" xfId="33336"/>
    <cellStyle name="SAPBEXstdData 2 4 8" xfId="33337"/>
    <cellStyle name="SAPBEXstdData 2 4 9" xfId="33338"/>
    <cellStyle name="SAPBEXstdData 2 5" xfId="33339"/>
    <cellStyle name="SAPBEXstdData 2 5 2" xfId="33340"/>
    <cellStyle name="SAPBEXstdData 2 5 3" xfId="33341"/>
    <cellStyle name="SAPBEXstdData 2 5 4" xfId="33342"/>
    <cellStyle name="SAPBEXstdData 2 5 5" xfId="33343"/>
    <cellStyle name="SAPBEXstdData 2 5 6" xfId="33344"/>
    <cellStyle name="SAPBEXstdData 2 5 7" xfId="33345"/>
    <cellStyle name="SAPBEXstdData 2 5 8" xfId="33346"/>
    <cellStyle name="SAPBEXstdData 2 6" xfId="33347"/>
    <cellStyle name="SAPBEXstdData 2 6 2" xfId="33348"/>
    <cellStyle name="SAPBEXstdData 2 6 3" xfId="33349"/>
    <cellStyle name="SAPBEXstdData 2 6 4" xfId="33350"/>
    <cellStyle name="SAPBEXstdData 2 6 5" xfId="33351"/>
    <cellStyle name="SAPBEXstdData 2 6 6" xfId="33352"/>
    <cellStyle name="SAPBEXstdData 2 6 7" xfId="33353"/>
    <cellStyle name="SAPBEXstdData 2 6 8" xfId="33354"/>
    <cellStyle name="SAPBEXstdData 2 7" xfId="33355"/>
    <cellStyle name="SAPBEXstdData 2 8" xfId="33356"/>
    <cellStyle name="SAPBEXstdData 2 9" xfId="33357"/>
    <cellStyle name="SAPBEXstdData 3" xfId="33358"/>
    <cellStyle name="SAPBEXstdData 3 10" xfId="33359"/>
    <cellStyle name="SAPBEXstdData 3 11" xfId="33360"/>
    <cellStyle name="SAPBEXstdData 3 12" xfId="33361"/>
    <cellStyle name="SAPBEXstdData 3 13" xfId="33362"/>
    <cellStyle name="SAPBEXstdData 3 14" xfId="33363"/>
    <cellStyle name="SAPBEXstdData 3 15" xfId="33364"/>
    <cellStyle name="SAPBEXstdData 3 16" xfId="33365"/>
    <cellStyle name="SAPBEXstdData 3 2" xfId="33366"/>
    <cellStyle name="SAPBEXstdData 3 2 10" xfId="33367"/>
    <cellStyle name="SAPBEXstdData 3 2 11" xfId="33368"/>
    <cellStyle name="SAPBEXstdData 3 2 12" xfId="33369"/>
    <cellStyle name="SAPBEXstdData 3 2 13" xfId="33370"/>
    <cellStyle name="SAPBEXstdData 3 2 14" xfId="33371"/>
    <cellStyle name="SAPBEXstdData 3 2 15" xfId="33372"/>
    <cellStyle name="SAPBEXstdData 3 2 16" xfId="33373"/>
    <cellStyle name="SAPBEXstdData 3 2 2" xfId="33374"/>
    <cellStyle name="SAPBEXstdData 3 2 2 10" xfId="33375"/>
    <cellStyle name="SAPBEXstdData 3 2 2 11" xfId="33376"/>
    <cellStyle name="SAPBEXstdData 3 2 2 12" xfId="33377"/>
    <cellStyle name="SAPBEXstdData 3 2 2 2" xfId="33378"/>
    <cellStyle name="SAPBEXstdData 3 2 2 2 2" xfId="33379"/>
    <cellStyle name="SAPBEXstdData 3 2 2 2 3" xfId="33380"/>
    <cellStyle name="SAPBEXstdData 3 2 2 2 4" xfId="33381"/>
    <cellStyle name="SAPBEXstdData 3 2 2 2 5" xfId="33382"/>
    <cellStyle name="SAPBEXstdData 3 2 2 2 6" xfId="33383"/>
    <cellStyle name="SAPBEXstdData 3 2 2 2 7" xfId="33384"/>
    <cellStyle name="SAPBEXstdData 3 2 2 2 8" xfId="33385"/>
    <cellStyle name="SAPBEXstdData 3 2 2 3" xfId="33386"/>
    <cellStyle name="SAPBEXstdData 3 2 2 3 2" xfId="33387"/>
    <cellStyle name="SAPBEXstdData 3 2 2 3 3" xfId="33388"/>
    <cellStyle name="SAPBEXstdData 3 2 2 3 4" xfId="33389"/>
    <cellStyle name="SAPBEXstdData 3 2 2 3 5" xfId="33390"/>
    <cellStyle name="SAPBEXstdData 3 2 2 3 6" xfId="33391"/>
    <cellStyle name="SAPBEXstdData 3 2 2 3 7" xfId="33392"/>
    <cellStyle name="SAPBEXstdData 3 2 2 3 8" xfId="33393"/>
    <cellStyle name="SAPBEXstdData 3 2 2 4" xfId="33394"/>
    <cellStyle name="SAPBEXstdData 3 2 2 4 2" xfId="33395"/>
    <cellStyle name="SAPBEXstdData 3 2 2 4 3" xfId="33396"/>
    <cellStyle name="SAPBEXstdData 3 2 2 4 4" xfId="33397"/>
    <cellStyle name="SAPBEXstdData 3 2 2 4 5" xfId="33398"/>
    <cellStyle name="SAPBEXstdData 3 2 2 4 6" xfId="33399"/>
    <cellStyle name="SAPBEXstdData 3 2 2 4 7" xfId="33400"/>
    <cellStyle name="SAPBEXstdData 3 2 2 4 8" xfId="33401"/>
    <cellStyle name="SAPBEXstdData 3 2 2 5" xfId="33402"/>
    <cellStyle name="SAPBEXstdData 3 2 2 6" xfId="33403"/>
    <cellStyle name="SAPBEXstdData 3 2 2 7" xfId="33404"/>
    <cellStyle name="SAPBEXstdData 3 2 2 8" xfId="33405"/>
    <cellStyle name="SAPBEXstdData 3 2 2 9" xfId="33406"/>
    <cellStyle name="SAPBEXstdData 3 2 3" xfId="33407"/>
    <cellStyle name="SAPBEXstdData 3 2 3 2" xfId="33408"/>
    <cellStyle name="SAPBEXstdData 3 2 3 3" xfId="33409"/>
    <cellStyle name="SAPBEXstdData 3 2 3 4" xfId="33410"/>
    <cellStyle name="SAPBEXstdData 3 2 3 5" xfId="33411"/>
    <cellStyle name="SAPBEXstdData 3 2 3 6" xfId="33412"/>
    <cellStyle name="SAPBEXstdData 3 2 3 7" xfId="33413"/>
    <cellStyle name="SAPBEXstdData 3 2 3 8" xfId="33414"/>
    <cellStyle name="SAPBEXstdData 3 2 4" xfId="33415"/>
    <cellStyle name="SAPBEXstdData 3 2 4 2" xfId="33416"/>
    <cellStyle name="SAPBEXstdData 3 2 4 3" xfId="33417"/>
    <cellStyle name="SAPBEXstdData 3 2 4 4" xfId="33418"/>
    <cellStyle name="SAPBEXstdData 3 2 4 5" xfId="33419"/>
    <cellStyle name="SAPBEXstdData 3 2 4 6" xfId="33420"/>
    <cellStyle name="SAPBEXstdData 3 2 4 7" xfId="33421"/>
    <cellStyle name="SAPBEXstdData 3 2 4 8" xfId="33422"/>
    <cellStyle name="SAPBEXstdData 3 2 5" xfId="33423"/>
    <cellStyle name="SAPBEXstdData 3 2 5 2" xfId="33424"/>
    <cellStyle name="SAPBEXstdData 3 2 5 3" xfId="33425"/>
    <cellStyle name="SAPBEXstdData 3 2 5 4" xfId="33426"/>
    <cellStyle name="SAPBEXstdData 3 2 5 5" xfId="33427"/>
    <cellStyle name="SAPBEXstdData 3 2 5 6" xfId="33428"/>
    <cellStyle name="SAPBEXstdData 3 2 5 7" xfId="33429"/>
    <cellStyle name="SAPBEXstdData 3 2 5 8" xfId="33430"/>
    <cellStyle name="SAPBEXstdData 3 2 6" xfId="33431"/>
    <cellStyle name="SAPBEXstdData 3 2 7" xfId="33432"/>
    <cellStyle name="SAPBEXstdData 3 2 8" xfId="33433"/>
    <cellStyle name="SAPBEXstdData 3 2 9" xfId="33434"/>
    <cellStyle name="SAPBEXstdData 3 3" xfId="33435"/>
    <cellStyle name="SAPBEXstdData 3 3 10" xfId="33436"/>
    <cellStyle name="SAPBEXstdData 3 3 11" xfId="33437"/>
    <cellStyle name="SAPBEXstdData 3 3 12" xfId="33438"/>
    <cellStyle name="SAPBEXstdData 3 3 2" xfId="33439"/>
    <cellStyle name="SAPBEXstdData 3 3 2 2" xfId="33440"/>
    <cellStyle name="SAPBEXstdData 3 3 2 3" xfId="33441"/>
    <cellStyle name="SAPBEXstdData 3 3 2 4" xfId="33442"/>
    <cellStyle name="SAPBEXstdData 3 3 2 5" xfId="33443"/>
    <cellStyle name="SAPBEXstdData 3 3 2 6" xfId="33444"/>
    <cellStyle name="SAPBEXstdData 3 3 2 7" xfId="33445"/>
    <cellStyle name="SAPBEXstdData 3 3 2 8" xfId="33446"/>
    <cellStyle name="SAPBEXstdData 3 3 3" xfId="33447"/>
    <cellStyle name="SAPBEXstdData 3 3 3 2" xfId="33448"/>
    <cellStyle name="SAPBEXstdData 3 3 3 3" xfId="33449"/>
    <cellStyle name="SAPBEXstdData 3 3 3 4" xfId="33450"/>
    <cellStyle name="SAPBEXstdData 3 3 3 5" xfId="33451"/>
    <cellStyle name="SAPBEXstdData 3 3 3 6" xfId="33452"/>
    <cellStyle name="SAPBEXstdData 3 3 3 7" xfId="33453"/>
    <cellStyle name="SAPBEXstdData 3 3 3 8" xfId="33454"/>
    <cellStyle name="SAPBEXstdData 3 3 4" xfId="33455"/>
    <cellStyle name="SAPBEXstdData 3 3 4 2" xfId="33456"/>
    <cellStyle name="SAPBEXstdData 3 3 4 3" xfId="33457"/>
    <cellStyle name="SAPBEXstdData 3 3 4 4" xfId="33458"/>
    <cellStyle name="SAPBEXstdData 3 3 4 5" xfId="33459"/>
    <cellStyle name="SAPBEXstdData 3 3 4 6" xfId="33460"/>
    <cellStyle name="SAPBEXstdData 3 3 4 7" xfId="33461"/>
    <cellStyle name="SAPBEXstdData 3 3 4 8" xfId="33462"/>
    <cellStyle name="SAPBEXstdData 3 3 5" xfId="33463"/>
    <cellStyle name="SAPBEXstdData 3 3 6" xfId="33464"/>
    <cellStyle name="SAPBEXstdData 3 3 7" xfId="33465"/>
    <cellStyle name="SAPBEXstdData 3 3 8" xfId="33466"/>
    <cellStyle name="SAPBEXstdData 3 3 9" xfId="33467"/>
    <cellStyle name="SAPBEXstdData 3 4" xfId="33468"/>
    <cellStyle name="SAPBEXstdData 3 4 2" xfId="33469"/>
    <cellStyle name="SAPBEXstdData 3 4 3" xfId="33470"/>
    <cellStyle name="SAPBEXstdData 3 4 4" xfId="33471"/>
    <cellStyle name="SAPBEXstdData 3 4 5" xfId="33472"/>
    <cellStyle name="SAPBEXstdData 3 4 6" xfId="33473"/>
    <cellStyle name="SAPBEXstdData 3 4 7" xfId="33474"/>
    <cellStyle name="SAPBEXstdData 3 4 8" xfId="33475"/>
    <cellStyle name="SAPBEXstdData 3 5" xfId="33476"/>
    <cellStyle name="SAPBEXstdData 3 5 2" xfId="33477"/>
    <cellStyle name="SAPBEXstdData 3 5 3" xfId="33478"/>
    <cellStyle name="SAPBEXstdData 3 5 4" xfId="33479"/>
    <cellStyle name="SAPBEXstdData 3 5 5" xfId="33480"/>
    <cellStyle name="SAPBEXstdData 3 5 6" xfId="33481"/>
    <cellStyle name="SAPBEXstdData 3 5 7" xfId="33482"/>
    <cellStyle name="SAPBEXstdData 3 5 8" xfId="33483"/>
    <cellStyle name="SAPBEXstdData 3 6" xfId="33484"/>
    <cellStyle name="SAPBEXstdData 3 6 2" xfId="33485"/>
    <cellStyle name="SAPBEXstdData 3 6 3" xfId="33486"/>
    <cellStyle name="SAPBEXstdData 3 6 4" xfId="33487"/>
    <cellStyle name="SAPBEXstdData 3 6 5" xfId="33488"/>
    <cellStyle name="SAPBEXstdData 3 6 6" xfId="33489"/>
    <cellStyle name="SAPBEXstdData 3 6 7" xfId="33490"/>
    <cellStyle name="SAPBEXstdData 3 6 8" xfId="33491"/>
    <cellStyle name="SAPBEXstdData 3 7" xfId="33492"/>
    <cellStyle name="SAPBEXstdData 3 8" xfId="33493"/>
    <cellStyle name="SAPBEXstdData 3 9" xfId="33494"/>
    <cellStyle name="SAPBEXstdData 4" xfId="33495"/>
    <cellStyle name="SAPBEXstdData 4 10" xfId="33496"/>
    <cellStyle name="SAPBEXstdData 4 11" xfId="33497"/>
    <cellStyle name="SAPBEXstdData 4 12" xfId="33498"/>
    <cellStyle name="SAPBEXstdData 4 13" xfId="33499"/>
    <cellStyle name="SAPBEXstdData 4 14" xfId="33500"/>
    <cellStyle name="SAPBEXstdData 4 15" xfId="33501"/>
    <cellStyle name="SAPBEXstdData 4 16" xfId="33502"/>
    <cellStyle name="SAPBEXstdData 4 2" xfId="33503"/>
    <cellStyle name="SAPBEXstdData 4 2 10" xfId="33504"/>
    <cellStyle name="SAPBEXstdData 4 2 11" xfId="33505"/>
    <cellStyle name="SAPBEXstdData 4 2 12" xfId="33506"/>
    <cellStyle name="SAPBEXstdData 4 2 13" xfId="33507"/>
    <cellStyle name="SAPBEXstdData 4 2 14" xfId="33508"/>
    <cellStyle name="SAPBEXstdData 4 2 2" xfId="33509"/>
    <cellStyle name="SAPBEXstdData 4 2 2 10" xfId="33510"/>
    <cellStyle name="SAPBEXstdData 4 2 2 2" xfId="33511"/>
    <cellStyle name="SAPBEXstdData 4 2 2 3" xfId="33512"/>
    <cellStyle name="SAPBEXstdData 4 2 2 4" xfId="33513"/>
    <cellStyle name="SAPBEXstdData 4 2 2 5" xfId="33514"/>
    <cellStyle name="SAPBEXstdData 4 2 2 6" xfId="33515"/>
    <cellStyle name="SAPBEXstdData 4 2 2 7" xfId="33516"/>
    <cellStyle name="SAPBEXstdData 4 2 2 8" xfId="33517"/>
    <cellStyle name="SAPBEXstdData 4 2 2 9" xfId="33518"/>
    <cellStyle name="SAPBEXstdData 4 2 3" xfId="33519"/>
    <cellStyle name="SAPBEXstdData 4 2 3 2" xfId="33520"/>
    <cellStyle name="SAPBEXstdData 4 2 3 3" xfId="33521"/>
    <cellStyle name="SAPBEXstdData 4 2 3 4" xfId="33522"/>
    <cellStyle name="SAPBEXstdData 4 2 3 5" xfId="33523"/>
    <cellStyle name="SAPBEXstdData 4 2 3 6" xfId="33524"/>
    <cellStyle name="SAPBEXstdData 4 2 3 7" xfId="33525"/>
    <cellStyle name="SAPBEXstdData 4 2 3 8" xfId="33526"/>
    <cellStyle name="SAPBEXstdData 4 2 4" xfId="33527"/>
    <cellStyle name="SAPBEXstdData 4 2 4 2" xfId="33528"/>
    <cellStyle name="SAPBEXstdData 4 2 4 3" xfId="33529"/>
    <cellStyle name="SAPBEXstdData 4 2 4 4" xfId="33530"/>
    <cellStyle name="SAPBEXstdData 4 2 4 5" xfId="33531"/>
    <cellStyle name="SAPBEXstdData 4 2 4 6" xfId="33532"/>
    <cellStyle name="SAPBEXstdData 4 2 4 7" xfId="33533"/>
    <cellStyle name="SAPBEXstdData 4 2 4 8" xfId="33534"/>
    <cellStyle name="SAPBEXstdData 4 2 5" xfId="33535"/>
    <cellStyle name="SAPBEXstdData 4 2 6" xfId="33536"/>
    <cellStyle name="SAPBEXstdData 4 2 7" xfId="33537"/>
    <cellStyle name="SAPBEXstdData 4 2 8" xfId="33538"/>
    <cellStyle name="SAPBEXstdData 4 2 9" xfId="33539"/>
    <cellStyle name="SAPBEXstdData 4 3" xfId="33540"/>
    <cellStyle name="SAPBEXstdData 4 3 10" xfId="33541"/>
    <cellStyle name="SAPBEXstdData 4 3 2" xfId="33542"/>
    <cellStyle name="SAPBEXstdData 4 3 3" xfId="33543"/>
    <cellStyle name="SAPBEXstdData 4 3 4" xfId="33544"/>
    <cellStyle name="SAPBEXstdData 4 3 5" xfId="33545"/>
    <cellStyle name="SAPBEXstdData 4 3 6" xfId="33546"/>
    <cellStyle name="SAPBEXstdData 4 3 7" xfId="33547"/>
    <cellStyle name="SAPBEXstdData 4 3 8" xfId="33548"/>
    <cellStyle name="SAPBEXstdData 4 3 9" xfId="33549"/>
    <cellStyle name="SAPBEXstdData 4 4" xfId="33550"/>
    <cellStyle name="SAPBEXstdData 4 4 2" xfId="33551"/>
    <cellStyle name="SAPBEXstdData 4 4 3" xfId="33552"/>
    <cellStyle name="SAPBEXstdData 4 4 4" xfId="33553"/>
    <cellStyle name="SAPBEXstdData 4 4 5" xfId="33554"/>
    <cellStyle name="SAPBEXstdData 4 4 6" xfId="33555"/>
    <cellStyle name="SAPBEXstdData 4 4 7" xfId="33556"/>
    <cellStyle name="SAPBEXstdData 4 4 8" xfId="33557"/>
    <cellStyle name="SAPBEXstdData 4 5" xfId="33558"/>
    <cellStyle name="SAPBEXstdData 4 5 2" xfId="33559"/>
    <cellStyle name="SAPBEXstdData 4 5 3" xfId="33560"/>
    <cellStyle name="SAPBEXstdData 4 5 4" xfId="33561"/>
    <cellStyle name="SAPBEXstdData 4 5 5" xfId="33562"/>
    <cellStyle name="SAPBEXstdData 4 5 6" xfId="33563"/>
    <cellStyle name="SAPBEXstdData 4 5 7" xfId="33564"/>
    <cellStyle name="SAPBEXstdData 4 5 8" xfId="33565"/>
    <cellStyle name="SAPBEXstdData 4 6" xfId="33566"/>
    <cellStyle name="SAPBEXstdData 4 7" xfId="33567"/>
    <cellStyle name="SAPBEXstdData 4 8" xfId="33568"/>
    <cellStyle name="SAPBEXstdData 4 9" xfId="33569"/>
    <cellStyle name="SAPBEXstdData 5" xfId="33570"/>
    <cellStyle name="SAPBEXstdData 5 10" xfId="33571"/>
    <cellStyle name="SAPBEXstdData 5 11" xfId="33572"/>
    <cellStyle name="SAPBEXstdData 5 12" xfId="33573"/>
    <cellStyle name="SAPBEXstdData 5 13" xfId="33574"/>
    <cellStyle name="SAPBEXstdData 5 14" xfId="33575"/>
    <cellStyle name="SAPBEXstdData 5 2" xfId="33576"/>
    <cellStyle name="SAPBEXstdData 5 2 10" xfId="33577"/>
    <cellStyle name="SAPBEXstdData 5 2 2" xfId="33578"/>
    <cellStyle name="SAPBEXstdData 5 2 3" xfId="33579"/>
    <cellStyle name="SAPBEXstdData 5 2 4" xfId="33580"/>
    <cellStyle name="SAPBEXstdData 5 2 5" xfId="33581"/>
    <cellStyle name="SAPBEXstdData 5 2 6" xfId="33582"/>
    <cellStyle name="SAPBEXstdData 5 2 7" xfId="33583"/>
    <cellStyle name="SAPBEXstdData 5 2 8" xfId="33584"/>
    <cellStyle name="SAPBEXstdData 5 2 9" xfId="33585"/>
    <cellStyle name="SAPBEXstdData 5 3" xfId="33586"/>
    <cellStyle name="SAPBEXstdData 5 3 2" xfId="33587"/>
    <cellStyle name="SAPBEXstdData 5 3 3" xfId="33588"/>
    <cellStyle name="SAPBEXstdData 5 3 4" xfId="33589"/>
    <cellStyle name="SAPBEXstdData 5 3 5" xfId="33590"/>
    <cellStyle name="SAPBEXstdData 5 3 6" xfId="33591"/>
    <cellStyle name="SAPBEXstdData 5 3 7" xfId="33592"/>
    <cellStyle name="SAPBEXstdData 5 3 8" xfId="33593"/>
    <cellStyle name="SAPBEXstdData 5 4" xfId="33594"/>
    <cellStyle name="SAPBEXstdData 5 4 2" xfId="33595"/>
    <cellStyle name="SAPBEXstdData 5 4 3" xfId="33596"/>
    <cellStyle name="SAPBEXstdData 5 4 4" xfId="33597"/>
    <cellStyle name="SAPBEXstdData 5 4 5" xfId="33598"/>
    <cellStyle name="SAPBEXstdData 5 4 6" xfId="33599"/>
    <cellStyle name="SAPBEXstdData 5 4 7" xfId="33600"/>
    <cellStyle name="SAPBEXstdData 5 4 8" xfId="33601"/>
    <cellStyle name="SAPBEXstdData 5 5" xfId="33602"/>
    <cellStyle name="SAPBEXstdData 5 6" xfId="33603"/>
    <cellStyle name="SAPBEXstdData 5 7" xfId="33604"/>
    <cellStyle name="SAPBEXstdData 5 8" xfId="33605"/>
    <cellStyle name="SAPBEXstdData 5 9" xfId="33606"/>
    <cellStyle name="SAPBEXstdData 6" xfId="33607"/>
    <cellStyle name="SAPBEXstdData 6 10" xfId="33608"/>
    <cellStyle name="SAPBEXstdData 6 2" xfId="33609"/>
    <cellStyle name="SAPBEXstdData 6 2 2" xfId="33610"/>
    <cellStyle name="SAPBEXstdData 6 2 3" xfId="33611"/>
    <cellStyle name="SAPBEXstdData 6 3" xfId="33612"/>
    <cellStyle name="SAPBEXstdData 6 4" xfId="33613"/>
    <cellStyle name="SAPBEXstdData 6 5" xfId="33614"/>
    <cellStyle name="SAPBEXstdData 6 6" xfId="33615"/>
    <cellStyle name="SAPBEXstdData 6 7" xfId="33616"/>
    <cellStyle name="SAPBEXstdData 6 8" xfId="33617"/>
    <cellStyle name="SAPBEXstdData 6 9" xfId="33618"/>
    <cellStyle name="SAPBEXstdData 7" xfId="33619"/>
    <cellStyle name="SAPBEXstdData 7 10" xfId="33620"/>
    <cellStyle name="SAPBEXstdData 7 2" xfId="33621"/>
    <cellStyle name="SAPBEXstdData 7 2 2" xfId="33622"/>
    <cellStyle name="SAPBEXstdData 7 2 3" xfId="33623"/>
    <cellStyle name="SAPBEXstdData 7 3" xfId="33624"/>
    <cellStyle name="SAPBEXstdData 7 4" xfId="33625"/>
    <cellStyle name="SAPBEXstdData 7 5" xfId="33626"/>
    <cellStyle name="SAPBEXstdData 7 6" xfId="33627"/>
    <cellStyle name="SAPBEXstdData 7 7" xfId="33628"/>
    <cellStyle name="SAPBEXstdData 7 8" xfId="33629"/>
    <cellStyle name="SAPBEXstdData 7 9" xfId="33630"/>
    <cellStyle name="SAPBEXstdData 8" xfId="33631"/>
    <cellStyle name="SAPBEXstdData 8 10" xfId="33632"/>
    <cellStyle name="SAPBEXstdData 8 2" xfId="33633"/>
    <cellStyle name="SAPBEXstdData 8 2 2" xfId="33634"/>
    <cellStyle name="SAPBEXstdData 8 2 3" xfId="33635"/>
    <cellStyle name="SAPBEXstdData 8 3" xfId="33636"/>
    <cellStyle name="SAPBEXstdData 8 4" xfId="33637"/>
    <cellStyle name="SAPBEXstdData 8 5" xfId="33638"/>
    <cellStyle name="SAPBEXstdData 8 6" xfId="33639"/>
    <cellStyle name="SAPBEXstdData 8 7" xfId="33640"/>
    <cellStyle name="SAPBEXstdData 8 8" xfId="33641"/>
    <cellStyle name="SAPBEXstdData 8 9" xfId="33642"/>
    <cellStyle name="SAPBEXstdData 9" xfId="33643"/>
    <cellStyle name="SAPBEXstdData 9 2" xfId="33644"/>
    <cellStyle name="SAPBEXstdData 9 2 2" xfId="33645"/>
    <cellStyle name="SAPBEXstdData 9 3" xfId="33646"/>
    <cellStyle name="SAPBEXstdData 9 4" xfId="33647"/>
    <cellStyle name="SAPBEXstdData_реестр объектов ЕНЭС" xfId="33648"/>
    <cellStyle name="SAPBEXstdDataEmph" xfId="33649"/>
    <cellStyle name="SAPBEXstdDataEmph 10" xfId="33650"/>
    <cellStyle name="SAPBEXstdDataEmph 10 2" xfId="33651"/>
    <cellStyle name="SAPBEXstdDataEmph 10 3" xfId="33652"/>
    <cellStyle name="SAPBEXstdDataEmph 11" xfId="33653"/>
    <cellStyle name="SAPBEXstdDataEmph 12" xfId="33654"/>
    <cellStyle name="SAPBEXstdDataEmph 13" xfId="33655"/>
    <cellStyle name="SAPBEXstdDataEmph 14" xfId="33656"/>
    <cellStyle name="SAPBEXstdDataEmph 15" xfId="33657"/>
    <cellStyle name="SAPBEXstdDataEmph 16" xfId="33658"/>
    <cellStyle name="SAPBEXstdDataEmph 17" xfId="33659"/>
    <cellStyle name="SAPBEXstdDataEmph 18" xfId="33660"/>
    <cellStyle name="SAPBEXstdDataEmph 2" xfId="33661"/>
    <cellStyle name="SAPBEXstdDataEmph 2 10" xfId="33662"/>
    <cellStyle name="SAPBEXstdDataEmph 2 11" xfId="33663"/>
    <cellStyle name="SAPBEXstdDataEmph 2 12" xfId="33664"/>
    <cellStyle name="SAPBEXstdDataEmph 2 13" xfId="33665"/>
    <cellStyle name="SAPBEXstdDataEmph 2 14" xfId="33666"/>
    <cellStyle name="SAPBEXstdDataEmph 2 15" xfId="33667"/>
    <cellStyle name="SAPBEXstdDataEmph 2 16" xfId="33668"/>
    <cellStyle name="SAPBEXstdDataEmph 2 2" xfId="33669"/>
    <cellStyle name="SAPBEXstdDataEmph 2 2 10" xfId="33670"/>
    <cellStyle name="SAPBEXstdDataEmph 2 2 11" xfId="33671"/>
    <cellStyle name="SAPBEXstdDataEmph 2 2 12" xfId="33672"/>
    <cellStyle name="SAPBEXstdDataEmph 2 2 13" xfId="33673"/>
    <cellStyle name="SAPBEXstdDataEmph 2 2 14" xfId="33674"/>
    <cellStyle name="SAPBEXstdDataEmph 2 2 15" xfId="33675"/>
    <cellStyle name="SAPBEXstdDataEmph 2 2 16" xfId="33676"/>
    <cellStyle name="SAPBEXstdDataEmph 2 2 2" xfId="33677"/>
    <cellStyle name="SAPBEXstdDataEmph 2 2 2 10" xfId="33678"/>
    <cellStyle name="SAPBEXstdDataEmph 2 2 2 11" xfId="33679"/>
    <cellStyle name="SAPBEXstdDataEmph 2 2 2 12" xfId="33680"/>
    <cellStyle name="SAPBEXstdDataEmph 2 2 2 13" xfId="33681"/>
    <cellStyle name="SAPBEXstdDataEmph 2 2 2 14" xfId="33682"/>
    <cellStyle name="SAPBEXstdDataEmph 2 2 2 2" xfId="33683"/>
    <cellStyle name="SAPBEXstdDataEmph 2 2 2 2 2" xfId="33684"/>
    <cellStyle name="SAPBEXstdDataEmph 2 2 2 2 3" xfId="33685"/>
    <cellStyle name="SAPBEXstdDataEmph 2 2 2 2 4" xfId="33686"/>
    <cellStyle name="SAPBEXstdDataEmph 2 2 2 2 5" xfId="33687"/>
    <cellStyle name="SAPBEXstdDataEmph 2 2 2 2 6" xfId="33688"/>
    <cellStyle name="SAPBEXstdDataEmph 2 2 2 2 7" xfId="33689"/>
    <cellStyle name="SAPBEXstdDataEmph 2 2 2 2 8" xfId="33690"/>
    <cellStyle name="SAPBEXstdDataEmph 2 2 2 3" xfId="33691"/>
    <cellStyle name="SAPBEXstdDataEmph 2 2 2 3 2" xfId="33692"/>
    <cellStyle name="SAPBEXstdDataEmph 2 2 2 3 3" xfId="33693"/>
    <cellStyle name="SAPBEXstdDataEmph 2 2 2 3 4" xfId="33694"/>
    <cellStyle name="SAPBEXstdDataEmph 2 2 2 3 5" xfId="33695"/>
    <cellStyle name="SAPBEXstdDataEmph 2 2 2 3 6" xfId="33696"/>
    <cellStyle name="SAPBEXstdDataEmph 2 2 2 3 7" xfId="33697"/>
    <cellStyle name="SAPBEXstdDataEmph 2 2 2 3 8" xfId="33698"/>
    <cellStyle name="SAPBEXstdDataEmph 2 2 2 4" xfId="33699"/>
    <cellStyle name="SAPBEXstdDataEmph 2 2 2 4 2" xfId="33700"/>
    <cellStyle name="SAPBEXstdDataEmph 2 2 2 4 3" xfId="33701"/>
    <cellStyle name="SAPBEXstdDataEmph 2 2 2 4 4" xfId="33702"/>
    <cellStyle name="SAPBEXstdDataEmph 2 2 2 4 5" xfId="33703"/>
    <cellStyle name="SAPBEXstdDataEmph 2 2 2 4 6" xfId="33704"/>
    <cellStyle name="SAPBEXstdDataEmph 2 2 2 4 7" xfId="33705"/>
    <cellStyle name="SAPBEXstdDataEmph 2 2 2 4 8" xfId="33706"/>
    <cellStyle name="SAPBEXstdDataEmph 2 2 2 5" xfId="33707"/>
    <cellStyle name="SAPBEXstdDataEmph 2 2 2 6" xfId="33708"/>
    <cellStyle name="SAPBEXstdDataEmph 2 2 2 7" xfId="33709"/>
    <cellStyle name="SAPBEXstdDataEmph 2 2 2 8" xfId="33710"/>
    <cellStyle name="SAPBEXstdDataEmph 2 2 2 9" xfId="33711"/>
    <cellStyle name="SAPBEXstdDataEmph 2 2 3" xfId="33712"/>
    <cellStyle name="SAPBEXstdDataEmph 2 2 3 2" xfId="33713"/>
    <cellStyle name="SAPBEXstdDataEmph 2 2 3 3" xfId="33714"/>
    <cellStyle name="SAPBEXstdDataEmph 2 2 3 4" xfId="33715"/>
    <cellStyle name="SAPBEXstdDataEmph 2 2 3 5" xfId="33716"/>
    <cellStyle name="SAPBEXstdDataEmph 2 2 3 6" xfId="33717"/>
    <cellStyle name="SAPBEXstdDataEmph 2 2 3 7" xfId="33718"/>
    <cellStyle name="SAPBEXstdDataEmph 2 2 3 8" xfId="33719"/>
    <cellStyle name="SAPBEXstdDataEmph 2 2 4" xfId="33720"/>
    <cellStyle name="SAPBEXstdDataEmph 2 2 4 2" xfId="33721"/>
    <cellStyle name="SAPBEXstdDataEmph 2 2 4 3" xfId="33722"/>
    <cellStyle name="SAPBEXstdDataEmph 2 2 4 4" xfId="33723"/>
    <cellStyle name="SAPBEXstdDataEmph 2 2 4 5" xfId="33724"/>
    <cellStyle name="SAPBEXstdDataEmph 2 2 4 6" xfId="33725"/>
    <cellStyle name="SAPBEXstdDataEmph 2 2 4 7" xfId="33726"/>
    <cellStyle name="SAPBEXstdDataEmph 2 2 4 8" xfId="33727"/>
    <cellStyle name="SAPBEXstdDataEmph 2 2 5" xfId="33728"/>
    <cellStyle name="SAPBEXstdDataEmph 2 2 5 2" xfId="33729"/>
    <cellStyle name="SAPBEXstdDataEmph 2 2 5 3" xfId="33730"/>
    <cellStyle name="SAPBEXstdDataEmph 2 2 5 4" xfId="33731"/>
    <cellStyle name="SAPBEXstdDataEmph 2 2 5 5" xfId="33732"/>
    <cellStyle name="SAPBEXstdDataEmph 2 2 5 6" xfId="33733"/>
    <cellStyle name="SAPBEXstdDataEmph 2 2 5 7" xfId="33734"/>
    <cellStyle name="SAPBEXstdDataEmph 2 2 5 8" xfId="33735"/>
    <cellStyle name="SAPBEXstdDataEmph 2 2 6" xfId="33736"/>
    <cellStyle name="SAPBEXstdDataEmph 2 2 7" xfId="33737"/>
    <cellStyle name="SAPBEXstdDataEmph 2 2 8" xfId="33738"/>
    <cellStyle name="SAPBEXstdDataEmph 2 2 9" xfId="33739"/>
    <cellStyle name="SAPBEXstdDataEmph 2 3" xfId="33740"/>
    <cellStyle name="SAPBEXstdDataEmph 2 3 10" xfId="33741"/>
    <cellStyle name="SAPBEXstdDataEmph 2 3 11" xfId="33742"/>
    <cellStyle name="SAPBEXstdDataEmph 2 3 12" xfId="33743"/>
    <cellStyle name="SAPBEXstdDataEmph 2 3 13" xfId="33744"/>
    <cellStyle name="SAPBEXstdDataEmph 2 3 14" xfId="33745"/>
    <cellStyle name="SAPBEXstdDataEmph 2 3 2" xfId="33746"/>
    <cellStyle name="SAPBEXstdDataEmph 2 3 2 2" xfId="33747"/>
    <cellStyle name="SAPBEXstdDataEmph 2 3 2 3" xfId="33748"/>
    <cellStyle name="SAPBEXstdDataEmph 2 3 2 4" xfId="33749"/>
    <cellStyle name="SAPBEXstdDataEmph 2 3 2 5" xfId="33750"/>
    <cellStyle name="SAPBEXstdDataEmph 2 3 2 6" xfId="33751"/>
    <cellStyle name="SAPBEXstdDataEmph 2 3 2 7" xfId="33752"/>
    <cellStyle name="SAPBEXstdDataEmph 2 3 2 8" xfId="33753"/>
    <cellStyle name="SAPBEXstdDataEmph 2 3 3" xfId="33754"/>
    <cellStyle name="SAPBEXstdDataEmph 2 3 3 2" xfId="33755"/>
    <cellStyle name="SAPBEXstdDataEmph 2 3 3 3" xfId="33756"/>
    <cellStyle name="SAPBEXstdDataEmph 2 3 3 4" xfId="33757"/>
    <cellStyle name="SAPBEXstdDataEmph 2 3 3 5" xfId="33758"/>
    <cellStyle name="SAPBEXstdDataEmph 2 3 3 6" xfId="33759"/>
    <cellStyle name="SAPBEXstdDataEmph 2 3 3 7" xfId="33760"/>
    <cellStyle name="SAPBEXstdDataEmph 2 3 3 8" xfId="33761"/>
    <cellStyle name="SAPBEXstdDataEmph 2 3 4" xfId="33762"/>
    <cellStyle name="SAPBEXstdDataEmph 2 3 4 2" xfId="33763"/>
    <cellStyle name="SAPBEXstdDataEmph 2 3 4 3" xfId="33764"/>
    <cellStyle name="SAPBEXstdDataEmph 2 3 4 4" xfId="33765"/>
    <cellStyle name="SAPBEXstdDataEmph 2 3 4 5" xfId="33766"/>
    <cellStyle name="SAPBEXstdDataEmph 2 3 4 6" xfId="33767"/>
    <cellStyle name="SAPBEXstdDataEmph 2 3 4 7" xfId="33768"/>
    <cellStyle name="SAPBEXstdDataEmph 2 3 4 8" xfId="33769"/>
    <cellStyle name="SAPBEXstdDataEmph 2 3 5" xfId="33770"/>
    <cellStyle name="SAPBEXstdDataEmph 2 3 6" xfId="33771"/>
    <cellStyle name="SAPBEXstdDataEmph 2 3 7" xfId="33772"/>
    <cellStyle name="SAPBEXstdDataEmph 2 3 8" xfId="33773"/>
    <cellStyle name="SAPBEXstdDataEmph 2 3 9" xfId="33774"/>
    <cellStyle name="SAPBEXstdDataEmph 2 4" xfId="33775"/>
    <cellStyle name="SAPBEXstdDataEmph 2 4 10" xfId="33776"/>
    <cellStyle name="SAPBEXstdDataEmph 2 4 2" xfId="33777"/>
    <cellStyle name="SAPBEXstdDataEmph 2 4 3" xfId="33778"/>
    <cellStyle name="SAPBEXstdDataEmph 2 4 4" xfId="33779"/>
    <cellStyle name="SAPBEXstdDataEmph 2 4 5" xfId="33780"/>
    <cellStyle name="SAPBEXstdDataEmph 2 4 6" xfId="33781"/>
    <cellStyle name="SAPBEXstdDataEmph 2 4 7" xfId="33782"/>
    <cellStyle name="SAPBEXstdDataEmph 2 4 8" xfId="33783"/>
    <cellStyle name="SAPBEXstdDataEmph 2 4 9" xfId="33784"/>
    <cellStyle name="SAPBEXstdDataEmph 2 5" xfId="33785"/>
    <cellStyle name="SAPBEXstdDataEmph 2 5 2" xfId="33786"/>
    <cellStyle name="SAPBEXstdDataEmph 2 5 3" xfId="33787"/>
    <cellStyle name="SAPBEXstdDataEmph 2 5 4" xfId="33788"/>
    <cellStyle name="SAPBEXstdDataEmph 2 5 5" xfId="33789"/>
    <cellStyle name="SAPBEXstdDataEmph 2 5 6" xfId="33790"/>
    <cellStyle name="SAPBEXstdDataEmph 2 5 7" xfId="33791"/>
    <cellStyle name="SAPBEXstdDataEmph 2 5 8" xfId="33792"/>
    <cellStyle name="SAPBEXstdDataEmph 2 6" xfId="33793"/>
    <cellStyle name="SAPBEXstdDataEmph 2 6 2" xfId="33794"/>
    <cellStyle name="SAPBEXstdDataEmph 2 6 3" xfId="33795"/>
    <cellStyle name="SAPBEXstdDataEmph 2 6 4" xfId="33796"/>
    <cellStyle name="SAPBEXstdDataEmph 2 6 5" xfId="33797"/>
    <cellStyle name="SAPBEXstdDataEmph 2 6 6" xfId="33798"/>
    <cellStyle name="SAPBEXstdDataEmph 2 6 7" xfId="33799"/>
    <cellStyle name="SAPBEXstdDataEmph 2 6 8" xfId="33800"/>
    <cellStyle name="SAPBEXstdDataEmph 2 7" xfId="33801"/>
    <cellStyle name="SAPBEXstdDataEmph 2 8" xfId="33802"/>
    <cellStyle name="SAPBEXstdDataEmph 2 9" xfId="33803"/>
    <cellStyle name="SAPBEXstdDataEmph 3" xfId="33804"/>
    <cellStyle name="SAPBEXstdDataEmph 3 10" xfId="33805"/>
    <cellStyle name="SAPBEXstdDataEmph 3 11" xfId="33806"/>
    <cellStyle name="SAPBEXstdDataEmph 3 12" xfId="33807"/>
    <cellStyle name="SAPBEXstdDataEmph 3 13" xfId="33808"/>
    <cellStyle name="SAPBEXstdDataEmph 3 14" xfId="33809"/>
    <cellStyle name="SAPBEXstdDataEmph 3 15" xfId="33810"/>
    <cellStyle name="SAPBEXstdDataEmph 3 16" xfId="33811"/>
    <cellStyle name="SAPBEXstdDataEmph 3 2" xfId="33812"/>
    <cellStyle name="SAPBEXstdDataEmph 3 2 10" xfId="33813"/>
    <cellStyle name="SAPBEXstdDataEmph 3 2 11" xfId="33814"/>
    <cellStyle name="SAPBEXstdDataEmph 3 2 12" xfId="33815"/>
    <cellStyle name="SAPBEXstdDataEmph 3 2 13" xfId="33816"/>
    <cellStyle name="SAPBEXstdDataEmph 3 2 14" xfId="33817"/>
    <cellStyle name="SAPBEXstdDataEmph 3 2 15" xfId="33818"/>
    <cellStyle name="SAPBEXstdDataEmph 3 2 16" xfId="33819"/>
    <cellStyle name="SAPBEXstdDataEmph 3 2 2" xfId="33820"/>
    <cellStyle name="SAPBEXstdDataEmph 3 2 2 10" xfId="33821"/>
    <cellStyle name="SAPBEXstdDataEmph 3 2 2 11" xfId="33822"/>
    <cellStyle name="SAPBEXstdDataEmph 3 2 2 12" xfId="33823"/>
    <cellStyle name="SAPBEXstdDataEmph 3 2 2 2" xfId="33824"/>
    <cellStyle name="SAPBEXstdDataEmph 3 2 2 2 2" xfId="33825"/>
    <cellStyle name="SAPBEXstdDataEmph 3 2 2 2 3" xfId="33826"/>
    <cellStyle name="SAPBEXstdDataEmph 3 2 2 2 4" xfId="33827"/>
    <cellStyle name="SAPBEXstdDataEmph 3 2 2 2 5" xfId="33828"/>
    <cellStyle name="SAPBEXstdDataEmph 3 2 2 2 6" xfId="33829"/>
    <cellStyle name="SAPBEXstdDataEmph 3 2 2 2 7" xfId="33830"/>
    <cellStyle name="SAPBEXstdDataEmph 3 2 2 2 8" xfId="33831"/>
    <cellStyle name="SAPBEXstdDataEmph 3 2 2 3" xfId="33832"/>
    <cellStyle name="SAPBEXstdDataEmph 3 2 2 3 2" xfId="33833"/>
    <cellStyle name="SAPBEXstdDataEmph 3 2 2 3 3" xfId="33834"/>
    <cellStyle name="SAPBEXstdDataEmph 3 2 2 3 4" xfId="33835"/>
    <cellStyle name="SAPBEXstdDataEmph 3 2 2 3 5" xfId="33836"/>
    <cellStyle name="SAPBEXstdDataEmph 3 2 2 3 6" xfId="33837"/>
    <cellStyle name="SAPBEXstdDataEmph 3 2 2 3 7" xfId="33838"/>
    <cellStyle name="SAPBEXstdDataEmph 3 2 2 3 8" xfId="33839"/>
    <cellStyle name="SAPBEXstdDataEmph 3 2 2 4" xfId="33840"/>
    <cellStyle name="SAPBEXstdDataEmph 3 2 2 4 2" xfId="33841"/>
    <cellStyle name="SAPBEXstdDataEmph 3 2 2 4 3" xfId="33842"/>
    <cellStyle name="SAPBEXstdDataEmph 3 2 2 4 4" xfId="33843"/>
    <cellStyle name="SAPBEXstdDataEmph 3 2 2 4 5" xfId="33844"/>
    <cellStyle name="SAPBEXstdDataEmph 3 2 2 4 6" xfId="33845"/>
    <cellStyle name="SAPBEXstdDataEmph 3 2 2 4 7" xfId="33846"/>
    <cellStyle name="SAPBEXstdDataEmph 3 2 2 4 8" xfId="33847"/>
    <cellStyle name="SAPBEXstdDataEmph 3 2 2 5" xfId="33848"/>
    <cellStyle name="SAPBEXstdDataEmph 3 2 2 6" xfId="33849"/>
    <cellStyle name="SAPBEXstdDataEmph 3 2 2 7" xfId="33850"/>
    <cellStyle name="SAPBEXstdDataEmph 3 2 2 8" xfId="33851"/>
    <cellStyle name="SAPBEXstdDataEmph 3 2 2 9" xfId="33852"/>
    <cellStyle name="SAPBEXstdDataEmph 3 2 3" xfId="33853"/>
    <cellStyle name="SAPBEXstdDataEmph 3 2 3 2" xfId="33854"/>
    <cellStyle name="SAPBEXstdDataEmph 3 2 3 3" xfId="33855"/>
    <cellStyle name="SAPBEXstdDataEmph 3 2 3 4" xfId="33856"/>
    <cellStyle name="SAPBEXstdDataEmph 3 2 3 5" xfId="33857"/>
    <cellStyle name="SAPBEXstdDataEmph 3 2 3 6" xfId="33858"/>
    <cellStyle name="SAPBEXstdDataEmph 3 2 3 7" xfId="33859"/>
    <cellStyle name="SAPBEXstdDataEmph 3 2 3 8" xfId="33860"/>
    <cellStyle name="SAPBEXstdDataEmph 3 2 4" xfId="33861"/>
    <cellStyle name="SAPBEXstdDataEmph 3 2 4 2" xfId="33862"/>
    <cellStyle name="SAPBEXstdDataEmph 3 2 4 3" xfId="33863"/>
    <cellStyle name="SAPBEXstdDataEmph 3 2 4 4" xfId="33864"/>
    <cellStyle name="SAPBEXstdDataEmph 3 2 4 5" xfId="33865"/>
    <cellStyle name="SAPBEXstdDataEmph 3 2 4 6" xfId="33866"/>
    <cellStyle name="SAPBEXstdDataEmph 3 2 4 7" xfId="33867"/>
    <cellStyle name="SAPBEXstdDataEmph 3 2 4 8" xfId="33868"/>
    <cellStyle name="SAPBEXstdDataEmph 3 2 5" xfId="33869"/>
    <cellStyle name="SAPBEXstdDataEmph 3 2 5 2" xfId="33870"/>
    <cellStyle name="SAPBEXstdDataEmph 3 2 5 3" xfId="33871"/>
    <cellStyle name="SAPBEXstdDataEmph 3 2 5 4" xfId="33872"/>
    <cellStyle name="SAPBEXstdDataEmph 3 2 5 5" xfId="33873"/>
    <cellStyle name="SAPBEXstdDataEmph 3 2 5 6" xfId="33874"/>
    <cellStyle name="SAPBEXstdDataEmph 3 2 5 7" xfId="33875"/>
    <cellStyle name="SAPBEXstdDataEmph 3 2 5 8" xfId="33876"/>
    <cellStyle name="SAPBEXstdDataEmph 3 2 6" xfId="33877"/>
    <cellStyle name="SAPBEXstdDataEmph 3 2 7" xfId="33878"/>
    <cellStyle name="SAPBEXstdDataEmph 3 2 8" xfId="33879"/>
    <cellStyle name="SAPBEXstdDataEmph 3 2 9" xfId="33880"/>
    <cellStyle name="SAPBEXstdDataEmph 3 3" xfId="33881"/>
    <cellStyle name="SAPBEXstdDataEmph 3 3 10" xfId="33882"/>
    <cellStyle name="SAPBEXstdDataEmph 3 3 11" xfId="33883"/>
    <cellStyle name="SAPBEXstdDataEmph 3 3 12" xfId="33884"/>
    <cellStyle name="SAPBEXstdDataEmph 3 3 2" xfId="33885"/>
    <cellStyle name="SAPBEXstdDataEmph 3 3 2 2" xfId="33886"/>
    <cellStyle name="SAPBEXstdDataEmph 3 3 2 3" xfId="33887"/>
    <cellStyle name="SAPBEXstdDataEmph 3 3 2 4" xfId="33888"/>
    <cellStyle name="SAPBEXstdDataEmph 3 3 2 5" xfId="33889"/>
    <cellStyle name="SAPBEXstdDataEmph 3 3 2 6" xfId="33890"/>
    <cellStyle name="SAPBEXstdDataEmph 3 3 2 7" xfId="33891"/>
    <cellStyle name="SAPBEXstdDataEmph 3 3 2 8" xfId="33892"/>
    <cellStyle name="SAPBEXstdDataEmph 3 3 3" xfId="33893"/>
    <cellStyle name="SAPBEXstdDataEmph 3 3 3 2" xfId="33894"/>
    <cellStyle name="SAPBEXstdDataEmph 3 3 3 3" xfId="33895"/>
    <cellStyle name="SAPBEXstdDataEmph 3 3 3 4" xfId="33896"/>
    <cellStyle name="SAPBEXstdDataEmph 3 3 3 5" xfId="33897"/>
    <cellStyle name="SAPBEXstdDataEmph 3 3 3 6" xfId="33898"/>
    <cellStyle name="SAPBEXstdDataEmph 3 3 3 7" xfId="33899"/>
    <cellStyle name="SAPBEXstdDataEmph 3 3 3 8" xfId="33900"/>
    <cellStyle name="SAPBEXstdDataEmph 3 3 4" xfId="33901"/>
    <cellStyle name="SAPBEXstdDataEmph 3 3 4 2" xfId="33902"/>
    <cellStyle name="SAPBEXstdDataEmph 3 3 4 3" xfId="33903"/>
    <cellStyle name="SAPBEXstdDataEmph 3 3 4 4" xfId="33904"/>
    <cellStyle name="SAPBEXstdDataEmph 3 3 4 5" xfId="33905"/>
    <cellStyle name="SAPBEXstdDataEmph 3 3 4 6" xfId="33906"/>
    <cellStyle name="SAPBEXstdDataEmph 3 3 4 7" xfId="33907"/>
    <cellStyle name="SAPBEXstdDataEmph 3 3 4 8" xfId="33908"/>
    <cellStyle name="SAPBEXstdDataEmph 3 3 5" xfId="33909"/>
    <cellStyle name="SAPBEXstdDataEmph 3 3 6" xfId="33910"/>
    <cellStyle name="SAPBEXstdDataEmph 3 3 7" xfId="33911"/>
    <cellStyle name="SAPBEXstdDataEmph 3 3 8" xfId="33912"/>
    <cellStyle name="SAPBEXstdDataEmph 3 3 9" xfId="33913"/>
    <cellStyle name="SAPBEXstdDataEmph 3 4" xfId="33914"/>
    <cellStyle name="SAPBEXstdDataEmph 3 4 2" xfId="33915"/>
    <cellStyle name="SAPBEXstdDataEmph 3 4 3" xfId="33916"/>
    <cellStyle name="SAPBEXstdDataEmph 3 4 4" xfId="33917"/>
    <cellStyle name="SAPBEXstdDataEmph 3 4 5" xfId="33918"/>
    <cellStyle name="SAPBEXstdDataEmph 3 4 6" xfId="33919"/>
    <cellStyle name="SAPBEXstdDataEmph 3 4 7" xfId="33920"/>
    <cellStyle name="SAPBEXstdDataEmph 3 4 8" xfId="33921"/>
    <cellStyle name="SAPBEXstdDataEmph 3 5" xfId="33922"/>
    <cellStyle name="SAPBEXstdDataEmph 3 5 2" xfId="33923"/>
    <cellStyle name="SAPBEXstdDataEmph 3 5 3" xfId="33924"/>
    <cellStyle name="SAPBEXstdDataEmph 3 5 4" xfId="33925"/>
    <cellStyle name="SAPBEXstdDataEmph 3 5 5" xfId="33926"/>
    <cellStyle name="SAPBEXstdDataEmph 3 5 6" xfId="33927"/>
    <cellStyle name="SAPBEXstdDataEmph 3 5 7" xfId="33928"/>
    <cellStyle name="SAPBEXstdDataEmph 3 5 8" xfId="33929"/>
    <cellStyle name="SAPBEXstdDataEmph 3 6" xfId="33930"/>
    <cellStyle name="SAPBEXstdDataEmph 3 6 2" xfId="33931"/>
    <cellStyle name="SAPBEXstdDataEmph 3 6 3" xfId="33932"/>
    <cellStyle name="SAPBEXstdDataEmph 3 6 4" xfId="33933"/>
    <cellStyle name="SAPBEXstdDataEmph 3 6 5" xfId="33934"/>
    <cellStyle name="SAPBEXstdDataEmph 3 6 6" xfId="33935"/>
    <cellStyle name="SAPBEXstdDataEmph 3 6 7" xfId="33936"/>
    <cellStyle name="SAPBEXstdDataEmph 3 6 8" xfId="33937"/>
    <cellStyle name="SAPBEXstdDataEmph 3 7" xfId="33938"/>
    <cellStyle name="SAPBEXstdDataEmph 3 8" xfId="33939"/>
    <cellStyle name="SAPBEXstdDataEmph 3 9" xfId="33940"/>
    <cellStyle name="SAPBEXstdDataEmph 4" xfId="33941"/>
    <cellStyle name="SAPBEXstdDataEmph 4 10" xfId="33942"/>
    <cellStyle name="SAPBEXstdDataEmph 4 11" xfId="33943"/>
    <cellStyle name="SAPBEXstdDataEmph 4 12" xfId="33944"/>
    <cellStyle name="SAPBEXstdDataEmph 4 13" xfId="33945"/>
    <cellStyle name="SAPBEXstdDataEmph 4 14" xfId="33946"/>
    <cellStyle name="SAPBEXstdDataEmph 4 15" xfId="33947"/>
    <cellStyle name="SAPBEXstdDataEmph 4 16" xfId="33948"/>
    <cellStyle name="SAPBEXstdDataEmph 4 2" xfId="33949"/>
    <cellStyle name="SAPBEXstdDataEmph 4 2 10" xfId="33950"/>
    <cellStyle name="SAPBEXstdDataEmph 4 2 11" xfId="33951"/>
    <cellStyle name="SAPBEXstdDataEmph 4 2 12" xfId="33952"/>
    <cellStyle name="SAPBEXstdDataEmph 4 2 13" xfId="33953"/>
    <cellStyle name="SAPBEXstdDataEmph 4 2 14" xfId="33954"/>
    <cellStyle name="SAPBEXstdDataEmph 4 2 2" xfId="33955"/>
    <cellStyle name="SAPBEXstdDataEmph 4 2 2 10" xfId="33956"/>
    <cellStyle name="SAPBEXstdDataEmph 4 2 2 2" xfId="33957"/>
    <cellStyle name="SAPBEXstdDataEmph 4 2 2 3" xfId="33958"/>
    <cellStyle name="SAPBEXstdDataEmph 4 2 2 4" xfId="33959"/>
    <cellStyle name="SAPBEXstdDataEmph 4 2 2 5" xfId="33960"/>
    <cellStyle name="SAPBEXstdDataEmph 4 2 2 6" xfId="33961"/>
    <cellStyle name="SAPBEXstdDataEmph 4 2 2 7" xfId="33962"/>
    <cellStyle name="SAPBEXstdDataEmph 4 2 2 8" xfId="33963"/>
    <cellStyle name="SAPBEXstdDataEmph 4 2 2 9" xfId="33964"/>
    <cellStyle name="SAPBEXstdDataEmph 4 2 3" xfId="33965"/>
    <cellStyle name="SAPBEXstdDataEmph 4 2 3 2" xfId="33966"/>
    <cellStyle name="SAPBEXstdDataEmph 4 2 3 3" xfId="33967"/>
    <cellStyle name="SAPBEXstdDataEmph 4 2 3 4" xfId="33968"/>
    <cellStyle name="SAPBEXstdDataEmph 4 2 3 5" xfId="33969"/>
    <cellStyle name="SAPBEXstdDataEmph 4 2 3 6" xfId="33970"/>
    <cellStyle name="SAPBEXstdDataEmph 4 2 3 7" xfId="33971"/>
    <cellStyle name="SAPBEXstdDataEmph 4 2 3 8" xfId="33972"/>
    <cellStyle name="SAPBEXstdDataEmph 4 2 4" xfId="33973"/>
    <cellStyle name="SAPBEXstdDataEmph 4 2 4 2" xfId="33974"/>
    <cellStyle name="SAPBEXstdDataEmph 4 2 4 3" xfId="33975"/>
    <cellStyle name="SAPBEXstdDataEmph 4 2 4 4" xfId="33976"/>
    <cellStyle name="SAPBEXstdDataEmph 4 2 4 5" xfId="33977"/>
    <cellStyle name="SAPBEXstdDataEmph 4 2 4 6" xfId="33978"/>
    <cellStyle name="SAPBEXstdDataEmph 4 2 4 7" xfId="33979"/>
    <cellStyle name="SAPBEXstdDataEmph 4 2 4 8" xfId="33980"/>
    <cellStyle name="SAPBEXstdDataEmph 4 2 5" xfId="33981"/>
    <cellStyle name="SAPBEXstdDataEmph 4 2 6" xfId="33982"/>
    <cellStyle name="SAPBEXstdDataEmph 4 2 7" xfId="33983"/>
    <cellStyle name="SAPBEXstdDataEmph 4 2 8" xfId="33984"/>
    <cellStyle name="SAPBEXstdDataEmph 4 2 9" xfId="33985"/>
    <cellStyle name="SAPBEXstdDataEmph 4 3" xfId="33986"/>
    <cellStyle name="SAPBEXstdDataEmph 4 3 10" xfId="33987"/>
    <cellStyle name="SAPBEXstdDataEmph 4 3 2" xfId="33988"/>
    <cellStyle name="SAPBEXstdDataEmph 4 3 3" xfId="33989"/>
    <cellStyle name="SAPBEXstdDataEmph 4 3 4" xfId="33990"/>
    <cellStyle name="SAPBEXstdDataEmph 4 3 5" xfId="33991"/>
    <cellStyle name="SAPBEXstdDataEmph 4 3 6" xfId="33992"/>
    <cellStyle name="SAPBEXstdDataEmph 4 3 7" xfId="33993"/>
    <cellStyle name="SAPBEXstdDataEmph 4 3 8" xfId="33994"/>
    <cellStyle name="SAPBEXstdDataEmph 4 3 9" xfId="33995"/>
    <cellStyle name="SAPBEXstdDataEmph 4 4" xfId="33996"/>
    <cellStyle name="SAPBEXstdDataEmph 4 4 2" xfId="33997"/>
    <cellStyle name="SAPBEXstdDataEmph 4 4 3" xfId="33998"/>
    <cellStyle name="SAPBEXstdDataEmph 4 4 4" xfId="33999"/>
    <cellStyle name="SAPBEXstdDataEmph 4 4 5" xfId="34000"/>
    <cellStyle name="SAPBEXstdDataEmph 4 4 6" xfId="34001"/>
    <cellStyle name="SAPBEXstdDataEmph 4 4 7" xfId="34002"/>
    <cellStyle name="SAPBEXstdDataEmph 4 4 8" xfId="34003"/>
    <cellStyle name="SAPBEXstdDataEmph 4 5" xfId="34004"/>
    <cellStyle name="SAPBEXstdDataEmph 4 5 2" xfId="34005"/>
    <cellStyle name="SAPBEXstdDataEmph 4 5 3" xfId="34006"/>
    <cellStyle name="SAPBEXstdDataEmph 4 5 4" xfId="34007"/>
    <cellStyle name="SAPBEXstdDataEmph 4 5 5" xfId="34008"/>
    <cellStyle name="SAPBEXstdDataEmph 4 5 6" xfId="34009"/>
    <cellStyle name="SAPBEXstdDataEmph 4 5 7" xfId="34010"/>
    <cellStyle name="SAPBEXstdDataEmph 4 5 8" xfId="34011"/>
    <cellStyle name="SAPBEXstdDataEmph 4 6" xfId="34012"/>
    <cellStyle name="SAPBEXstdDataEmph 4 7" xfId="34013"/>
    <cellStyle name="SAPBEXstdDataEmph 4 8" xfId="34014"/>
    <cellStyle name="SAPBEXstdDataEmph 4 9" xfId="34015"/>
    <cellStyle name="SAPBEXstdDataEmph 5" xfId="34016"/>
    <cellStyle name="SAPBEXstdDataEmph 5 10" xfId="34017"/>
    <cellStyle name="SAPBEXstdDataEmph 5 11" xfId="34018"/>
    <cellStyle name="SAPBEXstdDataEmph 5 12" xfId="34019"/>
    <cellStyle name="SAPBEXstdDataEmph 5 13" xfId="34020"/>
    <cellStyle name="SAPBEXstdDataEmph 5 14" xfId="34021"/>
    <cellStyle name="SAPBEXstdDataEmph 5 2" xfId="34022"/>
    <cellStyle name="SAPBEXstdDataEmph 5 2 10" xfId="34023"/>
    <cellStyle name="SAPBEXstdDataEmph 5 2 2" xfId="34024"/>
    <cellStyle name="SAPBEXstdDataEmph 5 2 3" xfId="34025"/>
    <cellStyle name="SAPBEXstdDataEmph 5 2 4" xfId="34026"/>
    <cellStyle name="SAPBEXstdDataEmph 5 2 5" xfId="34027"/>
    <cellStyle name="SAPBEXstdDataEmph 5 2 6" xfId="34028"/>
    <cellStyle name="SAPBEXstdDataEmph 5 2 7" xfId="34029"/>
    <cellStyle name="SAPBEXstdDataEmph 5 2 8" xfId="34030"/>
    <cellStyle name="SAPBEXstdDataEmph 5 2 9" xfId="34031"/>
    <cellStyle name="SAPBEXstdDataEmph 5 3" xfId="34032"/>
    <cellStyle name="SAPBEXstdDataEmph 5 3 2" xfId="34033"/>
    <cellStyle name="SAPBEXstdDataEmph 5 3 3" xfId="34034"/>
    <cellStyle name="SAPBEXstdDataEmph 5 3 4" xfId="34035"/>
    <cellStyle name="SAPBEXstdDataEmph 5 3 5" xfId="34036"/>
    <cellStyle name="SAPBEXstdDataEmph 5 3 6" xfId="34037"/>
    <cellStyle name="SAPBEXstdDataEmph 5 3 7" xfId="34038"/>
    <cellStyle name="SAPBEXstdDataEmph 5 3 8" xfId="34039"/>
    <cellStyle name="SAPBEXstdDataEmph 5 4" xfId="34040"/>
    <cellStyle name="SAPBEXstdDataEmph 5 4 2" xfId="34041"/>
    <cellStyle name="SAPBEXstdDataEmph 5 4 3" xfId="34042"/>
    <cellStyle name="SAPBEXstdDataEmph 5 4 4" xfId="34043"/>
    <cellStyle name="SAPBEXstdDataEmph 5 4 5" xfId="34044"/>
    <cellStyle name="SAPBEXstdDataEmph 5 4 6" xfId="34045"/>
    <cellStyle name="SAPBEXstdDataEmph 5 4 7" xfId="34046"/>
    <cellStyle name="SAPBEXstdDataEmph 5 4 8" xfId="34047"/>
    <cellStyle name="SAPBEXstdDataEmph 5 5" xfId="34048"/>
    <cellStyle name="SAPBEXstdDataEmph 5 6" xfId="34049"/>
    <cellStyle name="SAPBEXstdDataEmph 5 7" xfId="34050"/>
    <cellStyle name="SAPBEXstdDataEmph 5 8" xfId="34051"/>
    <cellStyle name="SAPBEXstdDataEmph 5 9" xfId="34052"/>
    <cellStyle name="SAPBEXstdDataEmph 6" xfId="34053"/>
    <cellStyle name="SAPBEXstdDataEmph 6 10" xfId="34054"/>
    <cellStyle name="SAPBEXstdDataEmph 6 2" xfId="34055"/>
    <cellStyle name="SAPBEXstdDataEmph 6 2 2" xfId="34056"/>
    <cellStyle name="SAPBEXstdDataEmph 6 2 3" xfId="34057"/>
    <cellStyle name="SAPBEXstdDataEmph 6 3" xfId="34058"/>
    <cellStyle name="SAPBEXstdDataEmph 6 4" xfId="34059"/>
    <cellStyle name="SAPBEXstdDataEmph 6 5" xfId="34060"/>
    <cellStyle name="SAPBEXstdDataEmph 6 6" xfId="34061"/>
    <cellStyle name="SAPBEXstdDataEmph 6 7" xfId="34062"/>
    <cellStyle name="SAPBEXstdDataEmph 6 8" xfId="34063"/>
    <cellStyle name="SAPBEXstdDataEmph 6 9" xfId="34064"/>
    <cellStyle name="SAPBEXstdDataEmph 7" xfId="34065"/>
    <cellStyle name="SAPBEXstdDataEmph 7 10" xfId="34066"/>
    <cellStyle name="SAPBEXstdDataEmph 7 2" xfId="34067"/>
    <cellStyle name="SAPBEXstdDataEmph 7 2 2" xfId="34068"/>
    <cellStyle name="SAPBEXstdDataEmph 7 2 3" xfId="34069"/>
    <cellStyle name="SAPBEXstdDataEmph 7 3" xfId="34070"/>
    <cellStyle name="SAPBEXstdDataEmph 7 4" xfId="34071"/>
    <cellStyle name="SAPBEXstdDataEmph 7 5" xfId="34072"/>
    <cellStyle name="SAPBEXstdDataEmph 7 6" xfId="34073"/>
    <cellStyle name="SAPBEXstdDataEmph 7 7" xfId="34074"/>
    <cellStyle name="SAPBEXstdDataEmph 7 8" xfId="34075"/>
    <cellStyle name="SAPBEXstdDataEmph 7 9" xfId="34076"/>
    <cellStyle name="SAPBEXstdDataEmph 8" xfId="34077"/>
    <cellStyle name="SAPBEXstdDataEmph 8 10" xfId="34078"/>
    <cellStyle name="SAPBEXstdDataEmph 8 2" xfId="34079"/>
    <cellStyle name="SAPBEXstdDataEmph 8 2 2" xfId="34080"/>
    <cellStyle name="SAPBEXstdDataEmph 8 2 3" xfId="34081"/>
    <cellStyle name="SAPBEXstdDataEmph 8 3" xfId="34082"/>
    <cellStyle name="SAPBEXstdDataEmph 8 4" xfId="34083"/>
    <cellStyle name="SAPBEXstdDataEmph 8 5" xfId="34084"/>
    <cellStyle name="SAPBEXstdDataEmph 8 6" xfId="34085"/>
    <cellStyle name="SAPBEXstdDataEmph 8 7" xfId="34086"/>
    <cellStyle name="SAPBEXstdDataEmph 8 8" xfId="34087"/>
    <cellStyle name="SAPBEXstdDataEmph 8 9" xfId="34088"/>
    <cellStyle name="SAPBEXstdDataEmph 9" xfId="34089"/>
    <cellStyle name="SAPBEXstdDataEmph 9 2" xfId="34090"/>
    <cellStyle name="SAPBEXstdDataEmph 9 2 2" xfId="34091"/>
    <cellStyle name="SAPBEXstdDataEmph 9 3" xfId="34092"/>
    <cellStyle name="SAPBEXstdDataEmph 9 4" xfId="34093"/>
    <cellStyle name="SAPBEXstdDataEmph_реестр объектов ЕНЭС" xfId="34094"/>
    <cellStyle name="SAPBEXstdItem" xfId="34095"/>
    <cellStyle name="SAPBEXstdItem 10" xfId="34096"/>
    <cellStyle name="SAPBEXstdItem 10 2" xfId="34097"/>
    <cellStyle name="SAPBEXstdItem 10 2 2" xfId="34098"/>
    <cellStyle name="SAPBEXstdItem 10 3" xfId="34099"/>
    <cellStyle name="SAPBEXstdItem 10 4" xfId="34100"/>
    <cellStyle name="SAPBEXstdItem 11" xfId="34101"/>
    <cellStyle name="SAPBEXstdItem 11 2" xfId="34102"/>
    <cellStyle name="SAPBEXstdItem 11 3" xfId="34103"/>
    <cellStyle name="SAPBEXstdItem 12" xfId="34104"/>
    <cellStyle name="SAPBEXstdItem 13" xfId="34105"/>
    <cellStyle name="SAPBEXstdItem 14" xfId="34106"/>
    <cellStyle name="SAPBEXstdItem 15" xfId="34107"/>
    <cellStyle name="SAPBEXstdItem 16" xfId="34108"/>
    <cellStyle name="SAPBEXstdItem 17" xfId="34109"/>
    <cellStyle name="SAPBEXstdItem 18" xfId="34110"/>
    <cellStyle name="SAPBEXstdItem 19" xfId="34111"/>
    <cellStyle name="SAPBEXstdItem 2" xfId="34112"/>
    <cellStyle name="SAPBEXstdItem 2 10" xfId="34113"/>
    <cellStyle name="SAPBEXstdItem 2 11" xfId="34114"/>
    <cellStyle name="SAPBEXstdItem 2 12" xfId="34115"/>
    <cellStyle name="SAPBEXstdItem 2 13" xfId="34116"/>
    <cellStyle name="SAPBEXstdItem 2 14" xfId="34117"/>
    <cellStyle name="SAPBEXstdItem 2 15" xfId="34118"/>
    <cellStyle name="SAPBEXstdItem 2 16" xfId="34119"/>
    <cellStyle name="SAPBEXstdItem 2 2" xfId="34120"/>
    <cellStyle name="SAPBEXstdItem 2 2 10" xfId="34121"/>
    <cellStyle name="SAPBEXstdItem 2 2 11" xfId="34122"/>
    <cellStyle name="SAPBEXstdItem 2 2 12" xfId="34123"/>
    <cellStyle name="SAPBEXstdItem 2 2 13" xfId="34124"/>
    <cellStyle name="SAPBEXstdItem 2 2 14" xfId="34125"/>
    <cellStyle name="SAPBEXstdItem 2 2 15" xfId="34126"/>
    <cellStyle name="SAPBEXstdItem 2 2 16" xfId="34127"/>
    <cellStyle name="SAPBEXstdItem 2 2 2" xfId="34128"/>
    <cellStyle name="SAPBEXstdItem 2 2 2 10" xfId="34129"/>
    <cellStyle name="SAPBEXstdItem 2 2 2 11" xfId="34130"/>
    <cellStyle name="SAPBEXstdItem 2 2 2 12" xfId="34131"/>
    <cellStyle name="SAPBEXstdItem 2 2 2 13" xfId="34132"/>
    <cellStyle name="SAPBEXstdItem 2 2 2 14" xfId="34133"/>
    <cellStyle name="SAPBEXstdItem 2 2 2 2" xfId="34134"/>
    <cellStyle name="SAPBEXstdItem 2 2 2 2 2" xfId="34135"/>
    <cellStyle name="SAPBEXstdItem 2 2 2 2 3" xfId="34136"/>
    <cellStyle name="SAPBEXstdItem 2 2 2 2 4" xfId="34137"/>
    <cellStyle name="SAPBEXstdItem 2 2 2 2 5" xfId="34138"/>
    <cellStyle name="SAPBEXstdItem 2 2 2 2 6" xfId="34139"/>
    <cellStyle name="SAPBEXstdItem 2 2 2 2 7" xfId="34140"/>
    <cellStyle name="SAPBEXstdItem 2 2 2 2 8" xfId="34141"/>
    <cellStyle name="SAPBEXstdItem 2 2 2 3" xfId="34142"/>
    <cellStyle name="SAPBEXstdItem 2 2 2 3 2" xfId="34143"/>
    <cellStyle name="SAPBEXstdItem 2 2 2 3 3" xfId="34144"/>
    <cellStyle name="SAPBEXstdItem 2 2 2 3 4" xfId="34145"/>
    <cellStyle name="SAPBEXstdItem 2 2 2 3 5" xfId="34146"/>
    <cellStyle name="SAPBEXstdItem 2 2 2 3 6" xfId="34147"/>
    <cellStyle name="SAPBEXstdItem 2 2 2 3 7" xfId="34148"/>
    <cellStyle name="SAPBEXstdItem 2 2 2 3 8" xfId="34149"/>
    <cellStyle name="SAPBEXstdItem 2 2 2 4" xfId="34150"/>
    <cellStyle name="SAPBEXstdItem 2 2 2 4 2" xfId="34151"/>
    <cellStyle name="SAPBEXstdItem 2 2 2 4 3" xfId="34152"/>
    <cellStyle name="SAPBEXstdItem 2 2 2 4 4" xfId="34153"/>
    <cellStyle name="SAPBEXstdItem 2 2 2 4 5" xfId="34154"/>
    <cellStyle name="SAPBEXstdItem 2 2 2 4 6" xfId="34155"/>
    <cellStyle name="SAPBEXstdItem 2 2 2 4 7" xfId="34156"/>
    <cellStyle name="SAPBEXstdItem 2 2 2 4 8" xfId="34157"/>
    <cellStyle name="SAPBEXstdItem 2 2 2 5" xfId="34158"/>
    <cellStyle name="SAPBEXstdItem 2 2 2 6" xfId="34159"/>
    <cellStyle name="SAPBEXstdItem 2 2 2 7" xfId="34160"/>
    <cellStyle name="SAPBEXstdItem 2 2 2 8" xfId="34161"/>
    <cellStyle name="SAPBEXstdItem 2 2 2 9" xfId="34162"/>
    <cellStyle name="SAPBEXstdItem 2 2 3" xfId="34163"/>
    <cellStyle name="SAPBEXstdItem 2 2 3 2" xfId="34164"/>
    <cellStyle name="SAPBEXstdItem 2 2 3 3" xfId="34165"/>
    <cellStyle name="SAPBEXstdItem 2 2 3 4" xfId="34166"/>
    <cellStyle name="SAPBEXstdItem 2 2 3 5" xfId="34167"/>
    <cellStyle name="SAPBEXstdItem 2 2 3 6" xfId="34168"/>
    <cellStyle name="SAPBEXstdItem 2 2 3 7" xfId="34169"/>
    <cellStyle name="SAPBEXstdItem 2 2 3 8" xfId="34170"/>
    <cellStyle name="SAPBEXstdItem 2 2 4" xfId="34171"/>
    <cellStyle name="SAPBEXstdItem 2 2 4 2" xfId="34172"/>
    <cellStyle name="SAPBEXstdItem 2 2 4 3" xfId="34173"/>
    <cellStyle name="SAPBEXstdItem 2 2 4 4" xfId="34174"/>
    <cellStyle name="SAPBEXstdItem 2 2 4 5" xfId="34175"/>
    <cellStyle name="SAPBEXstdItem 2 2 4 6" xfId="34176"/>
    <cellStyle name="SAPBEXstdItem 2 2 4 7" xfId="34177"/>
    <cellStyle name="SAPBEXstdItem 2 2 4 8" xfId="34178"/>
    <cellStyle name="SAPBEXstdItem 2 2 5" xfId="34179"/>
    <cellStyle name="SAPBEXstdItem 2 2 5 2" xfId="34180"/>
    <cellStyle name="SAPBEXstdItem 2 2 5 3" xfId="34181"/>
    <cellStyle name="SAPBEXstdItem 2 2 5 4" xfId="34182"/>
    <cellStyle name="SAPBEXstdItem 2 2 5 5" xfId="34183"/>
    <cellStyle name="SAPBEXstdItem 2 2 5 6" xfId="34184"/>
    <cellStyle name="SAPBEXstdItem 2 2 5 7" xfId="34185"/>
    <cellStyle name="SAPBEXstdItem 2 2 5 8" xfId="34186"/>
    <cellStyle name="SAPBEXstdItem 2 2 6" xfId="34187"/>
    <cellStyle name="SAPBEXstdItem 2 2 7" xfId="34188"/>
    <cellStyle name="SAPBEXstdItem 2 2 8" xfId="34189"/>
    <cellStyle name="SAPBEXstdItem 2 2 9" xfId="34190"/>
    <cellStyle name="SAPBEXstdItem 2 3" xfId="34191"/>
    <cellStyle name="SAPBEXstdItem 2 3 10" xfId="34192"/>
    <cellStyle name="SAPBEXstdItem 2 3 11" xfId="34193"/>
    <cellStyle name="SAPBEXstdItem 2 3 12" xfId="34194"/>
    <cellStyle name="SAPBEXstdItem 2 3 13" xfId="34195"/>
    <cellStyle name="SAPBEXstdItem 2 3 14" xfId="34196"/>
    <cellStyle name="SAPBEXstdItem 2 3 2" xfId="34197"/>
    <cellStyle name="SAPBEXstdItem 2 3 2 2" xfId="34198"/>
    <cellStyle name="SAPBEXstdItem 2 3 2 3" xfId="34199"/>
    <cellStyle name="SAPBEXstdItem 2 3 2 4" xfId="34200"/>
    <cellStyle name="SAPBEXstdItem 2 3 2 5" xfId="34201"/>
    <cellStyle name="SAPBEXstdItem 2 3 2 6" xfId="34202"/>
    <cellStyle name="SAPBEXstdItem 2 3 2 7" xfId="34203"/>
    <cellStyle name="SAPBEXstdItem 2 3 2 8" xfId="34204"/>
    <cellStyle name="SAPBEXstdItem 2 3 3" xfId="34205"/>
    <cellStyle name="SAPBEXstdItem 2 3 3 2" xfId="34206"/>
    <cellStyle name="SAPBEXstdItem 2 3 3 3" xfId="34207"/>
    <cellStyle name="SAPBEXstdItem 2 3 3 4" xfId="34208"/>
    <cellStyle name="SAPBEXstdItem 2 3 3 5" xfId="34209"/>
    <cellStyle name="SAPBEXstdItem 2 3 3 6" xfId="34210"/>
    <cellStyle name="SAPBEXstdItem 2 3 3 7" xfId="34211"/>
    <cellStyle name="SAPBEXstdItem 2 3 3 8" xfId="34212"/>
    <cellStyle name="SAPBEXstdItem 2 3 4" xfId="34213"/>
    <cellStyle name="SAPBEXstdItem 2 3 4 2" xfId="34214"/>
    <cellStyle name="SAPBEXstdItem 2 3 4 3" xfId="34215"/>
    <cellStyle name="SAPBEXstdItem 2 3 4 4" xfId="34216"/>
    <cellStyle name="SAPBEXstdItem 2 3 4 5" xfId="34217"/>
    <cellStyle name="SAPBEXstdItem 2 3 4 6" xfId="34218"/>
    <cellStyle name="SAPBEXstdItem 2 3 4 7" xfId="34219"/>
    <cellStyle name="SAPBEXstdItem 2 3 4 8" xfId="34220"/>
    <cellStyle name="SAPBEXstdItem 2 3 5" xfId="34221"/>
    <cellStyle name="SAPBEXstdItem 2 3 6" xfId="34222"/>
    <cellStyle name="SAPBEXstdItem 2 3 7" xfId="34223"/>
    <cellStyle name="SAPBEXstdItem 2 3 8" xfId="34224"/>
    <cellStyle name="SAPBEXstdItem 2 3 9" xfId="34225"/>
    <cellStyle name="SAPBEXstdItem 2 4" xfId="34226"/>
    <cellStyle name="SAPBEXstdItem 2 4 10" xfId="34227"/>
    <cellStyle name="SAPBEXstdItem 2 4 2" xfId="34228"/>
    <cellStyle name="SAPBEXstdItem 2 4 3" xfId="34229"/>
    <cellStyle name="SAPBEXstdItem 2 4 4" xfId="34230"/>
    <cellStyle name="SAPBEXstdItem 2 4 5" xfId="34231"/>
    <cellStyle name="SAPBEXstdItem 2 4 6" xfId="34232"/>
    <cellStyle name="SAPBEXstdItem 2 4 7" xfId="34233"/>
    <cellStyle name="SAPBEXstdItem 2 4 8" xfId="34234"/>
    <cellStyle name="SAPBEXstdItem 2 4 9" xfId="34235"/>
    <cellStyle name="SAPBEXstdItem 2 5" xfId="34236"/>
    <cellStyle name="SAPBEXstdItem 2 5 2" xfId="34237"/>
    <cellStyle name="SAPBEXstdItem 2 5 3" xfId="34238"/>
    <cellStyle name="SAPBEXstdItem 2 5 4" xfId="34239"/>
    <cellStyle name="SAPBEXstdItem 2 5 5" xfId="34240"/>
    <cellStyle name="SAPBEXstdItem 2 5 6" xfId="34241"/>
    <cellStyle name="SAPBEXstdItem 2 5 7" xfId="34242"/>
    <cellStyle name="SAPBEXstdItem 2 5 8" xfId="34243"/>
    <cellStyle name="SAPBEXstdItem 2 6" xfId="34244"/>
    <cellStyle name="SAPBEXstdItem 2 6 2" xfId="34245"/>
    <cellStyle name="SAPBEXstdItem 2 6 3" xfId="34246"/>
    <cellStyle name="SAPBEXstdItem 2 6 4" xfId="34247"/>
    <cellStyle name="SAPBEXstdItem 2 6 5" xfId="34248"/>
    <cellStyle name="SAPBEXstdItem 2 6 6" xfId="34249"/>
    <cellStyle name="SAPBEXstdItem 2 6 7" xfId="34250"/>
    <cellStyle name="SAPBEXstdItem 2 6 8" xfId="34251"/>
    <cellStyle name="SAPBEXstdItem 2 7" xfId="34252"/>
    <cellStyle name="SAPBEXstdItem 2 8" xfId="34253"/>
    <cellStyle name="SAPBEXstdItem 2 9" xfId="34254"/>
    <cellStyle name="SAPBEXstdItem 3" xfId="34255"/>
    <cellStyle name="SAPBEXstdItem 3 10" xfId="34256"/>
    <cellStyle name="SAPBEXstdItem 3 11" xfId="34257"/>
    <cellStyle name="SAPBEXstdItem 3 12" xfId="34258"/>
    <cellStyle name="SAPBEXstdItem 3 13" xfId="34259"/>
    <cellStyle name="SAPBEXstdItem 3 14" xfId="34260"/>
    <cellStyle name="SAPBEXstdItem 3 15" xfId="34261"/>
    <cellStyle name="SAPBEXstdItem 3 16" xfId="34262"/>
    <cellStyle name="SAPBEXstdItem 3 2" xfId="34263"/>
    <cellStyle name="SAPBEXstdItem 3 2 10" xfId="34264"/>
    <cellStyle name="SAPBEXstdItem 3 2 11" xfId="34265"/>
    <cellStyle name="SAPBEXstdItem 3 2 12" xfId="34266"/>
    <cellStyle name="SAPBEXstdItem 3 2 13" xfId="34267"/>
    <cellStyle name="SAPBEXstdItem 3 2 14" xfId="34268"/>
    <cellStyle name="SAPBEXstdItem 3 2 15" xfId="34269"/>
    <cellStyle name="SAPBEXstdItem 3 2 16" xfId="34270"/>
    <cellStyle name="SAPBEXstdItem 3 2 2" xfId="34271"/>
    <cellStyle name="SAPBEXstdItem 3 2 2 10" xfId="34272"/>
    <cellStyle name="SAPBEXstdItem 3 2 2 11" xfId="34273"/>
    <cellStyle name="SAPBEXstdItem 3 2 2 12" xfId="34274"/>
    <cellStyle name="SAPBEXstdItem 3 2 2 2" xfId="34275"/>
    <cellStyle name="SAPBEXstdItem 3 2 2 2 2" xfId="34276"/>
    <cellStyle name="SAPBEXstdItem 3 2 2 2 3" xfId="34277"/>
    <cellStyle name="SAPBEXstdItem 3 2 2 2 4" xfId="34278"/>
    <cellStyle name="SAPBEXstdItem 3 2 2 2 5" xfId="34279"/>
    <cellStyle name="SAPBEXstdItem 3 2 2 2 6" xfId="34280"/>
    <cellStyle name="SAPBEXstdItem 3 2 2 2 7" xfId="34281"/>
    <cellStyle name="SAPBEXstdItem 3 2 2 2 8" xfId="34282"/>
    <cellStyle name="SAPBEXstdItem 3 2 2 3" xfId="34283"/>
    <cellStyle name="SAPBEXstdItem 3 2 2 3 2" xfId="34284"/>
    <cellStyle name="SAPBEXstdItem 3 2 2 3 3" xfId="34285"/>
    <cellStyle name="SAPBEXstdItem 3 2 2 3 4" xfId="34286"/>
    <cellStyle name="SAPBEXstdItem 3 2 2 3 5" xfId="34287"/>
    <cellStyle name="SAPBEXstdItem 3 2 2 3 6" xfId="34288"/>
    <cellStyle name="SAPBEXstdItem 3 2 2 3 7" xfId="34289"/>
    <cellStyle name="SAPBEXstdItem 3 2 2 3 8" xfId="34290"/>
    <cellStyle name="SAPBEXstdItem 3 2 2 4" xfId="34291"/>
    <cellStyle name="SAPBEXstdItem 3 2 2 4 2" xfId="34292"/>
    <cellStyle name="SAPBEXstdItem 3 2 2 4 3" xfId="34293"/>
    <cellStyle name="SAPBEXstdItem 3 2 2 4 4" xfId="34294"/>
    <cellStyle name="SAPBEXstdItem 3 2 2 4 5" xfId="34295"/>
    <cellStyle name="SAPBEXstdItem 3 2 2 4 6" xfId="34296"/>
    <cellStyle name="SAPBEXstdItem 3 2 2 4 7" xfId="34297"/>
    <cellStyle name="SAPBEXstdItem 3 2 2 4 8" xfId="34298"/>
    <cellStyle name="SAPBEXstdItem 3 2 2 5" xfId="34299"/>
    <cellStyle name="SAPBEXstdItem 3 2 2 6" xfId="34300"/>
    <cellStyle name="SAPBEXstdItem 3 2 2 7" xfId="34301"/>
    <cellStyle name="SAPBEXstdItem 3 2 2 8" xfId="34302"/>
    <cellStyle name="SAPBEXstdItem 3 2 2 9" xfId="34303"/>
    <cellStyle name="SAPBEXstdItem 3 2 3" xfId="34304"/>
    <cellStyle name="SAPBEXstdItem 3 2 3 2" xfId="34305"/>
    <cellStyle name="SAPBEXstdItem 3 2 3 3" xfId="34306"/>
    <cellStyle name="SAPBEXstdItem 3 2 3 4" xfId="34307"/>
    <cellStyle name="SAPBEXstdItem 3 2 3 5" xfId="34308"/>
    <cellStyle name="SAPBEXstdItem 3 2 3 6" xfId="34309"/>
    <cellStyle name="SAPBEXstdItem 3 2 3 7" xfId="34310"/>
    <cellStyle name="SAPBEXstdItem 3 2 3 8" xfId="34311"/>
    <cellStyle name="SAPBEXstdItem 3 2 4" xfId="34312"/>
    <cellStyle name="SAPBEXstdItem 3 2 4 2" xfId="34313"/>
    <cellStyle name="SAPBEXstdItem 3 2 4 3" xfId="34314"/>
    <cellStyle name="SAPBEXstdItem 3 2 4 4" xfId="34315"/>
    <cellStyle name="SAPBEXstdItem 3 2 4 5" xfId="34316"/>
    <cellStyle name="SAPBEXstdItem 3 2 4 6" xfId="34317"/>
    <cellStyle name="SAPBEXstdItem 3 2 4 7" xfId="34318"/>
    <cellStyle name="SAPBEXstdItem 3 2 4 8" xfId="34319"/>
    <cellStyle name="SAPBEXstdItem 3 2 5" xfId="34320"/>
    <cellStyle name="SAPBEXstdItem 3 2 5 2" xfId="34321"/>
    <cellStyle name="SAPBEXstdItem 3 2 5 3" xfId="34322"/>
    <cellStyle name="SAPBEXstdItem 3 2 5 4" xfId="34323"/>
    <cellStyle name="SAPBEXstdItem 3 2 5 5" xfId="34324"/>
    <cellStyle name="SAPBEXstdItem 3 2 5 6" xfId="34325"/>
    <cellStyle name="SAPBEXstdItem 3 2 5 7" xfId="34326"/>
    <cellStyle name="SAPBEXstdItem 3 2 5 8" xfId="34327"/>
    <cellStyle name="SAPBEXstdItem 3 2 6" xfId="34328"/>
    <cellStyle name="SAPBEXstdItem 3 2 7" xfId="34329"/>
    <cellStyle name="SAPBEXstdItem 3 2 8" xfId="34330"/>
    <cellStyle name="SAPBEXstdItem 3 2 9" xfId="34331"/>
    <cellStyle name="SAPBEXstdItem 3 3" xfId="34332"/>
    <cellStyle name="SAPBEXstdItem 3 3 10" xfId="34333"/>
    <cellStyle name="SAPBEXstdItem 3 3 11" xfId="34334"/>
    <cellStyle name="SAPBEXstdItem 3 3 12" xfId="34335"/>
    <cellStyle name="SAPBEXstdItem 3 3 2" xfId="34336"/>
    <cellStyle name="SAPBEXstdItem 3 3 2 2" xfId="34337"/>
    <cellStyle name="SAPBEXstdItem 3 3 2 3" xfId="34338"/>
    <cellStyle name="SAPBEXstdItem 3 3 2 4" xfId="34339"/>
    <cellStyle name="SAPBEXstdItem 3 3 2 5" xfId="34340"/>
    <cellStyle name="SAPBEXstdItem 3 3 2 6" xfId="34341"/>
    <cellStyle name="SAPBEXstdItem 3 3 2 7" xfId="34342"/>
    <cellStyle name="SAPBEXstdItem 3 3 2 8" xfId="34343"/>
    <cellStyle name="SAPBEXstdItem 3 3 3" xfId="34344"/>
    <cellStyle name="SAPBEXstdItem 3 3 3 2" xfId="34345"/>
    <cellStyle name="SAPBEXstdItem 3 3 3 3" xfId="34346"/>
    <cellStyle name="SAPBEXstdItem 3 3 3 4" xfId="34347"/>
    <cellStyle name="SAPBEXstdItem 3 3 3 5" xfId="34348"/>
    <cellStyle name="SAPBEXstdItem 3 3 3 6" xfId="34349"/>
    <cellStyle name="SAPBEXstdItem 3 3 3 7" xfId="34350"/>
    <cellStyle name="SAPBEXstdItem 3 3 3 8" xfId="34351"/>
    <cellStyle name="SAPBEXstdItem 3 3 4" xfId="34352"/>
    <cellStyle name="SAPBEXstdItem 3 3 4 2" xfId="34353"/>
    <cellStyle name="SAPBEXstdItem 3 3 4 3" xfId="34354"/>
    <cellStyle name="SAPBEXstdItem 3 3 4 4" xfId="34355"/>
    <cellStyle name="SAPBEXstdItem 3 3 4 5" xfId="34356"/>
    <cellStyle name="SAPBEXstdItem 3 3 4 6" xfId="34357"/>
    <cellStyle name="SAPBEXstdItem 3 3 4 7" xfId="34358"/>
    <cellStyle name="SAPBEXstdItem 3 3 4 8" xfId="34359"/>
    <cellStyle name="SAPBEXstdItem 3 3 5" xfId="34360"/>
    <cellStyle name="SAPBEXstdItem 3 3 6" xfId="34361"/>
    <cellStyle name="SAPBEXstdItem 3 3 7" xfId="34362"/>
    <cellStyle name="SAPBEXstdItem 3 3 8" xfId="34363"/>
    <cellStyle name="SAPBEXstdItem 3 3 9" xfId="34364"/>
    <cellStyle name="SAPBEXstdItem 3 4" xfId="34365"/>
    <cellStyle name="SAPBEXstdItem 3 4 2" xfId="34366"/>
    <cellStyle name="SAPBEXstdItem 3 4 3" xfId="34367"/>
    <cellStyle name="SAPBEXstdItem 3 4 4" xfId="34368"/>
    <cellStyle name="SAPBEXstdItem 3 4 5" xfId="34369"/>
    <cellStyle name="SAPBEXstdItem 3 4 6" xfId="34370"/>
    <cellStyle name="SAPBEXstdItem 3 4 7" xfId="34371"/>
    <cellStyle name="SAPBEXstdItem 3 4 8" xfId="34372"/>
    <cellStyle name="SAPBEXstdItem 3 5" xfId="34373"/>
    <cellStyle name="SAPBEXstdItem 3 5 2" xfId="34374"/>
    <cellStyle name="SAPBEXstdItem 3 5 3" xfId="34375"/>
    <cellStyle name="SAPBEXstdItem 3 5 4" xfId="34376"/>
    <cellStyle name="SAPBEXstdItem 3 5 5" xfId="34377"/>
    <cellStyle name="SAPBEXstdItem 3 5 6" xfId="34378"/>
    <cellStyle name="SAPBEXstdItem 3 5 7" xfId="34379"/>
    <cellStyle name="SAPBEXstdItem 3 5 8" xfId="34380"/>
    <cellStyle name="SAPBEXstdItem 3 6" xfId="34381"/>
    <cellStyle name="SAPBEXstdItem 3 6 2" xfId="34382"/>
    <cellStyle name="SAPBEXstdItem 3 6 3" xfId="34383"/>
    <cellStyle name="SAPBEXstdItem 3 6 4" xfId="34384"/>
    <cellStyle name="SAPBEXstdItem 3 6 5" xfId="34385"/>
    <cellStyle name="SAPBEXstdItem 3 6 6" xfId="34386"/>
    <cellStyle name="SAPBEXstdItem 3 6 7" xfId="34387"/>
    <cellStyle name="SAPBEXstdItem 3 6 8" xfId="34388"/>
    <cellStyle name="SAPBEXstdItem 3 7" xfId="34389"/>
    <cellStyle name="SAPBEXstdItem 3 8" xfId="34390"/>
    <cellStyle name="SAPBEXstdItem 3 9" xfId="34391"/>
    <cellStyle name="SAPBEXstdItem 4" xfId="34392"/>
    <cellStyle name="SAPBEXstdItem 4 10" xfId="34393"/>
    <cellStyle name="SAPBEXstdItem 4 11" xfId="34394"/>
    <cellStyle name="SAPBEXstdItem 4 12" xfId="34395"/>
    <cellStyle name="SAPBEXstdItem 4 13" xfId="34396"/>
    <cellStyle name="SAPBEXstdItem 4 14" xfId="34397"/>
    <cellStyle name="SAPBEXstdItem 4 15" xfId="34398"/>
    <cellStyle name="SAPBEXstdItem 4 16" xfId="34399"/>
    <cellStyle name="SAPBEXstdItem 4 2" xfId="34400"/>
    <cellStyle name="SAPBEXstdItem 4 2 10" xfId="34401"/>
    <cellStyle name="SAPBEXstdItem 4 2 11" xfId="34402"/>
    <cellStyle name="SAPBEXstdItem 4 2 12" xfId="34403"/>
    <cellStyle name="SAPBEXstdItem 4 2 13" xfId="34404"/>
    <cellStyle name="SAPBEXstdItem 4 2 14" xfId="34405"/>
    <cellStyle name="SAPBEXstdItem 4 2 15" xfId="34406"/>
    <cellStyle name="SAPBEXstdItem 4 2 16" xfId="34407"/>
    <cellStyle name="SAPBEXstdItem 4 2 2" xfId="34408"/>
    <cellStyle name="SAPBEXstdItem 4 2 2 10" xfId="34409"/>
    <cellStyle name="SAPBEXstdItem 4 2 2 11" xfId="34410"/>
    <cellStyle name="SAPBEXstdItem 4 2 2 12" xfId="34411"/>
    <cellStyle name="SAPBEXstdItem 4 2 2 13" xfId="34412"/>
    <cellStyle name="SAPBEXstdItem 4 2 2 14" xfId="34413"/>
    <cellStyle name="SAPBEXstdItem 4 2 2 2" xfId="34414"/>
    <cellStyle name="SAPBEXstdItem 4 2 2 2 2" xfId="34415"/>
    <cellStyle name="SAPBEXstdItem 4 2 2 2 3" xfId="34416"/>
    <cellStyle name="SAPBEXstdItem 4 2 2 2 4" xfId="34417"/>
    <cellStyle name="SAPBEXstdItem 4 2 2 2 5" xfId="34418"/>
    <cellStyle name="SAPBEXstdItem 4 2 2 2 6" xfId="34419"/>
    <cellStyle name="SAPBEXstdItem 4 2 2 2 7" xfId="34420"/>
    <cellStyle name="SAPBEXstdItem 4 2 2 2 8" xfId="34421"/>
    <cellStyle name="SAPBEXstdItem 4 2 2 3" xfId="34422"/>
    <cellStyle name="SAPBEXstdItem 4 2 2 3 2" xfId="34423"/>
    <cellStyle name="SAPBEXstdItem 4 2 2 3 3" xfId="34424"/>
    <cellStyle name="SAPBEXstdItem 4 2 2 3 4" xfId="34425"/>
    <cellStyle name="SAPBEXstdItem 4 2 2 3 5" xfId="34426"/>
    <cellStyle name="SAPBEXstdItem 4 2 2 3 6" xfId="34427"/>
    <cellStyle name="SAPBEXstdItem 4 2 2 3 7" xfId="34428"/>
    <cellStyle name="SAPBEXstdItem 4 2 2 3 8" xfId="34429"/>
    <cellStyle name="SAPBEXstdItem 4 2 2 4" xfId="34430"/>
    <cellStyle name="SAPBEXstdItem 4 2 2 4 2" xfId="34431"/>
    <cellStyle name="SAPBEXstdItem 4 2 2 4 3" xfId="34432"/>
    <cellStyle name="SAPBEXstdItem 4 2 2 4 4" xfId="34433"/>
    <cellStyle name="SAPBEXstdItem 4 2 2 4 5" xfId="34434"/>
    <cellStyle name="SAPBEXstdItem 4 2 2 4 6" xfId="34435"/>
    <cellStyle name="SAPBEXstdItem 4 2 2 4 7" xfId="34436"/>
    <cellStyle name="SAPBEXstdItem 4 2 2 4 8" xfId="34437"/>
    <cellStyle name="SAPBEXstdItem 4 2 2 5" xfId="34438"/>
    <cellStyle name="SAPBEXstdItem 4 2 2 6" xfId="34439"/>
    <cellStyle name="SAPBEXstdItem 4 2 2 7" xfId="34440"/>
    <cellStyle name="SAPBEXstdItem 4 2 2 8" xfId="34441"/>
    <cellStyle name="SAPBEXstdItem 4 2 2 9" xfId="34442"/>
    <cellStyle name="SAPBEXstdItem 4 2 3" xfId="34443"/>
    <cellStyle name="SAPBEXstdItem 4 2 3 2" xfId="34444"/>
    <cellStyle name="SAPBEXstdItem 4 2 3 3" xfId="34445"/>
    <cellStyle name="SAPBEXstdItem 4 2 3 4" xfId="34446"/>
    <cellStyle name="SAPBEXstdItem 4 2 3 5" xfId="34447"/>
    <cellStyle name="SAPBEXstdItem 4 2 3 6" xfId="34448"/>
    <cellStyle name="SAPBEXstdItem 4 2 3 7" xfId="34449"/>
    <cellStyle name="SAPBEXstdItem 4 2 3 8" xfId="34450"/>
    <cellStyle name="SAPBEXstdItem 4 2 4" xfId="34451"/>
    <cellStyle name="SAPBEXstdItem 4 2 4 2" xfId="34452"/>
    <cellStyle name="SAPBEXstdItem 4 2 4 3" xfId="34453"/>
    <cellStyle name="SAPBEXstdItem 4 2 4 4" xfId="34454"/>
    <cellStyle name="SAPBEXstdItem 4 2 4 5" xfId="34455"/>
    <cellStyle name="SAPBEXstdItem 4 2 4 6" xfId="34456"/>
    <cellStyle name="SAPBEXstdItem 4 2 4 7" xfId="34457"/>
    <cellStyle name="SAPBEXstdItem 4 2 4 8" xfId="34458"/>
    <cellStyle name="SAPBEXstdItem 4 2 5" xfId="34459"/>
    <cellStyle name="SAPBEXstdItem 4 2 5 2" xfId="34460"/>
    <cellStyle name="SAPBEXstdItem 4 2 5 3" xfId="34461"/>
    <cellStyle name="SAPBEXstdItem 4 2 5 4" xfId="34462"/>
    <cellStyle name="SAPBEXstdItem 4 2 5 5" xfId="34463"/>
    <cellStyle name="SAPBEXstdItem 4 2 5 6" xfId="34464"/>
    <cellStyle name="SAPBEXstdItem 4 2 5 7" xfId="34465"/>
    <cellStyle name="SAPBEXstdItem 4 2 5 8" xfId="34466"/>
    <cellStyle name="SAPBEXstdItem 4 2 6" xfId="34467"/>
    <cellStyle name="SAPBEXstdItem 4 2 7" xfId="34468"/>
    <cellStyle name="SAPBEXstdItem 4 2 8" xfId="34469"/>
    <cellStyle name="SAPBEXstdItem 4 2 9" xfId="34470"/>
    <cellStyle name="SAPBEXstdItem 4 3" xfId="34471"/>
    <cellStyle name="SAPBEXstdItem 4 3 10" xfId="34472"/>
    <cellStyle name="SAPBEXstdItem 4 3 11" xfId="34473"/>
    <cellStyle name="SAPBEXstdItem 4 3 12" xfId="34474"/>
    <cellStyle name="SAPBEXstdItem 4 3 13" xfId="34475"/>
    <cellStyle name="SAPBEXstdItem 4 3 14" xfId="34476"/>
    <cellStyle name="SAPBEXstdItem 4 3 2" xfId="34477"/>
    <cellStyle name="SAPBEXstdItem 4 3 2 2" xfId="34478"/>
    <cellStyle name="SAPBEXstdItem 4 3 2 3" xfId="34479"/>
    <cellStyle name="SAPBEXstdItem 4 3 2 4" xfId="34480"/>
    <cellStyle name="SAPBEXstdItem 4 3 2 5" xfId="34481"/>
    <cellStyle name="SAPBEXstdItem 4 3 2 6" xfId="34482"/>
    <cellStyle name="SAPBEXstdItem 4 3 2 7" xfId="34483"/>
    <cellStyle name="SAPBEXstdItem 4 3 2 8" xfId="34484"/>
    <cellStyle name="SAPBEXstdItem 4 3 3" xfId="34485"/>
    <cellStyle name="SAPBEXstdItem 4 3 3 2" xfId="34486"/>
    <cellStyle name="SAPBEXstdItem 4 3 3 3" xfId="34487"/>
    <cellStyle name="SAPBEXstdItem 4 3 3 4" xfId="34488"/>
    <cellStyle name="SAPBEXstdItem 4 3 3 5" xfId="34489"/>
    <cellStyle name="SAPBEXstdItem 4 3 3 6" xfId="34490"/>
    <cellStyle name="SAPBEXstdItem 4 3 3 7" xfId="34491"/>
    <cellStyle name="SAPBEXstdItem 4 3 3 8" xfId="34492"/>
    <cellStyle name="SAPBEXstdItem 4 3 4" xfId="34493"/>
    <cellStyle name="SAPBEXstdItem 4 3 4 2" xfId="34494"/>
    <cellStyle name="SAPBEXstdItem 4 3 4 3" xfId="34495"/>
    <cellStyle name="SAPBEXstdItem 4 3 4 4" xfId="34496"/>
    <cellStyle name="SAPBEXstdItem 4 3 4 5" xfId="34497"/>
    <cellStyle name="SAPBEXstdItem 4 3 4 6" xfId="34498"/>
    <cellStyle name="SAPBEXstdItem 4 3 4 7" xfId="34499"/>
    <cellStyle name="SAPBEXstdItem 4 3 4 8" xfId="34500"/>
    <cellStyle name="SAPBEXstdItem 4 3 5" xfId="34501"/>
    <cellStyle name="SAPBEXstdItem 4 3 6" xfId="34502"/>
    <cellStyle name="SAPBEXstdItem 4 3 7" xfId="34503"/>
    <cellStyle name="SAPBEXstdItem 4 3 8" xfId="34504"/>
    <cellStyle name="SAPBEXstdItem 4 3 9" xfId="34505"/>
    <cellStyle name="SAPBEXstdItem 4 4" xfId="34506"/>
    <cellStyle name="SAPBEXstdItem 4 4 2" xfId="34507"/>
    <cellStyle name="SAPBEXstdItem 4 4 3" xfId="34508"/>
    <cellStyle name="SAPBEXstdItem 4 4 4" xfId="34509"/>
    <cellStyle name="SAPBEXstdItem 4 4 5" xfId="34510"/>
    <cellStyle name="SAPBEXstdItem 4 4 6" xfId="34511"/>
    <cellStyle name="SAPBEXstdItem 4 4 7" xfId="34512"/>
    <cellStyle name="SAPBEXstdItem 4 4 8" xfId="34513"/>
    <cellStyle name="SAPBEXstdItem 4 5" xfId="34514"/>
    <cellStyle name="SAPBEXstdItem 4 5 2" xfId="34515"/>
    <cellStyle name="SAPBEXstdItem 4 5 3" xfId="34516"/>
    <cellStyle name="SAPBEXstdItem 4 5 4" xfId="34517"/>
    <cellStyle name="SAPBEXstdItem 4 5 5" xfId="34518"/>
    <cellStyle name="SAPBEXstdItem 4 5 6" xfId="34519"/>
    <cellStyle name="SAPBEXstdItem 4 5 7" xfId="34520"/>
    <cellStyle name="SAPBEXstdItem 4 5 8" xfId="34521"/>
    <cellStyle name="SAPBEXstdItem 4 6" xfId="34522"/>
    <cellStyle name="SAPBEXstdItem 4 6 2" xfId="34523"/>
    <cellStyle name="SAPBEXstdItem 4 6 3" xfId="34524"/>
    <cellStyle name="SAPBEXstdItem 4 6 4" xfId="34525"/>
    <cellStyle name="SAPBEXstdItem 4 6 5" xfId="34526"/>
    <cellStyle name="SAPBEXstdItem 4 6 6" xfId="34527"/>
    <cellStyle name="SAPBEXstdItem 4 6 7" xfId="34528"/>
    <cellStyle name="SAPBEXstdItem 4 6 8" xfId="34529"/>
    <cellStyle name="SAPBEXstdItem 4 7" xfId="34530"/>
    <cellStyle name="SAPBEXstdItem 4 8" xfId="34531"/>
    <cellStyle name="SAPBEXstdItem 4 9" xfId="34532"/>
    <cellStyle name="SAPBEXstdItem 5" xfId="34533"/>
    <cellStyle name="SAPBEXstdItem 5 10" xfId="34534"/>
    <cellStyle name="SAPBEXstdItem 5 11" xfId="34535"/>
    <cellStyle name="SAPBEXstdItem 5 12" xfId="34536"/>
    <cellStyle name="SAPBEXstdItem 5 13" xfId="34537"/>
    <cellStyle name="SAPBEXstdItem 5 14" xfId="34538"/>
    <cellStyle name="SAPBEXstdItem 5 15" xfId="34539"/>
    <cellStyle name="SAPBEXstdItem 5 16" xfId="34540"/>
    <cellStyle name="SAPBEXstdItem 5 2" xfId="34541"/>
    <cellStyle name="SAPBEXstdItem 5 2 10" xfId="34542"/>
    <cellStyle name="SAPBEXstdItem 5 2 11" xfId="34543"/>
    <cellStyle name="SAPBEXstdItem 5 2 12" xfId="34544"/>
    <cellStyle name="SAPBEXstdItem 5 2 13" xfId="34545"/>
    <cellStyle name="SAPBEXstdItem 5 2 14" xfId="34546"/>
    <cellStyle name="SAPBEXstdItem 5 2 2" xfId="34547"/>
    <cellStyle name="SAPBEXstdItem 5 2 2 2" xfId="34548"/>
    <cellStyle name="SAPBEXstdItem 5 2 2 3" xfId="34549"/>
    <cellStyle name="SAPBEXstdItem 5 2 2 4" xfId="34550"/>
    <cellStyle name="SAPBEXstdItem 5 2 2 5" xfId="34551"/>
    <cellStyle name="SAPBEXstdItem 5 2 2 6" xfId="34552"/>
    <cellStyle name="SAPBEXstdItem 5 2 2 7" xfId="34553"/>
    <cellStyle name="SAPBEXstdItem 5 2 2 8" xfId="34554"/>
    <cellStyle name="SAPBEXstdItem 5 2 3" xfId="34555"/>
    <cellStyle name="SAPBEXstdItem 5 2 3 2" xfId="34556"/>
    <cellStyle name="SAPBEXstdItem 5 2 3 3" xfId="34557"/>
    <cellStyle name="SAPBEXstdItem 5 2 3 4" xfId="34558"/>
    <cellStyle name="SAPBEXstdItem 5 2 3 5" xfId="34559"/>
    <cellStyle name="SAPBEXstdItem 5 2 3 6" xfId="34560"/>
    <cellStyle name="SAPBEXstdItem 5 2 3 7" xfId="34561"/>
    <cellStyle name="SAPBEXstdItem 5 2 3 8" xfId="34562"/>
    <cellStyle name="SAPBEXstdItem 5 2 4" xfId="34563"/>
    <cellStyle name="SAPBEXstdItem 5 2 4 2" xfId="34564"/>
    <cellStyle name="SAPBEXstdItem 5 2 4 3" xfId="34565"/>
    <cellStyle name="SAPBEXstdItem 5 2 4 4" xfId="34566"/>
    <cellStyle name="SAPBEXstdItem 5 2 4 5" xfId="34567"/>
    <cellStyle name="SAPBEXstdItem 5 2 4 6" xfId="34568"/>
    <cellStyle name="SAPBEXstdItem 5 2 4 7" xfId="34569"/>
    <cellStyle name="SAPBEXstdItem 5 2 4 8" xfId="34570"/>
    <cellStyle name="SAPBEXstdItem 5 2 5" xfId="34571"/>
    <cellStyle name="SAPBEXstdItem 5 2 6" xfId="34572"/>
    <cellStyle name="SAPBEXstdItem 5 2 7" xfId="34573"/>
    <cellStyle name="SAPBEXstdItem 5 2 8" xfId="34574"/>
    <cellStyle name="SAPBEXstdItem 5 2 9" xfId="34575"/>
    <cellStyle name="SAPBEXstdItem 5 3" xfId="34576"/>
    <cellStyle name="SAPBEXstdItem 5 3 2" xfId="34577"/>
    <cellStyle name="SAPBEXstdItem 5 3 3" xfId="34578"/>
    <cellStyle name="SAPBEXstdItem 5 3 4" xfId="34579"/>
    <cellStyle name="SAPBEXstdItem 5 3 5" xfId="34580"/>
    <cellStyle name="SAPBEXstdItem 5 3 6" xfId="34581"/>
    <cellStyle name="SAPBEXstdItem 5 3 7" xfId="34582"/>
    <cellStyle name="SAPBEXstdItem 5 3 8" xfId="34583"/>
    <cellStyle name="SAPBEXstdItem 5 4" xfId="34584"/>
    <cellStyle name="SAPBEXstdItem 5 4 2" xfId="34585"/>
    <cellStyle name="SAPBEXstdItem 5 4 3" xfId="34586"/>
    <cellStyle name="SAPBEXstdItem 5 4 4" xfId="34587"/>
    <cellStyle name="SAPBEXstdItem 5 4 5" xfId="34588"/>
    <cellStyle name="SAPBEXstdItem 5 4 6" xfId="34589"/>
    <cellStyle name="SAPBEXstdItem 5 4 7" xfId="34590"/>
    <cellStyle name="SAPBEXstdItem 5 4 8" xfId="34591"/>
    <cellStyle name="SAPBEXstdItem 5 5" xfId="34592"/>
    <cellStyle name="SAPBEXstdItem 5 5 2" xfId="34593"/>
    <cellStyle name="SAPBEXstdItem 5 5 3" xfId="34594"/>
    <cellStyle name="SAPBEXstdItem 5 5 4" xfId="34595"/>
    <cellStyle name="SAPBEXstdItem 5 5 5" xfId="34596"/>
    <cellStyle name="SAPBEXstdItem 5 5 6" xfId="34597"/>
    <cellStyle name="SAPBEXstdItem 5 5 7" xfId="34598"/>
    <cellStyle name="SAPBEXstdItem 5 5 8" xfId="34599"/>
    <cellStyle name="SAPBEXstdItem 5 6" xfId="34600"/>
    <cellStyle name="SAPBEXstdItem 5 7" xfId="34601"/>
    <cellStyle name="SAPBEXstdItem 5 8" xfId="34602"/>
    <cellStyle name="SAPBEXstdItem 5 9" xfId="34603"/>
    <cellStyle name="SAPBEXstdItem 6" xfId="34604"/>
    <cellStyle name="SAPBEXstdItem 6 10" xfId="34605"/>
    <cellStyle name="SAPBEXstdItem 6 11" xfId="34606"/>
    <cellStyle name="SAPBEXstdItem 6 12" xfId="34607"/>
    <cellStyle name="SAPBEXstdItem 6 13" xfId="34608"/>
    <cellStyle name="SAPBEXstdItem 6 14" xfId="34609"/>
    <cellStyle name="SAPBEXstdItem 6 2" xfId="34610"/>
    <cellStyle name="SAPBEXstdItem 6 2 10" xfId="34611"/>
    <cellStyle name="SAPBEXstdItem 6 2 2" xfId="34612"/>
    <cellStyle name="SAPBEXstdItem 6 2 3" xfId="34613"/>
    <cellStyle name="SAPBEXstdItem 6 2 4" xfId="34614"/>
    <cellStyle name="SAPBEXstdItem 6 2 5" xfId="34615"/>
    <cellStyle name="SAPBEXstdItem 6 2 6" xfId="34616"/>
    <cellStyle name="SAPBEXstdItem 6 2 7" xfId="34617"/>
    <cellStyle name="SAPBEXstdItem 6 2 8" xfId="34618"/>
    <cellStyle name="SAPBEXstdItem 6 2 9" xfId="34619"/>
    <cellStyle name="SAPBEXstdItem 6 3" xfId="34620"/>
    <cellStyle name="SAPBEXstdItem 6 3 2" xfId="34621"/>
    <cellStyle name="SAPBEXstdItem 6 3 3" xfId="34622"/>
    <cellStyle name="SAPBEXstdItem 6 3 4" xfId="34623"/>
    <cellStyle name="SAPBEXstdItem 6 3 5" xfId="34624"/>
    <cellStyle name="SAPBEXstdItem 6 3 6" xfId="34625"/>
    <cellStyle name="SAPBEXstdItem 6 3 7" xfId="34626"/>
    <cellStyle name="SAPBEXstdItem 6 3 8" xfId="34627"/>
    <cellStyle name="SAPBEXstdItem 6 4" xfId="34628"/>
    <cellStyle name="SAPBEXstdItem 6 4 2" xfId="34629"/>
    <cellStyle name="SAPBEXstdItem 6 4 3" xfId="34630"/>
    <cellStyle name="SAPBEXstdItem 6 4 4" xfId="34631"/>
    <cellStyle name="SAPBEXstdItem 6 4 5" xfId="34632"/>
    <cellStyle name="SAPBEXstdItem 6 4 6" xfId="34633"/>
    <cellStyle name="SAPBEXstdItem 6 4 7" xfId="34634"/>
    <cellStyle name="SAPBEXstdItem 6 4 8" xfId="34635"/>
    <cellStyle name="SAPBEXstdItem 6 5" xfId="34636"/>
    <cellStyle name="SAPBEXstdItem 6 6" xfId="34637"/>
    <cellStyle name="SAPBEXstdItem 6 7" xfId="34638"/>
    <cellStyle name="SAPBEXstdItem 6 8" xfId="34639"/>
    <cellStyle name="SAPBEXstdItem 6 9" xfId="34640"/>
    <cellStyle name="SAPBEXstdItem 7" xfId="34641"/>
    <cellStyle name="SAPBEXstdItem 7 10" xfId="34642"/>
    <cellStyle name="SAPBEXstdItem 7 2" xfId="34643"/>
    <cellStyle name="SAPBEXstdItem 7 2 2" xfId="34644"/>
    <cellStyle name="SAPBEXstdItem 7 2 3" xfId="34645"/>
    <cellStyle name="SAPBEXstdItem 7 3" xfId="34646"/>
    <cellStyle name="SAPBEXstdItem 7 4" xfId="34647"/>
    <cellStyle name="SAPBEXstdItem 7 5" xfId="34648"/>
    <cellStyle name="SAPBEXstdItem 7 6" xfId="34649"/>
    <cellStyle name="SAPBEXstdItem 7 7" xfId="34650"/>
    <cellStyle name="SAPBEXstdItem 7 8" xfId="34651"/>
    <cellStyle name="SAPBEXstdItem 7 9" xfId="34652"/>
    <cellStyle name="SAPBEXstdItem 8" xfId="34653"/>
    <cellStyle name="SAPBEXstdItem 8 10" xfId="34654"/>
    <cellStyle name="SAPBEXstdItem 8 2" xfId="34655"/>
    <cellStyle name="SAPBEXstdItem 8 2 2" xfId="34656"/>
    <cellStyle name="SAPBEXstdItem 8 2 3" xfId="34657"/>
    <cellStyle name="SAPBEXstdItem 8 3" xfId="34658"/>
    <cellStyle name="SAPBEXstdItem 8 4" xfId="34659"/>
    <cellStyle name="SAPBEXstdItem 8 5" xfId="34660"/>
    <cellStyle name="SAPBEXstdItem 8 6" xfId="34661"/>
    <cellStyle name="SAPBEXstdItem 8 7" xfId="34662"/>
    <cellStyle name="SAPBEXstdItem 8 8" xfId="34663"/>
    <cellStyle name="SAPBEXstdItem 8 9" xfId="34664"/>
    <cellStyle name="SAPBEXstdItem 9" xfId="34665"/>
    <cellStyle name="SAPBEXstdItem 9 10" xfId="34666"/>
    <cellStyle name="SAPBEXstdItem 9 2" xfId="34667"/>
    <cellStyle name="SAPBEXstdItem 9 2 2" xfId="34668"/>
    <cellStyle name="SAPBEXstdItem 9 2 3" xfId="34669"/>
    <cellStyle name="SAPBEXstdItem 9 3" xfId="34670"/>
    <cellStyle name="SAPBEXstdItem 9 4" xfId="34671"/>
    <cellStyle name="SAPBEXstdItem 9 5" xfId="34672"/>
    <cellStyle name="SAPBEXstdItem 9 6" xfId="34673"/>
    <cellStyle name="SAPBEXstdItem 9 7" xfId="34674"/>
    <cellStyle name="SAPBEXstdItem 9 8" xfId="34675"/>
    <cellStyle name="SAPBEXstdItem 9 9" xfId="34676"/>
    <cellStyle name="SAPBEXstdItem_2. Приложение Доп материалы согласованияБП_БП" xfId="34677"/>
    <cellStyle name="SAPBEXstdItemX" xfId="34678"/>
    <cellStyle name="SAPBEXstdItemX 10" xfId="34679"/>
    <cellStyle name="SAPBEXstdItemX 10 2" xfId="34680"/>
    <cellStyle name="SAPBEXstdItemX 10 2 2" xfId="34681"/>
    <cellStyle name="SAPBEXstdItemX 10 3" xfId="34682"/>
    <cellStyle name="SAPBEXstdItemX 10 4" xfId="34683"/>
    <cellStyle name="SAPBEXstdItemX 11" xfId="34684"/>
    <cellStyle name="SAPBEXstdItemX 11 2" xfId="34685"/>
    <cellStyle name="SAPBEXstdItemX 11 3" xfId="34686"/>
    <cellStyle name="SAPBEXstdItemX 12" xfId="34687"/>
    <cellStyle name="SAPBEXstdItemX 13" xfId="34688"/>
    <cellStyle name="SAPBEXstdItemX 14" xfId="34689"/>
    <cellStyle name="SAPBEXstdItemX 15" xfId="34690"/>
    <cellStyle name="SAPBEXstdItemX 16" xfId="34691"/>
    <cellStyle name="SAPBEXstdItemX 17" xfId="34692"/>
    <cellStyle name="SAPBEXstdItemX 18" xfId="34693"/>
    <cellStyle name="SAPBEXstdItemX 19" xfId="34694"/>
    <cellStyle name="SAPBEXstdItemX 2" xfId="34695"/>
    <cellStyle name="SAPBEXstdItemX 2 10" xfId="34696"/>
    <cellStyle name="SAPBEXstdItemX 2 11" xfId="34697"/>
    <cellStyle name="SAPBEXstdItemX 2 12" xfId="34698"/>
    <cellStyle name="SAPBEXstdItemX 2 13" xfId="34699"/>
    <cellStyle name="SAPBEXstdItemX 2 14" xfId="34700"/>
    <cellStyle name="SAPBEXstdItemX 2 15" xfId="34701"/>
    <cellStyle name="SAPBEXstdItemX 2 16" xfId="34702"/>
    <cellStyle name="SAPBEXstdItemX 2 2" xfId="34703"/>
    <cellStyle name="SAPBEXstdItemX 2 2 10" xfId="34704"/>
    <cellStyle name="SAPBEXstdItemX 2 2 11" xfId="34705"/>
    <cellStyle name="SAPBEXstdItemX 2 2 12" xfId="34706"/>
    <cellStyle name="SAPBEXstdItemX 2 2 13" xfId="34707"/>
    <cellStyle name="SAPBEXstdItemX 2 2 14" xfId="34708"/>
    <cellStyle name="SAPBEXstdItemX 2 2 15" xfId="34709"/>
    <cellStyle name="SAPBEXstdItemX 2 2 16" xfId="34710"/>
    <cellStyle name="SAPBEXstdItemX 2 2 2" xfId="34711"/>
    <cellStyle name="SAPBEXstdItemX 2 2 2 10" xfId="34712"/>
    <cellStyle name="SAPBEXstdItemX 2 2 2 11" xfId="34713"/>
    <cellStyle name="SAPBEXstdItemX 2 2 2 12" xfId="34714"/>
    <cellStyle name="SAPBEXstdItemX 2 2 2 13" xfId="34715"/>
    <cellStyle name="SAPBEXstdItemX 2 2 2 14" xfId="34716"/>
    <cellStyle name="SAPBEXstdItemX 2 2 2 2" xfId="34717"/>
    <cellStyle name="SAPBEXstdItemX 2 2 2 2 2" xfId="34718"/>
    <cellStyle name="SAPBEXstdItemX 2 2 2 2 3" xfId="34719"/>
    <cellStyle name="SAPBEXstdItemX 2 2 2 2 4" xfId="34720"/>
    <cellStyle name="SAPBEXstdItemX 2 2 2 2 5" xfId="34721"/>
    <cellStyle name="SAPBEXstdItemX 2 2 2 2 6" xfId="34722"/>
    <cellStyle name="SAPBEXstdItemX 2 2 2 2 7" xfId="34723"/>
    <cellStyle name="SAPBEXstdItemX 2 2 2 2 8" xfId="34724"/>
    <cellStyle name="SAPBEXstdItemX 2 2 2 3" xfId="34725"/>
    <cellStyle name="SAPBEXstdItemX 2 2 2 3 2" xfId="34726"/>
    <cellStyle name="SAPBEXstdItemX 2 2 2 3 3" xfId="34727"/>
    <cellStyle name="SAPBEXstdItemX 2 2 2 3 4" xfId="34728"/>
    <cellStyle name="SAPBEXstdItemX 2 2 2 3 5" xfId="34729"/>
    <cellStyle name="SAPBEXstdItemX 2 2 2 3 6" xfId="34730"/>
    <cellStyle name="SAPBEXstdItemX 2 2 2 3 7" xfId="34731"/>
    <cellStyle name="SAPBEXstdItemX 2 2 2 3 8" xfId="34732"/>
    <cellStyle name="SAPBEXstdItemX 2 2 2 4" xfId="34733"/>
    <cellStyle name="SAPBEXstdItemX 2 2 2 4 2" xfId="34734"/>
    <cellStyle name="SAPBEXstdItemX 2 2 2 4 3" xfId="34735"/>
    <cellStyle name="SAPBEXstdItemX 2 2 2 4 4" xfId="34736"/>
    <cellStyle name="SAPBEXstdItemX 2 2 2 4 5" xfId="34737"/>
    <cellStyle name="SAPBEXstdItemX 2 2 2 4 6" xfId="34738"/>
    <cellStyle name="SAPBEXstdItemX 2 2 2 4 7" xfId="34739"/>
    <cellStyle name="SAPBEXstdItemX 2 2 2 4 8" xfId="34740"/>
    <cellStyle name="SAPBEXstdItemX 2 2 2 5" xfId="34741"/>
    <cellStyle name="SAPBEXstdItemX 2 2 2 6" xfId="34742"/>
    <cellStyle name="SAPBEXstdItemX 2 2 2 7" xfId="34743"/>
    <cellStyle name="SAPBEXstdItemX 2 2 2 8" xfId="34744"/>
    <cellStyle name="SAPBEXstdItemX 2 2 2 9" xfId="34745"/>
    <cellStyle name="SAPBEXstdItemX 2 2 3" xfId="34746"/>
    <cellStyle name="SAPBEXstdItemX 2 2 3 2" xfId="34747"/>
    <cellStyle name="SAPBEXstdItemX 2 2 3 3" xfId="34748"/>
    <cellStyle name="SAPBEXstdItemX 2 2 3 4" xfId="34749"/>
    <cellStyle name="SAPBEXstdItemX 2 2 3 5" xfId="34750"/>
    <cellStyle name="SAPBEXstdItemX 2 2 3 6" xfId="34751"/>
    <cellStyle name="SAPBEXstdItemX 2 2 3 7" xfId="34752"/>
    <cellStyle name="SAPBEXstdItemX 2 2 3 8" xfId="34753"/>
    <cellStyle name="SAPBEXstdItemX 2 2 4" xfId="34754"/>
    <cellStyle name="SAPBEXstdItemX 2 2 4 2" xfId="34755"/>
    <cellStyle name="SAPBEXstdItemX 2 2 4 3" xfId="34756"/>
    <cellStyle name="SAPBEXstdItemX 2 2 4 4" xfId="34757"/>
    <cellStyle name="SAPBEXstdItemX 2 2 4 5" xfId="34758"/>
    <cellStyle name="SAPBEXstdItemX 2 2 4 6" xfId="34759"/>
    <cellStyle name="SAPBEXstdItemX 2 2 4 7" xfId="34760"/>
    <cellStyle name="SAPBEXstdItemX 2 2 4 8" xfId="34761"/>
    <cellStyle name="SAPBEXstdItemX 2 2 5" xfId="34762"/>
    <cellStyle name="SAPBEXstdItemX 2 2 5 2" xfId="34763"/>
    <cellStyle name="SAPBEXstdItemX 2 2 5 3" xfId="34764"/>
    <cellStyle name="SAPBEXstdItemX 2 2 5 4" xfId="34765"/>
    <cellStyle name="SAPBEXstdItemX 2 2 5 5" xfId="34766"/>
    <cellStyle name="SAPBEXstdItemX 2 2 5 6" xfId="34767"/>
    <cellStyle name="SAPBEXstdItemX 2 2 5 7" xfId="34768"/>
    <cellStyle name="SAPBEXstdItemX 2 2 5 8" xfId="34769"/>
    <cellStyle name="SAPBEXstdItemX 2 2 6" xfId="34770"/>
    <cellStyle name="SAPBEXstdItemX 2 2 7" xfId="34771"/>
    <cellStyle name="SAPBEXstdItemX 2 2 8" xfId="34772"/>
    <cellStyle name="SAPBEXstdItemX 2 2 9" xfId="34773"/>
    <cellStyle name="SAPBEXstdItemX 2 3" xfId="34774"/>
    <cellStyle name="SAPBEXstdItemX 2 3 10" xfId="34775"/>
    <cellStyle name="SAPBEXstdItemX 2 3 11" xfId="34776"/>
    <cellStyle name="SAPBEXstdItemX 2 3 12" xfId="34777"/>
    <cellStyle name="SAPBEXstdItemX 2 3 13" xfId="34778"/>
    <cellStyle name="SAPBEXstdItemX 2 3 14" xfId="34779"/>
    <cellStyle name="SAPBEXstdItemX 2 3 2" xfId="34780"/>
    <cellStyle name="SAPBEXstdItemX 2 3 2 2" xfId="34781"/>
    <cellStyle name="SAPBEXstdItemX 2 3 2 3" xfId="34782"/>
    <cellStyle name="SAPBEXstdItemX 2 3 2 4" xfId="34783"/>
    <cellStyle name="SAPBEXstdItemX 2 3 2 5" xfId="34784"/>
    <cellStyle name="SAPBEXstdItemX 2 3 2 6" xfId="34785"/>
    <cellStyle name="SAPBEXstdItemX 2 3 2 7" xfId="34786"/>
    <cellStyle name="SAPBEXstdItemX 2 3 2 8" xfId="34787"/>
    <cellStyle name="SAPBEXstdItemX 2 3 3" xfId="34788"/>
    <cellStyle name="SAPBEXstdItemX 2 3 3 2" xfId="34789"/>
    <cellStyle name="SAPBEXstdItemX 2 3 3 3" xfId="34790"/>
    <cellStyle name="SAPBEXstdItemX 2 3 3 4" xfId="34791"/>
    <cellStyle name="SAPBEXstdItemX 2 3 3 5" xfId="34792"/>
    <cellStyle name="SAPBEXstdItemX 2 3 3 6" xfId="34793"/>
    <cellStyle name="SAPBEXstdItemX 2 3 3 7" xfId="34794"/>
    <cellStyle name="SAPBEXstdItemX 2 3 3 8" xfId="34795"/>
    <cellStyle name="SAPBEXstdItemX 2 3 4" xfId="34796"/>
    <cellStyle name="SAPBEXstdItemX 2 3 4 2" xfId="34797"/>
    <cellStyle name="SAPBEXstdItemX 2 3 4 3" xfId="34798"/>
    <cellStyle name="SAPBEXstdItemX 2 3 4 4" xfId="34799"/>
    <cellStyle name="SAPBEXstdItemX 2 3 4 5" xfId="34800"/>
    <cellStyle name="SAPBEXstdItemX 2 3 4 6" xfId="34801"/>
    <cellStyle name="SAPBEXstdItemX 2 3 4 7" xfId="34802"/>
    <cellStyle name="SAPBEXstdItemX 2 3 4 8" xfId="34803"/>
    <cellStyle name="SAPBEXstdItemX 2 3 5" xfId="34804"/>
    <cellStyle name="SAPBEXstdItemX 2 3 6" xfId="34805"/>
    <cellStyle name="SAPBEXstdItemX 2 3 7" xfId="34806"/>
    <cellStyle name="SAPBEXstdItemX 2 3 8" xfId="34807"/>
    <cellStyle name="SAPBEXstdItemX 2 3 9" xfId="34808"/>
    <cellStyle name="SAPBEXstdItemX 2 4" xfId="34809"/>
    <cellStyle name="SAPBEXstdItemX 2 4 10" xfId="34810"/>
    <cellStyle name="SAPBEXstdItemX 2 4 2" xfId="34811"/>
    <cellStyle name="SAPBEXstdItemX 2 4 3" xfId="34812"/>
    <cellStyle name="SAPBEXstdItemX 2 4 4" xfId="34813"/>
    <cellStyle name="SAPBEXstdItemX 2 4 5" xfId="34814"/>
    <cellStyle name="SAPBEXstdItemX 2 4 6" xfId="34815"/>
    <cellStyle name="SAPBEXstdItemX 2 4 7" xfId="34816"/>
    <cellStyle name="SAPBEXstdItemX 2 4 8" xfId="34817"/>
    <cellStyle name="SAPBEXstdItemX 2 4 9" xfId="34818"/>
    <cellStyle name="SAPBEXstdItemX 2 5" xfId="34819"/>
    <cellStyle name="SAPBEXstdItemX 2 5 2" xfId="34820"/>
    <cellStyle name="SAPBEXstdItemX 2 5 3" xfId="34821"/>
    <cellStyle name="SAPBEXstdItemX 2 5 4" xfId="34822"/>
    <cellStyle name="SAPBEXstdItemX 2 5 5" xfId="34823"/>
    <cellStyle name="SAPBEXstdItemX 2 5 6" xfId="34824"/>
    <cellStyle name="SAPBEXstdItemX 2 5 7" xfId="34825"/>
    <cellStyle name="SAPBEXstdItemX 2 5 8" xfId="34826"/>
    <cellStyle name="SAPBEXstdItemX 2 6" xfId="34827"/>
    <cellStyle name="SAPBEXstdItemX 2 6 2" xfId="34828"/>
    <cellStyle name="SAPBEXstdItemX 2 6 3" xfId="34829"/>
    <cellStyle name="SAPBEXstdItemX 2 6 4" xfId="34830"/>
    <cellStyle name="SAPBEXstdItemX 2 6 5" xfId="34831"/>
    <cellStyle name="SAPBEXstdItemX 2 6 6" xfId="34832"/>
    <cellStyle name="SAPBEXstdItemX 2 6 7" xfId="34833"/>
    <cellStyle name="SAPBEXstdItemX 2 6 8" xfId="34834"/>
    <cellStyle name="SAPBEXstdItemX 2 7" xfId="34835"/>
    <cellStyle name="SAPBEXstdItemX 2 8" xfId="34836"/>
    <cellStyle name="SAPBEXstdItemX 2 9" xfId="34837"/>
    <cellStyle name="SAPBEXstdItemX 3" xfId="34838"/>
    <cellStyle name="SAPBEXstdItemX 3 10" xfId="34839"/>
    <cellStyle name="SAPBEXstdItemX 3 11" xfId="34840"/>
    <cellStyle name="SAPBEXstdItemX 3 12" xfId="34841"/>
    <cellStyle name="SAPBEXstdItemX 3 13" xfId="34842"/>
    <cellStyle name="SAPBEXstdItemX 3 14" xfId="34843"/>
    <cellStyle name="SAPBEXstdItemX 3 15" xfId="34844"/>
    <cellStyle name="SAPBEXstdItemX 3 16" xfId="34845"/>
    <cellStyle name="SAPBEXstdItemX 3 2" xfId="34846"/>
    <cellStyle name="SAPBEXstdItemX 3 2 10" xfId="34847"/>
    <cellStyle name="SAPBEXstdItemX 3 2 11" xfId="34848"/>
    <cellStyle name="SAPBEXstdItemX 3 2 12" xfId="34849"/>
    <cellStyle name="SAPBEXstdItemX 3 2 13" xfId="34850"/>
    <cellStyle name="SAPBEXstdItemX 3 2 14" xfId="34851"/>
    <cellStyle name="SAPBEXstdItemX 3 2 15" xfId="34852"/>
    <cellStyle name="SAPBEXstdItemX 3 2 16" xfId="34853"/>
    <cellStyle name="SAPBEXstdItemX 3 2 2" xfId="34854"/>
    <cellStyle name="SAPBEXstdItemX 3 2 2 10" xfId="34855"/>
    <cellStyle name="SAPBEXstdItemX 3 2 2 11" xfId="34856"/>
    <cellStyle name="SAPBEXstdItemX 3 2 2 12" xfId="34857"/>
    <cellStyle name="SAPBEXstdItemX 3 2 2 2" xfId="34858"/>
    <cellStyle name="SAPBEXstdItemX 3 2 2 2 2" xfId="34859"/>
    <cellStyle name="SAPBEXstdItemX 3 2 2 2 3" xfId="34860"/>
    <cellStyle name="SAPBEXstdItemX 3 2 2 2 4" xfId="34861"/>
    <cellStyle name="SAPBEXstdItemX 3 2 2 2 5" xfId="34862"/>
    <cellStyle name="SAPBEXstdItemX 3 2 2 2 6" xfId="34863"/>
    <cellStyle name="SAPBEXstdItemX 3 2 2 2 7" xfId="34864"/>
    <cellStyle name="SAPBEXstdItemX 3 2 2 2 8" xfId="34865"/>
    <cellStyle name="SAPBEXstdItemX 3 2 2 3" xfId="34866"/>
    <cellStyle name="SAPBEXstdItemX 3 2 2 3 2" xfId="34867"/>
    <cellStyle name="SAPBEXstdItemX 3 2 2 3 3" xfId="34868"/>
    <cellStyle name="SAPBEXstdItemX 3 2 2 3 4" xfId="34869"/>
    <cellStyle name="SAPBEXstdItemX 3 2 2 3 5" xfId="34870"/>
    <cellStyle name="SAPBEXstdItemX 3 2 2 3 6" xfId="34871"/>
    <cellStyle name="SAPBEXstdItemX 3 2 2 3 7" xfId="34872"/>
    <cellStyle name="SAPBEXstdItemX 3 2 2 3 8" xfId="34873"/>
    <cellStyle name="SAPBEXstdItemX 3 2 2 4" xfId="34874"/>
    <cellStyle name="SAPBEXstdItemX 3 2 2 4 2" xfId="34875"/>
    <cellStyle name="SAPBEXstdItemX 3 2 2 4 3" xfId="34876"/>
    <cellStyle name="SAPBEXstdItemX 3 2 2 4 4" xfId="34877"/>
    <cellStyle name="SAPBEXstdItemX 3 2 2 4 5" xfId="34878"/>
    <cellStyle name="SAPBEXstdItemX 3 2 2 4 6" xfId="34879"/>
    <cellStyle name="SAPBEXstdItemX 3 2 2 4 7" xfId="34880"/>
    <cellStyle name="SAPBEXstdItemX 3 2 2 4 8" xfId="34881"/>
    <cellStyle name="SAPBEXstdItemX 3 2 2 5" xfId="34882"/>
    <cellStyle name="SAPBEXstdItemX 3 2 2 6" xfId="34883"/>
    <cellStyle name="SAPBEXstdItemX 3 2 2 7" xfId="34884"/>
    <cellStyle name="SAPBEXstdItemX 3 2 2 8" xfId="34885"/>
    <cellStyle name="SAPBEXstdItemX 3 2 2 9" xfId="34886"/>
    <cellStyle name="SAPBEXstdItemX 3 2 3" xfId="34887"/>
    <cellStyle name="SAPBEXstdItemX 3 2 3 2" xfId="34888"/>
    <cellStyle name="SAPBEXstdItemX 3 2 3 3" xfId="34889"/>
    <cellStyle name="SAPBEXstdItemX 3 2 3 4" xfId="34890"/>
    <cellStyle name="SAPBEXstdItemX 3 2 3 5" xfId="34891"/>
    <cellStyle name="SAPBEXstdItemX 3 2 3 6" xfId="34892"/>
    <cellStyle name="SAPBEXstdItemX 3 2 3 7" xfId="34893"/>
    <cellStyle name="SAPBEXstdItemX 3 2 3 8" xfId="34894"/>
    <cellStyle name="SAPBEXstdItemX 3 2 4" xfId="34895"/>
    <cellStyle name="SAPBEXstdItemX 3 2 4 2" xfId="34896"/>
    <cellStyle name="SAPBEXstdItemX 3 2 4 3" xfId="34897"/>
    <cellStyle name="SAPBEXstdItemX 3 2 4 4" xfId="34898"/>
    <cellStyle name="SAPBEXstdItemX 3 2 4 5" xfId="34899"/>
    <cellStyle name="SAPBEXstdItemX 3 2 4 6" xfId="34900"/>
    <cellStyle name="SAPBEXstdItemX 3 2 4 7" xfId="34901"/>
    <cellStyle name="SAPBEXstdItemX 3 2 4 8" xfId="34902"/>
    <cellStyle name="SAPBEXstdItemX 3 2 5" xfId="34903"/>
    <cellStyle name="SAPBEXstdItemX 3 2 5 2" xfId="34904"/>
    <cellStyle name="SAPBEXstdItemX 3 2 5 3" xfId="34905"/>
    <cellStyle name="SAPBEXstdItemX 3 2 5 4" xfId="34906"/>
    <cellStyle name="SAPBEXstdItemX 3 2 5 5" xfId="34907"/>
    <cellStyle name="SAPBEXstdItemX 3 2 5 6" xfId="34908"/>
    <cellStyle name="SAPBEXstdItemX 3 2 5 7" xfId="34909"/>
    <cellStyle name="SAPBEXstdItemX 3 2 5 8" xfId="34910"/>
    <cellStyle name="SAPBEXstdItemX 3 2 6" xfId="34911"/>
    <cellStyle name="SAPBEXstdItemX 3 2 7" xfId="34912"/>
    <cellStyle name="SAPBEXstdItemX 3 2 8" xfId="34913"/>
    <cellStyle name="SAPBEXstdItemX 3 2 9" xfId="34914"/>
    <cellStyle name="SAPBEXstdItemX 3 3" xfId="34915"/>
    <cellStyle name="SAPBEXstdItemX 3 3 10" xfId="34916"/>
    <cellStyle name="SAPBEXstdItemX 3 3 11" xfId="34917"/>
    <cellStyle name="SAPBEXstdItemX 3 3 12" xfId="34918"/>
    <cellStyle name="SAPBEXstdItemX 3 3 2" xfId="34919"/>
    <cellStyle name="SAPBEXstdItemX 3 3 2 2" xfId="34920"/>
    <cellStyle name="SAPBEXstdItemX 3 3 2 3" xfId="34921"/>
    <cellStyle name="SAPBEXstdItemX 3 3 2 4" xfId="34922"/>
    <cellStyle name="SAPBEXstdItemX 3 3 2 5" xfId="34923"/>
    <cellStyle name="SAPBEXstdItemX 3 3 2 6" xfId="34924"/>
    <cellStyle name="SAPBEXstdItemX 3 3 2 7" xfId="34925"/>
    <cellStyle name="SAPBEXstdItemX 3 3 2 8" xfId="34926"/>
    <cellStyle name="SAPBEXstdItemX 3 3 3" xfId="34927"/>
    <cellStyle name="SAPBEXstdItemX 3 3 3 2" xfId="34928"/>
    <cellStyle name="SAPBEXstdItemX 3 3 3 3" xfId="34929"/>
    <cellStyle name="SAPBEXstdItemX 3 3 3 4" xfId="34930"/>
    <cellStyle name="SAPBEXstdItemX 3 3 3 5" xfId="34931"/>
    <cellStyle name="SAPBEXstdItemX 3 3 3 6" xfId="34932"/>
    <cellStyle name="SAPBEXstdItemX 3 3 3 7" xfId="34933"/>
    <cellStyle name="SAPBEXstdItemX 3 3 3 8" xfId="34934"/>
    <cellStyle name="SAPBEXstdItemX 3 3 4" xfId="34935"/>
    <cellStyle name="SAPBEXstdItemX 3 3 4 2" xfId="34936"/>
    <cellStyle name="SAPBEXstdItemX 3 3 4 3" xfId="34937"/>
    <cellStyle name="SAPBEXstdItemX 3 3 4 4" xfId="34938"/>
    <cellStyle name="SAPBEXstdItemX 3 3 4 5" xfId="34939"/>
    <cellStyle name="SAPBEXstdItemX 3 3 4 6" xfId="34940"/>
    <cellStyle name="SAPBEXstdItemX 3 3 4 7" xfId="34941"/>
    <cellStyle name="SAPBEXstdItemX 3 3 4 8" xfId="34942"/>
    <cellStyle name="SAPBEXstdItemX 3 3 5" xfId="34943"/>
    <cellStyle name="SAPBEXstdItemX 3 3 6" xfId="34944"/>
    <cellStyle name="SAPBEXstdItemX 3 3 7" xfId="34945"/>
    <cellStyle name="SAPBEXstdItemX 3 3 8" xfId="34946"/>
    <cellStyle name="SAPBEXstdItemX 3 3 9" xfId="34947"/>
    <cellStyle name="SAPBEXstdItemX 3 4" xfId="34948"/>
    <cellStyle name="SAPBEXstdItemX 3 4 2" xfId="34949"/>
    <cellStyle name="SAPBEXstdItemX 3 4 3" xfId="34950"/>
    <cellStyle name="SAPBEXstdItemX 3 4 4" xfId="34951"/>
    <cellStyle name="SAPBEXstdItemX 3 4 5" xfId="34952"/>
    <cellStyle name="SAPBEXstdItemX 3 4 6" xfId="34953"/>
    <cellStyle name="SAPBEXstdItemX 3 4 7" xfId="34954"/>
    <cellStyle name="SAPBEXstdItemX 3 4 8" xfId="34955"/>
    <cellStyle name="SAPBEXstdItemX 3 5" xfId="34956"/>
    <cellStyle name="SAPBEXstdItemX 3 5 2" xfId="34957"/>
    <cellStyle name="SAPBEXstdItemX 3 5 3" xfId="34958"/>
    <cellStyle name="SAPBEXstdItemX 3 5 4" xfId="34959"/>
    <cellStyle name="SAPBEXstdItemX 3 5 5" xfId="34960"/>
    <cellStyle name="SAPBEXstdItemX 3 5 6" xfId="34961"/>
    <cellStyle name="SAPBEXstdItemX 3 5 7" xfId="34962"/>
    <cellStyle name="SAPBEXstdItemX 3 5 8" xfId="34963"/>
    <cellStyle name="SAPBEXstdItemX 3 6" xfId="34964"/>
    <cellStyle name="SAPBEXstdItemX 3 6 2" xfId="34965"/>
    <cellStyle name="SAPBEXstdItemX 3 6 3" xfId="34966"/>
    <cellStyle name="SAPBEXstdItemX 3 6 4" xfId="34967"/>
    <cellStyle name="SAPBEXstdItemX 3 6 5" xfId="34968"/>
    <cellStyle name="SAPBEXstdItemX 3 6 6" xfId="34969"/>
    <cellStyle name="SAPBEXstdItemX 3 6 7" xfId="34970"/>
    <cellStyle name="SAPBEXstdItemX 3 6 8" xfId="34971"/>
    <cellStyle name="SAPBEXstdItemX 3 7" xfId="34972"/>
    <cellStyle name="SAPBEXstdItemX 3 8" xfId="34973"/>
    <cellStyle name="SAPBEXstdItemX 3 9" xfId="34974"/>
    <cellStyle name="SAPBEXstdItemX 4" xfId="34975"/>
    <cellStyle name="SAPBEXstdItemX 4 10" xfId="34976"/>
    <cellStyle name="SAPBEXstdItemX 4 11" xfId="34977"/>
    <cellStyle name="SAPBEXstdItemX 4 12" xfId="34978"/>
    <cellStyle name="SAPBEXstdItemX 4 13" xfId="34979"/>
    <cellStyle name="SAPBEXstdItemX 4 14" xfId="34980"/>
    <cellStyle name="SAPBEXstdItemX 4 15" xfId="34981"/>
    <cellStyle name="SAPBEXstdItemX 4 16" xfId="34982"/>
    <cellStyle name="SAPBEXstdItemX 4 2" xfId="34983"/>
    <cellStyle name="SAPBEXstdItemX 4 2 10" xfId="34984"/>
    <cellStyle name="SAPBEXstdItemX 4 2 11" xfId="34985"/>
    <cellStyle name="SAPBEXstdItemX 4 2 12" xfId="34986"/>
    <cellStyle name="SAPBEXstdItemX 4 2 13" xfId="34987"/>
    <cellStyle name="SAPBEXstdItemX 4 2 14" xfId="34988"/>
    <cellStyle name="SAPBEXstdItemX 4 2 15" xfId="34989"/>
    <cellStyle name="SAPBEXstdItemX 4 2 16" xfId="34990"/>
    <cellStyle name="SAPBEXstdItemX 4 2 2" xfId="34991"/>
    <cellStyle name="SAPBEXstdItemX 4 2 2 10" xfId="34992"/>
    <cellStyle name="SAPBEXstdItemX 4 2 2 11" xfId="34993"/>
    <cellStyle name="SAPBEXstdItemX 4 2 2 12" xfId="34994"/>
    <cellStyle name="SAPBEXstdItemX 4 2 2 13" xfId="34995"/>
    <cellStyle name="SAPBEXstdItemX 4 2 2 14" xfId="34996"/>
    <cellStyle name="SAPBEXstdItemX 4 2 2 2" xfId="34997"/>
    <cellStyle name="SAPBEXstdItemX 4 2 2 2 2" xfId="34998"/>
    <cellStyle name="SAPBEXstdItemX 4 2 2 2 3" xfId="34999"/>
    <cellStyle name="SAPBEXstdItemX 4 2 2 2 4" xfId="35000"/>
    <cellStyle name="SAPBEXstdItemX 4 2 2 2 5" xfId="35001"/>
    <cellStyle name="SAPBEXstdItemX 4 2 2 2 6" xfId="35002"/>
    <cellStyle name="SAPBEXstdItemX 4 2 2 2 7" xfId="35003"/>
    <cellStyle name="SAPBEXstdItemX 4 2 2 2 8" xfId="35004"/>
    <cellStyle name="SAPBEXstdItemX 4 2 2 3" xfId="35005"/>
    <cellStyle name="SAPBEXstdItemX 4 2 2 3 2" xfId="35006"/>
    <cellStyle name="SAPBEXstdItemX 4 2 2 3 3" xfId="35007"/>
    <cellStyle name="SAPBEXstdItemX 4 2 2 3 4" xfId="35008"/>
    <cellStyle name="SAPBEXstdItemX 4 2 2 3 5" xfId="35009"/>
    <cellStyle name="SAPBEXstdItemX 4 2 2 3 6" xfId="35010"/>
    <cellStyle name="SAPBEXstdItemX 4 2 2 3 7" xfId="35011"/>
    <cellStyle name="SAPBEXstdItemX 4 2 2 3 8" xfId="35012"/>
    <cellStyle name="SAPBEXstdItemX 4 2 2 4" xfId="35013"/>
    <cellStyle name="SAPBEXstdItemX 4 2 2 4 2" xfId="35014"/>
    <cellStyle name="SAPBEXstdItemX 4 2 2 4 3" xfId="35015"/>
    <cellStyle name="SAPBEXstdItemX 4 2 2 4 4" xfId="35016"/>
    <cellStyle name="SAPBEXstdItemX 4 2 2 4 5" xfId="35017"/>
    <cellStyle name="SAPBEXstdItemX 4 2 2 4 6" xfId="35018"/>
    <cellStyle name="SAPBEXstdItemX 4 2 2 4 7" xfId="35019"/>
    <cellStyle name="SAPBEXstdItemX 4 2 2 4 8" xfId="35020"/>
    <cellStyle name="SAPBEXstdItemX 4 2 2 5" xfId="35021"/>
    <cellStyle name="SAPBEXstdItemX 4 2 2 6" xfId="35022"/>
    <cellStyle name="SAPBEXstdItemX 4 2 2 7" xfId="35023"/>
    <cellStyle name="SAPBEXstdItemX 4 2 2 8" xfId="35024"/>
    <cellStyle name="SAPBEXstdItemX 4 2 2 9" xfId="35025"/>
    <cellStyle name="SAPBEXstdItemX 4 2 3" xfId="35026"/>
    <cellStyle name="SAPBEXstdItemX 4 2 3 2" xfId="35027"/>
    <cellStyle name="SAPBEXstdItemX 4 2 3 3" xfId="35028"/>
    <cellStyle name="SAPBEXstdItemX 4 2 3 4" xfId="35029"/>
    <cellStyle name="SAPBEXstdItemX 4 2 3 5" xfId="35030"/>
    <cellStyle name="SAPBEXstdItemX 4 2 3 6" xfId="35031"/>
    <cellStyle name="SAPBEXstdItemX 4 2 3 7" xfId="35032"/>
    <cellStyle name="SAPBEXstdItemX 4 2 3 8" xfId="35033"/>
    <cellStyle name="SAPBEXstdItemX 4 2 4" xfId="35034"/>
    <cellStyle name="SAPBEXstdItemX 4 2 4 2" xfId="35035"/>
    <cellStyle name="SAPBEXstdItemX 4 2 4 3" xfId="35036"/>
    <cellStyle name="SAPBEXstdItemX 4 2 4 4" xfId="35037"/>
    <cellStyle name="SAPBEXstdItemX 4 2 4 5" xfId="35038"/>
    <cellStyle name="SAPBEXstdItemX 4 2 4 6" xfId="35039"/>
    <cellStyle name="SAPBEXstdItemX 4 2 4 7" xfId="35040"/>
    <cellStyle name="SAPBEXstdItemX 4 2 4 8" xfId="35041"/>
    <cellStyle name="SAPBEXstdItemX 4 2 5" xfId="35042"/>
    <cellStyle name="SAPBEXstdItemX 4 2 5 2" xfId="35043"/>
    <cellStyle name="SAPBEXstdItemX 4 2 5 3" xfId="35044"/>
    <cellStyle name="SAPBEXstdItemX 4 2 5 4" xfId="35045"/>
    <cellStyle name="SAPBEXstdItemX 4 2 5 5" xfId="35046"/>
    <cellStyle name="SAPBEXstdItemX 4 2 5 6" xfId="35047"/>
    <cellStyle name="SAPBEXstdItemX 4 2 5 7" xfId="35048"/>
    <cellStyle name="SAPBEXstdItemX 4 2 5 8" xfId="35049"/>
    <cellStyle name="SAPBEXstdItemX 4 2 6" xfId="35050"/>
    <cellStyle name="SAPBEXstdItemX 4 2 7" xfId="35051"/>
    <cellStyle name="SAPBEXstdItemX 4 2 8" xfId="35052"/>
    <cellStyle name="SAPBEXstdItemX 4 2 9" xfId="35053"/>
    <cellStyle name="SAPBEXstdItemX 4 3" xfId="35054"/>
    <cellStyle name="SAPBEXstdItemX 4 3 10" xfId="35055"/>
    <cellStyle name="SAPBEXstdItemX 4 3 11" xfId="35056"/>
    <cellStyle name="SAPBEXstdItemX 4 3 12" xfId="35057"/>
    <cellStyle name="SAPBEXstdItemX 4 3 13" xfId="35058"/>
    <cellStyle name="SAPBEXstdItemX 4 3 14" xfId="35059"/>
    <cellStyle name="SAPBEXstdItemX 4 3 2" xfId="35060"/>
    <cellStyle name="SAPBEXstdItemX 4 3 2 2" xfId="35061"/>
    <cellStyle name="SAPBEXstdItemX 4 3 2 3" xfId="35062"/>
    <cellStyle name="SAPBEXstdItemX 4 3 2 4" xfId="35063"/>
    <cellStyle name="SAPBEXstdItemX 4 3 2 5" xfId="35064"/>
    <cellStyle name="SAPBEXstdItemX 4 3 2 6" xfId="35065"/>
    <cellStyle name="SAPBEXstdItemX 4 3 2 7" xfId="35066"/>
    <cellStyle name="SAPBEXstdItemX 4 3 2 8" xfId="35067"/>
    <cellStyle name="SAPBEXstdItemX 4 3 3" xfId="35068"/>
    <cellStyle name="SAPBEXstdItemX 4 3 3 2" xfId="35069"/>
    <cellStyle name="SAPBEXstdItemX 4 3 3 3" xfId="35070"/>
    <cellStyle name="SAPBEXstdItemX 4 3 3 4" xfId="35071"/>
    <cellStyle name="SAPBEXstdItemX 4 3 3 5" xfId="35072"/>
    <cellStyle name="SAPBEXstdItemX 4 3 3 6" xfId="35073"/>
    <cellStyle name="SAPBEXstdItemX 4 3 3 7" xfId="35074"/>
    <cellStyle name="SAPBEXstdItemX 4 3 3 8" xfId="35075"/>
    <cellStyle name="SAPBEXstdItemX 4 3 4" xfId="35076"/>
    <cellStyle name="SAPBEXstdItemX 4 3 4 2" xfId="35077"/>
    <cellStyle name="SAPBEXstdItemX 4 3 4 3" xfId="35078"/>
    <cellStyle name="SAPBEXstdItemX 4 3 4 4" xfId="35079"/>
    <cellStyle name="SAPBEXstdItemX 4 3 4 5" xfId="35080"/>
    <cellStyle name="SAPBEXstdItemX 4 3 4 6" xfId="35081"/>
    <cellStyle name="SAPBEXstdItemX 4 3 4 7" xfId="35082"/>
    <cellStyle name="SAPBEXstdItemX 4 3 4 8" xfId="35083"/>
    <cellStyle name="SAPBEXstdItemX 4 3 5" xfId="35084"/>
    <cellStyle name="SAPBEXstdItemX 4 3 6" xfId="35085"/>
    <cellStyle name="SAPBEXstdItemX 4 3 7" xfId="35086"/>
    <cellStyle name="SAPBEXstdItemX 4 3 8" xfId="35087"/>
    <cellStyle name="SAPBEXstdItemX 4 3 9" xfId="35088"/>
    <cellStyle name="SAPBEXstdItemX 4 4" xfId="35089"/>
    <cellStyle name="SAPBEXstdItemX 4 4 2" xfId="35090"/>
    <cellStyle name="SAPBEXstdItemX 4 4 3" xfId="35091"/>
    <cellStyle name="SAPBEXstdItemX 4 4 4" xfId="35092"/>
    <cellStyle name="SAPBEXstdItemX 4 4 5" xfId="35093"/>
    <cellStyle name="SAPBEXstdItemX 4 4 6" xfId="35094"/>
    <cellStyle name="SAPBEXstdItemX 4 4 7" xfId="35095"/>
    <cellStyle name="SAPBEXstdItemX 4 4 8" xfId="35096"/>
    <cellStyle name="SAPBEXstdItemX 4 5" xfId="35097"/>
    <cellStyle name="SAPBEXstdItemX 4 5 2" xfId="35098"/>
    <cellStyle name="SAPBEXstdItemX 4 5 3" xfId="35099"/>
    <cellStyle name="SAPBEXstdItemX 4 5 4" xfId="35100"/>
    <cellStyle name="SAPBEXstdItemX 4 5 5" xfId="35101"/>
    <cellStyle name="SAPBEXstdItemX 4 5 6" xfId="35102"/>
    <cellStyle name="SAPBEXstdItemX 4 5 7" xfId="35103"/>
    <cellStyle name="SAPBEXstdItemX 4 5 8" xfId="35104"/>
    <cellStyle name="SAPBEXstdItemX 4 6" xfId="35105"/>
    <cellStyle name="SAPBEXstdItemX 4 6 2" xfId="35106"/>
    <cellStyle name="SAPBEXstdItemX 4 6 3" xfId="35107"/>
    <cellStyle name="SAPBEXstdItemX 4 6 4" xfId="35108"/>
    <cellStyle name="SAPBEXstdItemX 4 6 5" xfId="35109"/>
    <cellStyle name="SAPBEXstdItemX 4 6 6" xfId="35110"/>
    <cellStyle name="SAPBEXstdItemX 4 6 7" xfId="35111"/>
    <cellStyle name="SAPBEXstdItemX 4 6 8" xfId="35112"/>
    <cellStyle name="SAPBEXstdItemX 4 7" xfId="35113"/>
    <cellStyle name="SAPBEXstdItemX 4 8" xfId="35114"/>
    <cellStyle name="SAPBEXstdItemX 4 9" xfId="35115"/>
    <cellStyle name="SAPBEXstdItemX 5" xfId="35116"/>
    <cellStyle name="SAPBEXstdItemX 5 10" xfId="35117"/>
    <cellStyle name="SAPBEXstdItemX 5 11" xfId="35118"/>
    <cellStyle name="SAPBEXstdItemX 5 12" xfId="35119"/>
    <cellStyle name="SAPBEXstdItemX 5 13" xfId="35120"/>
    <cellStyle name="SAPBEXstdItemX 5 14" xfId="35121"/>
    <cellStyle name="SAPBEXstdItemX 5 15" xfId="35122"/>
    <cellStyle name="SAPBEXstdItemX 5 16" xfId="35123"/>
    <cellStyle name="SAPBEXstdItemX 5 2" xfId="35124"/>
    <cellStyle name="SAPBEXstdItemX 5 2 10" xfId="35125"/>
    <cellStyle name="SAPBEXstdItemX 5 2 11" xfId="35126"/>
    <cellStyle name="SAPBEXstdItemX 5 2 12" xfId="35127"/>
    <cellStyle name="SAPBEXstdItemX 5 2 13" xfId="35128"/>
    <cellStyle name="SAPBEXstdItemX 5 2 14" xfId="35129"/>
    <cellStyle name="SAPBEXstdItemX 5 2 2" xfId="35130"/>
    <cellStyle name="SAPBEXstdItemX 5 2 2 2" xfId="35131"/>
    <cellStyle name="SAPBEXstdItemX 5 2 2 3" xfId="35132"/>
    <cellStyle name="SAPBEXstdItemX 5 2 2 4" xfId="35133"/>
    <cellStyle name="SAPBEXstdItemX 5 2 2 5" xfId="35134"/>
    <cellStyle name="SAPBEXstdItemX 5 2 2 6" xfId="35135"/>
    <cellStyle name="SAPBEXstdItemX 5 2 2 7" xfId="35136"/>
    <cellStyle name="SAPBEXstdItemX 5 2 2 8" xfId="35137"/>
    <cellStyle name="SAPBEXstdItemX 5 2 3" xfId="35138"/>
    <cellStyle name="SAPBEXstdItemX 5 2 3 2" xfId="35139"/>
    <cellStyle name="SAPBEXstdItemX 5 2 3 3" xfId="35140"/>
    <cellStyle name="SAPBEXstdItemX 5 2 3 4" xfId="35141"/>
    <cellStyle name="SAPBEXstdItemX 5 2 3 5" xfId="35142"/>
    <cellStyle name="SAPBEXstdItemX 5 2 3 6" xfId="35143"/>
    <cellStyle name="SAPBEXstdItemX 5 2 3 7" xfId="35144"/>
    <cellStyle name="SAPBEXstdItemX 5 2 3 8" xfId="35145"/>
    <cellStyle name="SAPBEXstdItemX 5 2 4" xfId="35146"/>
    <cellStyle name="SAPBEXstdItemX 5 2 4 2" xfId="35147"/>
    <cellStyle name="SAPBEXstdItemX 5 2 4 3" xfId="35148"/>
    <cellStyle name="SAPBEXstdItemX 5 2 4 4" xfId="35149"/>
    <cellStyle name="SAPBEXstdItemX 5 2 4 5" xfId="35150"/>
    <cellStyle name="SAPBEXstdItemX 5 2 4 6" xfId="35151"/>
    <cellStyle name="SAPBEXstdItemX 5 2 4 7" xfId="35152"/>
    <cellStyle name="SAPBEXstdItemX 5 2 4 8" xfId="35153"/>
    <cellStyle name="SAPBEXstdItemX 5 2 5" xfId="35154"/>
    <cellStyle name="SAPBEXstdItemX 5 2 6" xfId="35155"/>
    <cellStyle name="SAPBEXstdItemX 5 2 7" xfId="35156"/>
    <cellStyle name="SAPBEXstdItemX 5 2 8" xfId="35157"/>
    <cellStyle name="SAPBEXstdItemX 5 2 9" xfId="35158"/>
    <cellStyle name="SAPBEXstdItemX 5 3" xfId="35159"/>
    <cellStyle name="SAPBEXstdItemX 5 3 2" xfId="35160"/>
    <cellStyle name="SAPBEXstdItemX 5 3 3" xfId="35161"/>
    <cellStyle name="SAPBEXstdItemX 5 3 4" xfId="35162"/>
    <cellStyle name="SAPBEXstdItemX 5 3 5" xfId="35163"/>
    <cellStyle name="SAPBEXstdItemX 5 3 6" xfId="35164"/>
    <cellStyle name="SAPBEXstdItemX 5 3 7" xfId="35165"/>
    <cellStyle name="SAPBEXstdItemX 5 3 8" xfId="35166"/>
    <cellStyle name="SAPBEXstdItemX 5 4" xfId="35167"/>
    <cellStyle name="SAPBEXstdItemX 5 4 2" xfId="35168"/>
    <cellStyle name="SAPBEXstdItemX 5 4 3" xfId="35169"/>
    <cellStyle name="SAPBEXstdItemX 5 4 4" xfId="35170"/>
    <cellStyle name="SAPBEXstdItemX 5 4 5" xfId="35171"/>
    <cellStyle name="SAPBEXstdItemX 5 4 6" xfId="35172"/>
    <cellStyle name="SAPBEXstdItemX 5 4 7" xfId="35173"/>
    <cellStyle name="SAPBEXstdItemX 5 4 8" xfId="35174"/>
    <cellStyle name="SAPBEXstdItemX 5 5" xfId="35175"/>
    <cellStyle name="SAPBEXstdItemX 5 5 2" xfId="35176"/>
    <cellStyle name="SAPBEXstdItemX 5 5 3" xfId="35177"/>
    <cellStyle name="SAPBEXstdItemX 5 5 4" xfId="35178"/>
    <cellStyle name="SAPBEXstdItemX 5 5 5" xfId="35179"/>
    <cellStyle name="SAPBEXstdItemX 5 5 6" xfId="35180"/>
    <cellStyle name="SAPBEXstdItemX 5 5 7" xfId="35181"/>
    <cellStyle name="SAPBEXstdItemX 5 5 8" xfId="35182"/>
    <cellStyle name="SAPBEXstdItemX 5 6" xfId="35183"/>
    <cellStyle name="SAPBEXstdItemX 5 7" xfId="35184"/>
    <cellStyle name="SAPBEXstdItemX 5 8" xfId="35185"/>
    <cellStyle name="SAPBEXstdItemX 5 9" xfId="35186"/>
    <cellStyle name="SAPBEXstdItemX 6" xfId="35187"/>
    <cellStyle name="SAPBEXstdItemX 6 10" xfId="35188"/>
    <cellStyle name="SAPBEXstdItemX 6 11" xfId="35189"/>
    <cellStyle name="SAPBEXstdItemX 6 12" xfId="35190"/>
    <cellStyle name="SAPBEXstdItemX 6 13" xfId="35191"/>
    <cellStyle name="SAPBEXstdItemX 6 14" xfId="35192"/>
    <cellStyle name="SAPBEXstdItemX 6 2" xfId="35193"/>
    <cellStyle name="SAPBEXstdItemX 6 2 10" xfId="35194"/>
    <cellStyle name="SAPBEXstdItemX 6 2 2" xfId="35195"/>
    <cellStyle name="SAPBEXstdItemX 6 2 3" xfId="35196"/>
    <cellStyle name="SAPBEXstdItemX 6 2 4" xfId="35197"/>
    <cellStyle name="SAPBEXstdItemX 6 2 5" xfId="35198"/>
    <cellStyle name="SAPBEXstdItemX 6 2 6" xfId="35199"/>
    <cellStyle name="SAPBEXstdItemX 6 2 7" xfId="35200"/>
    <cellStyle name="SAPBEXstdItemX 6 2 8" xfId="35201"/>
    <cellStyle name="SAPBEXstdItemX 6 2 9" xfId="35202"/>
    <cellStyle name="SAPBEXstdItemX 6 3" xfId="35203"/>
    <cellStyle name="SAPBEXstdItemX 6 3 2" xfId="35204"/>
    <cellStyle name="SAPBEXstdItemX 6 3 3" xfId="35205"/>
    <cellStyle name="SAPBEXstdItemX 6 3 4" xfId="35206"/>
    <cellStyle name="SAPBEXstdItemX 6 3 5" xfId="35207"/>
    <cellStyle name="SAPBEXstdItemX 6 3 6" xfId="35208"/>
    <cellStyle name="SAPBEXstdItemX 6 3 7" xfId="35209"/>
    <cellStyle name="SAPBEXstdItemX 6 3 8" xfId="35210"/>
    <cellStyle name="SAPBEXstdItemX 6 4" xfId="35211"/>
    <cellStyle name="SAPBEXstdItemX 6 4 2" xfId="35212"/>
    <cellStyle name="SAPBEXstdItemX 6 4 3" xfId="35213"/>
    <cellStyle name="SAPBEXstdItemX 6 4 4" xfId="35214"/>
    <cellStyle name="SAPBEXstdItemX 6 4 5" xfId="35215"/>
    <cellStyle name="SAPBEXstdItemX 6 4 6" xfId="35216"/>
    <cellStyle name="SAPBEXstdItemX 6 4 7" xfId="35217"/>
    <cellStyle name="SAPBEXstdItemX 6 4 8" xfId="35218"/>
    <cellStyle name="SAPBEXstdItemX 6 5" xfId="35219"/>
    <cellStyle name="SAPBEXstdItemX 6 6" xfId="35220"/>
    <cellStyle name="SAPBEXstdItemX 6 7" xfId="35221"/>
    <cellStyle name="SAPBEXstdItemX 6 8" xfId="35222"/>
    <cellStyle name="SAPBEXstdItemX 6 9" xfId="35223"/>
    <cellStyle name="SAPBEXstdItemX 7" xfId="35224"/>
    <cellStyle name="SAPBEXstdItemX 7 10" xfId="35225"/>
    <cellStyle name="SAPBEXstdItemX 7 2" xfId="35226"/>
    <cellStyle name="SAPBEXstdItemX 7 2 2" xfId="35227"/>
    <cellStyle name="SAPBEXstdItemX 7 2 3" xfId="35228"/>
    <cellStyle name="SAPBEXstdItemX 7 3" xfId="35229"/>
    <cellStyle name="SAPBEXstdItemX 7 4" xfId="35230"/>
    <cellStyle name="SAPBEXstdItemX 7 5" xfId="35231"/>
    <cellStyle name="SAPBEXstdItemX 7 6" xfId="35232"/>
    <cellStyle name="SAPBEXstdItemX 7 7" xfId="35233"/>
    <cellStyle name="SAPBEXstdItemX 7 8" xfId="35234"/>
    <cellStyle name="SAPBEXstdItemX 7 9" xfId="35235"/>
    <cellStyle name="SAPBEXstdItemX 8" xfId="35236"/>
    <cellStyle name="SAPBEXstdItemX 8 10" xfId="35237"/>
    <cellStyle name="SAPBEXstdItemX 8 2" xfId="35238"/>
    <cellStyle name="SAPBEXstdItemX 8 2 2" xfId="35239"/>
    <cellStyle name="SAPBEXstdItemX 8 2 3" xfId="35240"/>
    <cellStyle name="SAPBEXstdItemX 8 3" xfId="35241"/>
    <cellStyle name="SAPBEXstdItemX 8 4" xfId="35242"/>
    <cellStyle name="SAPBEXstdItemX 8 5" xfId="35243"/>
    <cellStyle name="SAPBEXstdItemX 8 6" xfId="35244"/>
    <cellStyle name="SAPBEXstdItemX 8 7" xfId="35245"/>
    <cellStyle name="SAPBEXstdItemX 8 8" xfId="35246"/>
    <cellStyle name="SAPBEXstdItemX 8 9" xfId="35247"/>
    <cellStyle name="SAPBEXstdItemX 9" xfId="35248"/>
    <cellStyle name="SAPBEXstdItemX 9 10" xfId="35249"/>
    <cellStyle name="SAPBEXstdItemX 9 2" xfId="35250"/>
    <cellStyle name="SAPBEXstdItemX 9 2 2" xfId="35251"/>
    <cellStyle name="SAPBEXstdItemX 9 2 3" xfId="35252"/>
    <cellStyle name="SAPBEXstdItemX 9 3" xfId="35253"/>
    <cellStyle name="SAPBEXstdItemX 9 4" xfId="35254"/>
    <cellStyle name="SAPBEXstdItemX 9 5" xfId="35255"/>
    <cellStyle name="SAPBEXstdItemX 9 6" xfId="35256"/>
    <cellStyle name="SAPBEXstdItemX 9 7" xfId="35257"/>
    <cellStyle name="SAPBEXstdItemX 9 8" xfId="35258"/>
    <cellStyle name="SAPBEXstdItemX 9 9" xfId="35259"/>
    <cellStyle name="SAPBEXstdItemX_2. Приложение Доп материалы согласованияБП_БП" xfId="35260"/>
    <cellStyle name="SAPBEXtitle" xfId="35261"/>
    <cellStyle name="SAPBEXtitle 2" xfId="35262"/>
    <cellStyle name="SAPBEXtitle 2 2" xfId="35263"/>
    <cellStyle name="SAPBEXtitle 2 3" xfId="35264"/>
    <cellStyle name="SAPBEXtitle 3" xfId="35265"/>
    <cellStyle name="SAPBEXundefined" xfId="35266"/>
    <cellStyle name="SAPBEXundefined 10" xfId="35267"/>
    <cellStyle name="SAPBEXundefined 10 2" xfId="35268"/>
    <cellStyle name="SAPBEXundefined 10 3" xfId="35269"/>
    <cellStyle name="SAPBEXundefined 11" xfId="35270"/>
    <cellStyle name="SAPBEXundefined 12" xfId="35271"/>
    <cellStyle name="SAPBEXundefined 13" xfId="35272"/>
    <cellStyle name="SAPBEXundefined 14" xfId="35273"/>
    <cellStyle name="SAPBEXundefined 15" xfId="35274"/>
    <cellStyle name="SAPBEXundefined 16" xfId="35275"/>
    <cellStyle name="SAPBEXundefined 17" xfId="35276"/>
    <cellStyle name="SAPBEXundefined 18" xfId="35277"/>
    <cellStyle name="SAPBEXundefined 2" xfId="35278"/>
    <cellStyle name="SAPBEXundefined 2 10" xfId="35279"/>
    <cellStyle name="SAPBEXundefined 2 11" xfId="35280"/>
    <cellStyle name="SAPBEXundefined 2 12" xfId="35281"/>
    <cellStyle name="SAPBEXundefined 2 13" xfId="35282"/>
    <cellStyle name="SAPBEXundefined 2 14" xfId="35283"/>
    <cellStyle name="SAPBEXundefined 2 15" xfId="35284"/>
    <cellStyle name="SAPBEXundefined 2 16" xfId="35285"/>
    <cellStyle name="SAPBEXundefined 2 2" xfId="35286"/>
    <cellStyle name="SAPBEXundefined 2 2 10" xfId="35287"/>
    <cellStyle name="SAPBEXundefined 2 2 11" xfId="35288"/>
    <cellStyle name="SAPBEXundefined 2 2 12" xfId="35289"/>
    <cellStyle name="SAPBEXundefined 2 2 13" xfId="35290"/>
    <cellStyle name="SAPBEXundefined 2 2 14" xfId="35291"/>
    <cellStyle name="SAPBEXundefined 2 2 15" xfId="35292"/>
    <cellStyle name="SAPBEXundefined 2 2 16" xfId="35293"/>
    <cellStyle name="SAPBEXundefined 2 2 2" xfId="35294"/>
    <cellStyle name="SAPBEXundefined 2 2 2 10" xfId="35295"/>
    <cellStyle name="SAPBEXundefined 2 2 2 11" xfId="35296"/>
    <cellStyle name="SAPBEXundefined 2 2 2 12" xfId="35297"/>
    <cellStyle name="SAPBEXundefined 2 2 2 13" xfId="35298"/>
    <cellStyle name="SAPBEXundefined 2 2 2 14" xfId="35299"/>
    <cellStyle name="SAPBEXundefined 2 2 2 2" xfId="35300"/>
    <cellStyle name="SAPBEXundefined 2 2 2 2 2" xfId="35301"/>
    <cellStyle name="SAPBEXundefined 2 2 2 2 3" xfId="35302"/>
    <cellStyle name="SAPBEXundefined 2 2 2 2 4" xfId="35303"/>
    <cellStyle name="SAPBEXundefined 2 2 2 2 5" xfId="35304"/>
    <cellStyle name="SAPBEXundefined 2 2 2 2 6" xfId="35305"/>
    <cellStyle name="SAPBEXundefined 2 2 2 2 7" xfId="35306"/>
    <cellStyle name="SAPBEXundefined 2 2 2 2 8" xfId="35307"/>
    <cellStyle name="SAPBEXundefined 2 2 2 3" xfId="35308"/>
    <cellStyle name="SAPBEXundefined 2 2 2 3 2" xfId="35309"/>
    <cellStyle name="SAPBEXundefined 2 2 2 3 3" xfId="35310"/>
    <cellStyle name="SAPBEXundefined 2 2 2 3 4" xfId="35311"/>
    <cellStyle name="SAPBEXundefined 2 2 2 3 5" xfId="35312"/>
    <cellStyle name="SAPBEXundefined 2 2 2 3 6" xfId="35313"/>
    <cellStyle name="SAPBEXundefined 2 2 2 3 7" xfId="35314"/>
    <cellStyle name="SAPBEXundefined 2 2 2 3 8" xfId="35315"/>
    <cellStyle name="SAPBEXundefined 2 2 2 4" xfId="35316"/>
    <cellStyle name="SAPBEXundefined 2 2 2 4 2" xfId="35317"/>
    <cellStyle name="SAPBEXundefined 2 2 2 4 3" xfId="35318"/>
    <cellStyle name="SAPBEXundefined 2 2 2 4 4" xfId="35319"/>
    <cellStyle name="SAPBEXundefined 2 2 2 4 5" xfId="35320"/>
    <cellStyle name="SAPBEXundefined 2 2 2 4 6" xfId="35321"/>
    <cellStyle name="SAPBEXundefined 2 2 2 4 7" xfId="35322"/>
    <cellStyle name="SAPBEXundefined 2 2 2 4 8" xfId="35323"/>
    <cellStyle name="SAPBEXundefined 2 2 2 5" xfId="35324"/>
    <cellStyle name="SAPBEXundefined 2 2 2 6" xfId="35325"/>
    <cellStyle name="SAPBEXundefined 2 2 2 7" xfId="35326"/>
    <cellStyle name="SAPBEXundefined 2 2 2 8" xfId="35327"/>
    <cellStyle name="SAPBEXundefined 2 2 2 9" xfId="35328"/>
    <cellStyle name="SAPBEXundefined 2 2 3" xfId="35329"/>
    <cellStyle name="SAPBEXundefined 2 2 3 2" xfId="35330"/>
    <cellStyle name="SAPBEXundefined 2 2 3 3" xfId="35331"/>
    <cellStyle name="SAPBEXundefined 2 2 3 4" xfId="35332"/>
    <cellStyle name="SAPBEXundefined 2 2 3 5" xfId="35333"/>
    <cellStyle name="SAPBEXundefined 2 2 3 6" xfId="35334"/>
    <cellStyle name="SAPBEXundefined 2 2 3 7" xfId="35335"/>
    <cellStyle name="SAPBEXundefined 2 2 3 8" xfId="35336"/>
    <cellStyle name="SAPBEXundefined 2 2 4" xfId="35337"/>
    <cellStyle name="SAPBEXundefined 2 2 4 2" xfId="35338"/>
    <cellStyle name="SAPBEXundefined 2 2 4 3" xfId="35339"/>
    <cellStyle name="SAPBEXundefined 2 2 4 4" xfId="35340"/>
    <cellStyle name="SAPBEXundefined 2 2 4 5" xfId="35341"/>
    <cellStyle name="SAPBEXundefined 2 2 4 6" xfId="35342"/>
    <cellStyle name="SAPBEXundefined 2 2 4 7" xfId="35343"/>
    <cellStyle name="SAPBEXundefined 2 2 4 8" xfId="35344"/>
    <cellStyle name="SAPBEXundefined 2 2 5" xfId="35345"/>
    <cellStyle name="SAPBEXundefined 2 2 5 2" xfId="35346"/>
    <cellStyle name="SAPBEXundefined 2 2 5 3" xfId="35347"/>
    <cellStyle name="SAPBEXundefined 2 2 5 4" xfId="35348"/>
    <cellStyle name="SAPBEXundefined 2 2 5 5" xfId="35349"/>
    <cellStyle name="SAPBEXundefined 2 2 5 6" xfId="35350"/>
    <cellStyle name="SAPBEXundefined 2 2 5 7" xfId="35351"/>
    <cellStyle name="SAPBEXundefined 2 2 5 8" xfId="35352"/>
    <cellStyle name="SAPBEXundefined 2 2 6" xfId="35353"/>
    <cellStyle name="SAPBEXundefined 2 2 7" xfId="35354"/>
    <cellStyle name="SAPBEXundefined 2 2 8" xfId="35355"/>
    <cellStyle name="SAPBEXundefined 2 2 9" xfId="35356"/>
    <cellStyle name="SAPBEXundefined 2 3" xfId="35357"/>
    <cellStyle name="SAPBEXundefined 2 3 10" xfId="35358"/>
    <cellStyle name="SAPBEXundefined 2 3 11" xfId="35359"/>
    <cellStyle name="SAPBEXundefined 2 3 12" xfId="35360"/>
    <cellStyle name="SAPBEXundefined 2 3 13" xfId="35361"/>
    <cellStyle name="SAPBEXundefined 2 3 14" xfId="35362"/>
    <cellStyle name="SAPBEXundefined 2 3 2" xfId="35363"/>
    <cellStyle name="SAPBEXundefined 2 3 2 2" xfId="35364"/>
    <cellStyle name="SAPBEXundefined 2 3 2 3" xfId="35365"/>
    <cellStyle name="SAPBEXundefined 2 3 2 4" xfId="35366"/>
    <cellStyle name="SAPBEXundefined 2 3 2 5" xfId="35367"/>
    <cellStyle name="SAPBEXundefined 2 3 2 6" xfId="35368"/>
    <cellStyle name="SAPBEXundefined 2 3 2 7" xfId="35369"/>
    <cellStyle name="SAPBEXundefined 2 3 2 8" xfId="35370"/>
    <cellStyle name="SAPBEXundefined 2 3 3" xfId="35371"/>
    <cellStyle name="SAPBEXundefined 2 3 3 2" xfId="35372"/>
    <cellStyle name="SAPBEXundefined 2 3 3 3" xfId="35373"/>
    <cellStyle name="SAPBEXundefined 2 3 3 4" xfId="35374"/>
    <cellStyle name="SAPBEXundefined 2 3 3 5" xfId="35375"/>
    <cellStyle name="SAPBEXundefined 2 3 3 6" xfId="35376"/>
    <cellStyle name="SAPBEXundefined 2 3 3 7" xfId="35377"/>
    <cellStyle name="SAPBEXundefined 2 3 3 8" xfId="35378"/>
    <cellStyle name="SAPBEXundefined 2 3 4" xfId="35379"/>
    <cellStyle name="SAPBEXundefined 2 3 4 2" xfId="35380"/>
    <cellStyle name="SAPBEXundefined 2 3 4 3" xfId="35381"/>
    <cellStyle name="SAPBEXundefined 2 3 4 4" xfId="35382"/>
    <cellStyle name="SAPBEXundefined 2 3 4 5" xfId="35383"/>
    <cellStyle name="SAPBEXundefined 2 3 4 6" xfId="35384"/>
    <cellStyle name="SAPBEXundefined 2 3 4 7" xfId="35385"/>
    <cellStyle name="SAPBEXundefined 2 3 4 8" xfId="35386"/>
    <cellStyle name="SAPBEXundefined 2 3 5" xfId="35387"/>
    <cellStyle name="SAPBEXundefined 2 3 6" xfId="35388"/>
    <cellStyle name="SAPBEXundefined 2 3 7" xfId="35389"/>
    <cellStyle name="SAPBEXundefined 2 3 8" xfId="35390"/>
    <cellStyle name="SAPBEXundefined 2 3 9" xfId="35391"/>
    <cellStyle name="SAPBEXundefined 2 4" xfId="35392"/>
    <cellStyle name="SAPBEXundefined 2 4 10" xfId="35393"/>
    <cellStyle name="SAPBEXundefined 2 4 2" xfId="35394"/>
    <cellStyle name="SAPBEXundefined 2 4 3" xfId="35395"/>
    <cellStyle name="SAPBEXundefined 2 4 4" xfId="35396"/>
    <cellStyle name="SAPBEXundefined 2 4 5" xfId="35397"/>
    <cellStyle name="SAPBEXundefined 2 4 6" xfId="35398"/>
    <cellStyle name="SAPBEXundefined 2 4 7" xfId="35399"/>
    <cellStyle name="SAPBEXundefined 2 4 8" xfId="35400"/>
    <cellStyle name="SAPBEXundefined 2 4 9" xfId="35401"/>
    <cellStyle name="SAPBEXundefined 2 5" xfId="35402"/>
    <cellStyle name="SAPBEXundefined 2 5 2" xfId="35403"/>
    <cellStyle name="SAPBEXundefined 2 5 3" xfId="35404"/>
    <cellStyle name="SAPBEXundefined 2 5 4" xfId="35405"/>
    <cellStyle name="SAPBEXundefined 2 5 5" xfId="35406"/>
    <cellStyle name="SAPBEXundefined 2 5 6" xfId="35407"/>
    <cellStyle name="SAPBEXundefined 2 5 7" xfId="35408"/>
    <cellStyle name="SAPBEXundefined 2 5 8" xfId="35409"/>
    <cellStyle name="SAPBEXundefined 2 6" xfId="35410"/>
    <cellStyle name="SAPBEXundefined 2 6 2" xfId="35411"/>
    <cellStyle name="SAPBEXundefined 2 6 3" xfId="35412"/>
    <cellStyle name="SAPBEXundefined 2 6 4" xfId="35413"/>
    <cellStyle name="SAPBEXundefined 2 6 5" xfId="35414"/>
    <cellStyle name="SAPBEXundefined 2 6 6" xfId="35415"/>
    <cellStyle name="SAPBEXundefined 2 6 7" xfId="35416"/>
    <cellStyle name="SAPBEXundefined 2 6 8" xfId="35417"/>
    <cellStyle name="SAPBEXundefined 2 7" xfId="35418"/>
    <cellStyle name="SAPBEXundefined 2 8" xfId="35419"/>
    <cellStyle name="SAPBEXundefined 2 9" xfId="35420"/>
    <cellStyle name="SAPBEXundefined 3" xfId="35421"/>
    <cellStyle name="SAPBEXundefined 3 10" xfId="35422"/>
    <cellStyle name="SAPBEXundefined 3 11" xfId="35423"/>
    <cellStyle name="SAPBEXundefined 3 12" xfId="35424"/>
    <cellStyle name="SAPBEXundefined 3 13" xfId="35425"/>
    <cellStyle name="SAPBEXundefined 3 14" xfId="35426"/>
    <cellStyle name="SAPBEXundefined 3 15" xfId="35427"/>
    <cellStyle name="SAPBEXundefined 3 16" xfId="35428"/>
    <cellStyle name="SAPBEXundefined 3 2" xfId="35429"/>
    <cellStyle name="SAPBEXundefined 3 2 10" xfId="35430"/>
    <cellStyle name="SAPBEXundefined 3 2 11" xfId="35431"/>
    <cellStyle name="SAPBEXundefined 3 2 12" xfId="35432"/>
    <cellStyle name="SAPBEXundefined 3 2 13" xfId="35433"/>
    <cellStyle name="SAPBEXundefined 3 2 14" xfId="35434"/>
    <cellStyle name="SAPBEXundefined 3 2 15" xfId="35435"/>
    <cellStyle name="SAPBEXundefined 3 2 16" xfId="35436"/>
    <cellStyle name="SAPBEXundefined 3 2 2" xfId="35437"/>
    <cellStyle name="SAPBEXundefined 3 2 2 10" xfId="35438"/>
    <cellStyle name="SAPBEXundefined 3 2 2 11" xfId="35439"/>
    <cellStyle name="SAPBEXundefined 3 2 2 12" xfId="35440"/>
    <cellStyle name="SAPBEXundefined 3 2 2 2" xfId="35441"/>
    <cellStyle name="SAPBEXundefined 3 2 2 2 2" xfId="35442"/>
    <cellStyle name="SAPBEXundefined 3 2 2 2 3" xfId="35443"/>
    <cellStyle name="SAPBEXundefined 3 2 2 2 4" xfId="35444"/>
    <cellStyle name="SAPBEXundefined 3 2 2 2 5" xfId="35445"/>
    <cellStyle name="SAPBEXundefined 3 2 2 2 6" xfId="35446"/>
    <cellStyle name="SAPBEXundefined 3 2 2 2 7" xfId="35447"/>
    <cellStyle name="SAPBEXundefined 3 2 2 2 8" xfId="35448"/>
    <cellStyle name="SAPBEXundefined 3 2 2 3" xfId="35449"/>
    <cellStyle name="SAPBEXundefined 3 2 2 3 2" xfId="35450"/>
    <cellStyle name="SAPBEXundefined 3 2 2 3 3" xfId="35451"/>
    <cellStyle name="SAPBEXundefined 3 2 2 3 4" xfId="35452"/>
    <cellStyle name="SAPBEXundefined 3 2 2 3 5" xfId="35453"/>
    <cellStyle name="SAPBEXundefined 3 2 2 3 6" xfId="35454"/>
    <cellStyle name="SAPBEXundefined 3 2 2 3 7" xfId="35455"/>
    <cellStyle name="SAPBEXundefined 3 2 2 3 8" xfId="35456"/>
    <cellStyle name="SAPBEXundefined 3 2 2 4" xfId="35457"/>
    <cellStyle name="SAPBEXundefined 3 2 2 4 2" xfId="35458"/>
    <cellStyle name="SAPBEXundefined 3 2 2 4 3" xfId="35459"/>
    <cellStyle name="SAPBEXundefined 3 2 2 4 4" xfId="35460"/>
    <cellStyle name="SAPBEXundefined 3 2 2 4 5" xfId="35461"/>
    <cellStyle name="SAPBEXundefined 3 2 2 4 6" xfId="35462"/>
    <cellStyle name="SAPBEXundefined 3 2 2 4 7" xfId="35463"/>
    <cellStyle name="SAPBEXundefined 3 2 2 4 8" xfId="35464"/>
    <cellStyle name="SAPBEXundefined 3 2 2 5" xfId="35465"/>
    <cellStyle name="SAPBEXundefined 3 2 2 6" xfId="35466"/>
    <cellStyle name="SAPBEXundefined 3 2 2 7" xfId="35467"/>
    <cellStyle name="SAPBEXundefined 3 2 2 8" xfId="35468"/>
    <cellStyle name="SAPBEXundefined 3 2 2 9" xfId="35469"/>
    <cellStyle name="SAPBEXundefined 3 2 3" xfId="35470"/>
    <cellStyle name="SAPBEXundefined 3 2 3 2" xfId="35471"/>
    <cellStyle name="SAPBEXundefined 3 2 3 3" xfId="35472"/>
    <cellStyle name="SAPBEXundefined 3 2 3 4" xfId="35473"/>
    <cellStyle name="SAPBEXundefined 3 2 3 5" xfId="35474"/>
    <cellStyle name="SAPBEXundefined 3 2 3 6" xfId="35475"/>
    <cellStyle name="SAPBEXundefined 3 2 3 7" xfId="35476"/>
    <cellStyle name="SAPBEXundefined 3 2 3 8" xfId="35477"/>
    <cellStyle name="SAPBEXundefined 3 2 4" xfId="35478"/>
    <cellStyle name="SAPBEXundefined 3 2 4 2" xfId="35479"/>
    <cellStyle name="SAPBEXundefined 3 2 4 3" xfId="35480"/>
    <cellStyle name="SAPBEXundefined 3 2 4 4" xfId="35481"/>
    <cellStyle name="SAPBEXundefined 3 2 4 5" xfId="35482"/>
    <cellStyle name="SAPBEXundefined 3 2 4 6" xfId="35483"/>
    <cellStyle name="SAPBEXundefined 3 2 4 7" xfId="35484"/>
    <cellStyle name="SAPBEXundefined 3 2 4 8" xfId="35485"/>
    <cellStyle name="SAPBEXundefined 3 2 5" xfId="35486"/>
    <cellStyle name="SAPBEXundefined 3 2 5 2" xfId="35487"/>
    <cellStyle name="SAPBEXundefined 3 2 5 3" xfId="35488"/>
    <cellStyle name="SAPBEXundefined 3 2 5 4" xfId="35489"/>
    <cellStyle name="SAPBEXundefined 3 2 5 5" xfId="35490"/>
    <cellStyle name="SAPBEXundefined 3 2 5 6" xfId="35491"/>
    <cellStyle name="SAPBEXundefined 3 2 5 7" xfId="35492"/>
    <cellStyle name="SAPBEXundefined 3 2 5 8" xfId="35493"/>
    <cellStyle name="SAPBEXundefined 3 2 6" xfId="35494"/>
    <cellStyle name="SAPBEXundefined 3 2 7" xfId="35495"/>
    <cellStyle name="SAPBEXundefined 3 2 8" xfId="35496"/>
    <cellStyle name="SAPBEXundefined 3 2 9" xfId="35497"/>
    <cellStyle name="SAPBEXundefined 3 3" xfId="35498"/>
    <cellStyle name="SAPBEXundefined 3 3 10" xfId="35499"/>
    <cellStyle name="SAPBEXundefined 3 3 11" xfId="35500"/>
    <cellStyle name="SAPBEXundefined 3 3 12" xfId="35501"/>
    <cellStyle name="SAPBEXundefined 3 3 2" xfId="35502"/>
    <cellStyle name="SAPBEXundefined 3 3 2 2" xfId="35503"/>
    <cellStyle name="SAPBEXundefined 3 3 2 3" xfId="35504"/>
    <cellStyle name="SAPBEXundefined 3 3 2 4" xfId="35505"/>
    <cellStyle name="SAPBEXundefined 3 3 2 5" xfId="35506"/>
    <cellStyle name="SAPBEXundefined 3 3 2 6" xfId="35507"/>
    <cellStyle name="SAPBEXundefined 3 3 2 7" xfId="35508"/>
    <cellStyle name="SAPBEXundefined 3 3 2 8" xfId="35509"/>
    <cellStyle name="SAPBEXundefined 3 3 3" xfId="35510"/>
    <cellStyle name="SAPBEXundefined 3 3 3 2" xfId="35511"/>
    <cellStyle name="SAPBEXundefined 3 3 3 3" xfId="35512"/>
    <cellStyle name="SAPBEXundefined 3 3 3 4" xfId="35513"/>
    <cellStyle name="SAPBEXundefined 3 3 3 5" xfId="35514"/>
    <cellStyle name="SAPBEXundefined 3 3 3 6" xfId="35515"/>
    <cellStyle name="SAPBEXundefined 3 3 3 7" xfId="35516"/>
    <cellStyle name="SAPBEXundefined 3 3 3 8" xfId="35517"/>
    <cellStyle name="SAPBEXundefined 3 3 4" xfId="35518"/>
    <cellStyle name="SAPBEXundefined 3 3 4 2" xfId="35519"/>
    <cellStyle name="SAPBEXundefined 3 3 4 3" xfId="35520"/>
    <cellStyle name="SAPBEXundefined 3 3 4 4" xfId="35521"/>
    <cellStyle name="SAPBEXundefined 3 3 4 5" xfId="35522"/>
    <cellStyle name="SAPBEXundefined 3 3 4 6" xfId="35523"/>
    <cellStyle name="SAPBEXundefined 3 3 4 7" xfId="35524"/>
    <cellStyle name="SAPBEXundefined 3 3 4 8" xfId="35525"/>
    <cellStyle name="SAPBEXundefined 3 3 5" xfId="35526"/>
    <cellStyle name="SAPBEXundefined 3 3 6" xfId="35527"/>
    <cellStyle name="SAPBEXundefined 3 3 7" xfId="35528"/>
    <cellStyle name="SAPBEXundefined 3 3 8" xfId="35529"/>
    <cellStyle name="SAPBEXundefined 3 3 9" xfId="35530"/>
    <cellStyle name="SAPBEXundefined 3 4" xfId="35531"/>
    <cellStyle name="SAPBEXundefined 3 4 2" xfId="35532"/>
    <cellStyle name="SAPBEXundefined 3 4 3" xfId="35533"/>
    <cellStyle name="SAPBEXundefined 3 4 4" xfId="35534"/>
    <cellStyle name="SAPBEXundefined 3 4 5" xfId="35535"/>
    <cellStyle name="SAPBEXundefined 3 4 6" xfId="35536"/>
    <cellStyle name="SAPBEXundefined 3 4 7" xfId="35537"/>
    <cellStyle name="SAPBEXundefined 3 4 8" xfId="35538"/>
    <cellStyle name="SAPBEXundefined 3 5" xfId="35539"/>
    <cellStyle name="SAPBEXundefined 3 5 2" xfId="35540"/>
    <cellStyle name="SAPBEXundefined 3 5 3" xfId="35541"/>
    <cellStyle name="SAPBEXundefined 3 5 4" xfId="35542"/>
    <cellStyle name="SAPBEXundefined 3 5 5" xfId="35543"/>
    <cellStyle name="SAPBEXundefined 3 5 6" xfId="35544"/>
    <cellStyle name="SAPBEXundefined 3 5 7" xfId="35545"/>
    <cellStyle name="SAPBEXundefined 3 5 8" xfId="35546"/>
    <cellStyle name="SAPBEXundefined 3 6" xfId="35547"/>
    <cellStyle name="SAPBEXundefined 3 6 2" xfId="35548"/>
    <cellStyle name="SAPBEXundefined 3 6 3" xfId="35549"/>
    <cellStyle name="SAPBEXundefined 3 6 4" xfId="35550"/>
    <cellStyle name="SAPBEXundefined 3 6 5" xfId="35551"/>
    <cellStyle name="SAPBEXundefined 3 6 6" xfId="35552"/>
    <cellStyle name="SAPBEXundefined 3 6 7" xfId="35553"/>
    <cellStyle name="SAPBEXundefined 3 6 8" xfId="35554"/>
    <cellStyle name="SAPBEXundefined 3 7" xfId="35555"/>
    <cellStyle name="SAPBEXundefined 3 8" xfId="35556"/>
    <cellStyle name="SAPBEXundefined 3 9" xfId="35557"/>
    <cellStyle name="SAPBEXundefined 4" xfId="35558"/>
    <cellStyle name="SAPBEXundefined 4 10" xfId="35559"/>
    <cellStyle name="SAPBEXundefined 4 11" xfId="35560"/>
    <cellStyle name="SAPBEXundefined 4 12" xfId="35561"/>
    <cellStyle name="SAPBEXundefined 4 13" xfId="35562"/>
    <cellStyle name="SAPBEXundefined 4 14" xfId="35563"/>
    <cellStyle name="SAPBEXundefined 4 15" xfId="35564"/>
    <cellStyle name="SAPBEXundefined 4 16" xfId="35565"/>
    <cellStyle name="SAPBEXundefined 4 2" xfId="35566"/>
    <cellStyle name="SAPBEXundefined 4 2 10" xfId="35567"/>
    <cellStyle name="SAPBEXundefined 4 2 11" xfId="35568"/>
    <cellStyle name="SAPBEXundefined 4 2 12" xfId="35569"/>
    <cellStyle name="SAPBEXundefined 4 2 13" xfId="35570"/>
    <cellStyle name="SAPBEXundefined 4 2 14" xfId="35571"/>
    <cellStyle name="SAPBEXundefined 4 2 2" xfId="35572"/>
    <cellStyle name="SAPBEXundefined 4 2 2 10" xfId="35573"/>
    <cellStyle name="SAPBEXundefined 4 2 2 2" xfId="35574"/>
    <cellStyle name="SAPBEXundefined 4 2 2 3" xfId="35575"/>
    <cellStyle name="SAPBEXundefined 4 2 2 4" xfId="35576"/>
    <cellStyle name="SAPBEXundefined 4 2 2 5" xfId="35577"/>
    <cellStyle name="SAPBEXundefined 4 2 2 6" xfId="35578"/>
    <cellStyle name="SAPBEXundefined 4 2 2 7" xfId="35579"/>
    <cellStyle name="SAPBEXundefined 4 2 2 8" xfId="35580"/>
    <cellStyle name="SAPBEXundefined 4 2 2 9" xfId="35581"/>
    <cellStyle name="SAPBEXundefined 4 2 3" xfId="35582"/>
    <cellStyle name="SAPBEXundefined 4 2 3 2" xfId="35583"/>
    <cellStyle name="SAPBEXundefined 4 2 3 3" xfId="35584"/>
    <cellStyle name="SAPBEXundefined 4 2 3 4" xfId="35585"/>
    <cellStyle name="SAPBEXundefined 4 2 3 5" xfId="35586"/>
    <cellStyle name="SAPBEXundefined 4 2 3 6" xfId="35587"/>
    <cellStyle name="SAPBEXundefined 4 2 3 7" xfId="35588"/>
    <cellStyle name="SAPBEXundefined 4 2 3 8" xfId="35589"/>
    <cellStyle name="SAPBEXundefined 4 2 4" xfId="35590"/>
    <cellStyle name="SAPBEXundefined 4 2 4 2" xfId="35591"/>
    <cellStyle name="SAPBEXundefined 4 2 4 3" xfId="35592"/>
    <cellStyle name="SAPBEXundefined 4 2 4 4" xfId="35593"/>
    <cellStyle name="SAPBEXundefined 4 2 4 5" xfId="35594"/>
    <cellStyle name="SAPBEXundefined 4 2 4 6" xfId="35595"/>
    <cellStyle name="SAPBEXundefined 4 2 4 7" xfId="35596"/>
    <cellStyle name="SAPBEXundefined 4 2 4 8" xfId="35597"/>
    <cellStyle name="SAPBEXundefined 4 2 5" xfId="35598"/>
    <cellStyle name="SAPBEXundefined 4 2 6" xfId="35599"/>
    <cellStyle name="SAPBEXundefined 4 2 7" xfId="35600"/>
    <cellStyle name="SAPBEXundefined 4 2 8" xfId="35601"/>
    <cellStyle name="SAPBEXundefined 4 2 9" xfId="35602"/>
    <cellStyle name="SAPBEXundefined 4 3" xfId="35603"/>
    <cellStyle name="SAPBEXundefined 4 3 10" xfId="35604"/>
    <cellStyle name="SAPBEXundefined 4 3 2" xfId="35605"/>
    <cellStyle name="SAPBEXundefined 4 3 3" xfId="35606"/>
    <cellStyle name="SAPBEXundefined 4 3 4" xfId="35607"/>
    <cellStyle name="SAPBEXundefined 4 3 5" xfId="35608"/>
    <cellStyle name="SAPBEXundefined 4 3 6" xfId="35609"/>
    <cellStyle name="SAPBEXundefined 4 3 7" xfId="35610"/>
    <cellStyle name="SAPBEXundefined 4 3 8" xfId="35611"/>
    <cellStyle name="SAPBEXundefined 4 3 9" xfId="35612"/>
    <cellStyle name="SAPBEXundefined 4 4" xfId="35613"/>
    <cellStyle name="SAPBEXundefined 4 4 2" xfId="35614"/>
    <cellStyle name="SAPBEXundefined 4 4 3" xfId="35615"/>
    <cellStyle name="SAPBEXundefined 4 4 4" xfId="35616"/>
    <cellStyle name="SAPBEXundefined 4 4 5" xfId="35617"/>
    <cellStyle name="SAPBEXundefined 4 4 6" xfId="35618"/>
    <cellStyle name="SAPBEXundefined 4 4 7" xfId="35619"/>
    <cellStyle name="SAPBEXundefined 4 4 8" xfId="35620"/>
    <cellStyle name="SAPBEXundefined 4 5" xfId="35621"/>
    <cellStyle name="SAPBEXundefined 4 5 2" xfId="35622"/>
    <cellStyle name="SAPBEXundefined 4 5 3" xfId="35623"/>
    <cellStyle name="SAPBEXundefined 4 5 4" xfId="35624"/>
    <cellStyle name="SAPBEXundefined 4 5 5" xfId="35625"/>
    <cellStyle name="SAPBEXundefined 4 5 6" xfId="35626"/>
    <cellStyle name="SAPBEXundefined 4 5 7" xfId="35627"/>
    <cellStyle name="SAPBEXundefined 4 5 8" xfId="35628"/>
    <cellStyle name="SAPBEXundefined 4 6" xfId="35629"/>
    <cellStyle name="SAPBEXundefined 4 7" xfId="35630"/>
    <cellStyle name="SAPBEXundefined 4 8" xfId="35631"/>
    <cellStyle name="SAPBEXundefined 4 9" xfId="35632"/>
    <cellStyle name="SAPBEXundefined 5" xfId="35633"/>
    <cellStyle name="SAPBEXundefined 5 10" xfId="35634"/>
    <cellStyle name="SAPBEXundefined 5 11" xfId="35635"/>
    <cellStyle name="SAPBEXundefined 5 12" xfId="35636"/>
    <cellStyle name="SAPBEXundefined 5 13" xfId="35637"/>
    <cellStyle name="SAPBEXundefined 5 14" xfId="35638"/>
    <cellStyle name="SAPBEXundefined 5 2" xfId="35639"/>
    <cellStyle name="SAPBEXundefined 5 2 10" xfId="35640"/>
    <cellStyle name="SAPBEXundefined 5 2 2" xfId="35641"/>
    <cellStyle name="SAPBEXundefined 5 2 3" xfId="35642"/>
    <cellStyle name="SAPBEXundefined 5 2 4" xfId="35643"/>
    <cellStyle name="SAPBEXundefined 5 2 5" xfId="35644"/>
    <cellStyle name="SAPBEXundefined 5 2 6" xfId="35645"/>
    <cellStyle name="SAPBEXundefined 5 2 7" xfId="35646"/>
    <cellStyle name="SAPBEXundefined 5 2 8" xfId="35647"/>
    <cellStyle name="SAPBEXundefined 5 2 9" xfId="35648"/>
    <cellStyle name="SAPBEXundefined 5 3" xfId="35649"/>
    <cellStyle name="SAPBEXundefined 5 3 2" xfId="35650"/>
    <cellStyle name="SAPBEXundefined 5 3 3" xfId="35651"/>
    <cellStyle name="SAPBEXundefined 5 3 4" xfId="35652"/>
    <cellStyle name="SAPBEXundefined 5 3 5" xfId="35653"/>
    <cellStyle name="SAPBEXundefined 5 3 6" xfId="35654"/>
    <cellStyle name="SAPBEXundefined 5 3 7" xfId="35655"/>
    <cellStyle name="SAPBEXundefined 5 3 8" xfId="35656"/>
    <cellStyle name="SAPBEXundefined 5 4" xfId="35657"/>
    <cellStyle name="SAPBEXundefined 5 4 2" xfId="35658"/>
    <cellStyle name="SAPBEXundefined 5 4 3" xfId="35659"/>
    <cellStyle name="SAPBEXundefined 5 4 4" xfId="35660"/>
    <cellStyle name="SAPBEXundefined 5 4 5" xfId="35661"/>
    <cellStyle name="SAPBEXundefined 5 4 6" xfId="35662"/>
    <cellStyle name="SAPBEXundefined 5 4 7" xfId="35663"/>
    <cellStyle name="SAPBEXundefined 5 4 8" xfId="35664"/>
    <cellStyle name="SAPBEXundefined 5 5" xfId="35665"/>
    <cellStyle name="SAPBEXundefined 5 6" xfId="35666"/>
    <cellStyle name="SAPBEXundefined 5 7" xfId="35667"/>
    <cellStyle name="SAPBEXundefined 5 8" xfId="35668"/>
    <cellStyle name="SAPBEXundefined 5 9" xfId="35669"/>
    <cellStyle name="SAPBEXundefined 6" xfId="35670"/>
    <cellStyle name="SAPBEXundefined 6 10" xfId="35671"/>
    <cellStyle name="SAPBEXundefined 6 2" xfId="35672"/>
    <cellStyle name="SAPBEXundefined 6 2 2" xfId="35673"/>
    <cellStyle name="SAPBEXundefined 6 2 3" xfId="35674"/>
    <cellStyle name="SAPBEXundefined 6 3" xfId="35675"/>
    <cellStyle name="SAPBEXundefined 6 4" xfId="35676"/>
    <cellStyle name="SAPBEXundefined 6 5" xfId="35677"/>
    <cellStyle name="SAPBEXundefined 6 6" xfId="35678"/>
    <cellStyle name="SAPBEXundefined 6 7" xfId="35679"/>
    <cellStyle name="SAPBEXundefined 6 8" xfId="35680"/>
    <cellStyle name="SAPBEXundefined 6 9" xfId="35681"/>
    <cellStyle name="SAPBEXundefined 7" xfId="35682"/>
    <cellStyle name="SAPBEXundefined 7 10" xfId="35683"/>
    <cellStyle name="SAPBEXundefined 7 2" xfId="35684"/>
    <cellStyle name="SAPBEXundefined 7 2 2" xfId="35685"/>
    <cellStyle name="SAPBEXundefined 7 2 3" xfId="35686"/>
    <cellStyle name="SAPBEXundefined 7 3" xfId="35687"/>
    <cellStyle name="SAPBEXundefined 7 4" xfId="35688"/>
    <cellStyle name="SAPBEXundefined 7 5" xfId="35689"/>
    <cellStyle name="SAPBEXundefined 7 6" xfId="35690"/>
    <cellStyle name="SAPBEXundefined 7 7" xfId="35691"/>
    <cellStyle name="SAPBEXundefined 7 8" xfId="35692"/>
    <cellStyle name="SAPBEXundefined 7 9" xfId="35693"/>
    <cellStyle name="SAPBEXundefined 8" xfId="35694"/>
    <cellStyle name="SAPBEXundefined 8 10" xfId="35695"/>
    <cellStyle name="SAPBEXundefined 8 2" xfId="35696"/>
    <cellStyle name="SAPBEXundefined 8 2 2" xfId="35697"/>
    <cellStyle name="SAPBEXundefined 8 2 3" xfId="35698"/>
    <cellStyle name="SAPBEXundefined 8 3" xfId="35699"/>
    <cellStyle name="SAPBEXundefined 8 4" xfId="35700"/>
    <cellStyle name="SAPBEXundefined 8 5" xfId="35701"/>
    <cellStyle name="SAPBEXundefined 8 6" xfId="35702"/>
    <cellStyle name="SAPBEXundefined 8 7" xfId="35703"/>
    <cellStyle name="SAPBEXundefined 8 8" xfId="35704"/>
    <cellStyle name="SAPBEXundefined 8 9" xfId="35705"/>
    <cellStyle name="SAPBEXundefined 9" xfId="35706"/>
    <cellStyle name="SAPBEXundefined 9 2" xfId="35707"/>
    <cellStyle name="SAPBEXundefined 9 2 2" xfId="35708"/>
    <cellStyle name="SAPBEXundefined 9 3" xfId="35709"/>
    <cellStyle name="SAPBEXundefined 9 4" xfId="35710"/>
    <cellStyle name="SAPBEXundefined_реестр объектов ЕНЭС" xfId="35711"/>
    <cellStyle name="ScotchRule" xfId="35712"/>
    <cellStyle name="SEM-BPS-data" xfId="35713"/>
    <cellStyle name="SEM-BPS-head" xfId="35714"/>
    <cellStyle name="SEM-BPS-headdata" xfId="35715"/>
    <cellStyle name="SEM-BPS-headdata 2" xfId="35716"/>
    <cellStyle name="SEM-BPS-headdata 2 2" xfId="35717"/>
    <cellStyle name="SEM-BPS-headdata 2 2 2" xfId="35718"/>
    <cellStyle name="SEM-BPS-headdata 2 3" xfId="35719"/>
    <cellStyle name="SEM-BPS-headdata 3" xfId="35720"/>
    <cellStyle name="SEM-BPS-headdata 3 2" xfId="35721"/>
    <cellStyle name="SEM-BPS-headdata 3 2 2" xfId="35722"/>
    <cellStyle name="SEM-BPS-headdata 3 3" xfId="35723"/>
    <cellStyle name="SEM-BPS-headdata 4" xfId="35724"/>
    <cellStyle name="SEM-BPS-headdata 4 2" xfId="35725"/>
    <cellStyle name="SEM-BPS-headdata 5" xfId="35726"/>
    <cellStyle name="SEM-BPS-headkey" xfId="35727"/>
    <cellStyle name="SEM-BPS-input-on" xfId="35728"/>
    <cellStyle name="SEM-BPS-input-on 2" xfId="35729"/>
    <cellStyle name="SEM-BPS-input-on 2 2" xfId="35730"/>
    <cellStyle name="SEM-BPS-input-on 2 2 2" xfId="35731"/>
    <cellStyle name="SEM-BPS-input-on 2 3" xfId="35732"/>
    <cellStyle name="SEM-BPS-input-on 3" xfId="35733"/>
    <cellStyle name="SEM-BPS-input-on 3 2" xfId="35734"/>
    <cellStyle name="SEM-BPS-input-on 3 2 2" xfId="35735"/>
    <cellStyle name="SEM-BPS-input-on 3 3" xfId="35736"/>
    <cellStyle name="SEM-BPS-input-on 4" xfId="35737"/>
    <cellStyle name="SEM-BPS-input-on 4 2" xfId="35738"/>
    <cellStyle name="SEM-BPS-input-on 5" xfId="35739"/>
    <cellStyle name="SEM-BPS-key" xfId="35740"/>
    <cellStyle name="SEM-BPS-sub1" xfId="35741"/>
    <cellStyle name="SEM-BPS-sub2" xfId="35742"/>
    <cellStyle name="SEM-BPS-total" xfId="35743"/>
    <cellStyle name="Sheet Title" xfId="35744"/>
    <cellStyle name="Short $" xfId="35745"/>
    <cellStyle name="Show_Sell" xfId="35746"/>
    <cellStyle name="Single Accounting" xfId="35747"/>
    <cellStyle name="Size" xfId="35748"/>
    <cellStyle name="Size 2" xfId="35749"/>
    <cellStyle name="Size 2 2" xfId="35750"/>
    <cellStyle name="Size 3" xfId="35751"/>
    <cellStyle name="Size 3 2" xfId="35752"/>
    <cellStyle name="Size 4" xfId="35753"/>
    <cellStyle name="small" xfId="35754"/>
    <cellStyle name="st1" xfId="35755"/>
    <cellStyle name="stand_bord" xfId="35756"/>
    <cellStyle name="Standard_Anpassen der Amortisation" xfId="35757"/>
    <cellStyle name="Style 1" xfId="35758"/>
    <cellStyle name="Style 1 2" xfId="35759"/>
    <cellStyle name="STYLE1 - Style1" xfId="35760"/>
    <cellStyle name="STYLE1 - Style1 2" xfId="35761"/>
    <cellStyle name="STYLE1 - Style1 2 2" xfId="35762"/>
    <cellStyle name="STYLE1 - Style1 2 3" xfId="35763"/>
    <cellStyle name="STYLE1 - Style1 3" xfId="35764"/>
    <cellStyle name="STYLE1 - Style1_2011-2015" xfId="35765"/>
    <cellStyle name="Styles" xfId="35766"/>
    <cellStyle name="Subtitle" xfId="35767"/>
    <cellStyle name="tabel" xfId="35768"/>
    <cellStyle name="Table" xfId="35769"/>
    <cellStyle name="Table Head" xfId="35770"/>
    <cellStyle name="Table Head Aligned" xfId="35771"/>
    <cellStyle name="Table Head Blue" xfId="35772"/>
    <cellStyle name="Table Head Green" xfId="35773"/>
    <cellStyle name="Table Head_Val_Sum_Graph" xfId="35774"/>
    <cellStyle name="Table Heading" xfId="35775"/>
    <cellStyle name="Table Heading 2" xfId="35776"/>
    <cellStyle name="Table Heading 3" xfId="35777"/>
    <cellStyle name="Table Heading_46EP.2011(v2.0)" xfId="35778"/>
    <cellStyle name="Table Text" xfId="35779"/>
    <cellStyle name="Table Title" xfId="35780"/>
    <cellStyle name="Table Units" xfId="35781"/>
    <cellStyle name="Table_Header" xfId="35782"/>
    <cellStyle name="Term" xfId="35783"/>
    <cellStyle name="Text" xfId="35784"/>
    <cellStyle name="Text 1" xfId="35785"/>
    <cellStyle name="Text Head" xfId="35786"/>
    <cellStyle name="Text Head 1" xfId="35787"/>
    <cellStyle name="Text Indent A" xfId="35788"/>
    <cellStyle name="Text Indent B" xfId="35789"/>
    <cellStyle name="Text Indent C" xfId="35790"/>
    <cellStyle name="Times 10" xfId="35791"/>
    <cellStyle name="Times 12" xfId="35792"/>
    <cellStyle name="Title" xfId="35793"/>
    <cellStyle name="Title 2" xfId="35794"/>
    <cellStyle name="Title_1" xfId="35795"/>
    <cellStyle name="To" xfId="35796"/>
    <cellStyle name="Total" xfId="35797"/>
    <cellStyle name="Total 2" xfId="35798"/>
    <cellStyle name="Total 2 10" xfId="35799"/>
    <cellStyle name="Total 2 11" xfId="35800"/>
    <cellStyle name="Total 2 12" xfId="35801"/>
    <cellStyle name="Total 2 13" xfId="35802"/>
    <cellStyle name="Total 2 14" xfId="35803"/>
    <cellStyle name="Total 2 15" xfId="35804"/>
    <cellStyle name="Total 2 2" xfId="35805"/>
    <cellStyle name="Total 2 2 10" xfId="35806"/>
    <cellStyle name="Total 2 2 11" xfId="35807"/>
    <cellStyle name="Total 2 2 12" xfId="35808"/>
    <cellStyle name="Total 2 2 13" xfId="35809"/>
    <cellStyle name="Total 2 2 14" xfId="35810"/>
    <cellStyle name="Total 2 2 15" xfId="35811"/>
    <cellStyle name="Total 2 2 2" xfId="35812"/>
    <cellStyle name="Total 2 2 2 10" xfId="35813"/>
    <cellStyle name="Total 2 2 2 11" xfId="35814"/>
    <cellStyle name="Total 2 2 2 12" xfId="35815"/>
    <cellStyle name="Total 2 2 2 2" xfId="35816"/>
    <cellStyle name="Total 2 2 2 2 2" xfId="35817"/>
    <cellStyle name="Total 2 2 2 2 3" xfId="35818"/>
    <cellStyle name="Total 2 2 2 2 4" xfId="35819"/>
    <cellStyle name="Total 2 2 2 2 5" xfId="35820"/>
    <cellStyle name="Total 2 2 2 2 6" xfId="35821"/>
    <cellStyle name="Total 2 2 2 2 7" xfId="35822"/>
    <cellStyle name="Total 2 2 2 2 8" xfId="35823"/>
    <cellStyle name="Total 2 2 2 3" xfId="35824"/>
    <cellStyle name="Total 2 2 2 3 2" xfId="35825"/>
    <cellStyle name="Total 2 2 2 3 3" xfId="35826"/>
    <cellStyle name="Total 2 2 2 3 4" xfId="35827"/>
    <cellStyle name="Total 2 2 2 3 5" xfId="35828"/>
    <cellStyle name="Total 2 2 2 3 6" xfId="35829"/>
    <cellStyle name="Total 2 2 2 3 7" xfId="35830"/>
    <cellStyle name="Total 2 2 2 3 8" xfId="35831"/>
    <cellStyle name="Total 2 2 2 4" xfId="35832"/>
    <cellStyle name="Total 2 2 2 4 2" xfId="35833"/>
    <cellStyle name="Total 2 2 2 4 3" xfId="35834"/>
    <cellStyle name="Total 2 2 2 4 4" xfId="35835"/>
    <cellStyle name="Total 2 2 2 4 5" xfId="35836"/>
    <cellStyle name="Total 2 2 2 4 6" xfId="35837"/>
    <cellStyle name="Total 2 2 2 4 7" xfId="35838"/>
    <cellStyle name="Total 2 2 2 4 8" xfId="35839"/>
    <cellStyle name="Total 2 2 2 5" xfId="35840"/>
    <cellStyle name="Total 2 2 2 6" xfId="35841"/>
    <cellStyle name="Total 2 2 2 7" xfId="35842"/>
    <cellStyle name="Total 2 2 2 8" xfId="35843"/>
    <cellStyle name="Total 2 2 2 9" xfId="35844"/>
    <cellStyle name="Total 2 2 3" xfId="35845"/>
    <cellStyle name="Total 2 2 3 2" xfId="35846"/>
    <cellStyle name="Total 2 2 3 3" xfId="35847"/>
    <cellStyle name="Total 2 2 3 4" xfId="35848"/>
    <cellStyle name="Total 2 2 3 5" xfId="35849"/>
    <cellStyle name="Total 2 2 3 6" xfId="35850"/>
    <cellStyle name="Total 2 2 3 7" xfId="35851"/>
    <cellStyle name="Total 2 2 3 8" xfId="35852"/>
    <cellStyle name="Total 2 2 4" xfId="35853"/>
    <cellStyle name="Total 2 2 4 2" xfId="35854"/>
    <cellStyle name="Total 2 2 4 3" xfId="35855"/>
    <cellStyle name="Total 2 2 4 4" xfId="35856"/>
    <cellStyle name="Total 2 2 4 5" xfId="35857"/>
    <cellStyle name="Total 2 2 4 6" xfId="35858"/>
    <cellStyle name="Total 2 2 4 7" xfId="35859"/>
    <cellStyle name="Total 2 2 4 8" xfId="35860"/>
    <cellStyle name="Total 2 2 5" xfId="35861"/>
    <cellStyle name="Total 2 2 5 2" xfId="35862"/>
    <cellStyle name="Total 2 2 5 3" xfId="35863"/>
    <cellStyle name="Total 2 2 5 4" xfId="35864"/>
    <cellStyle name="Total 2 2 5 5" xfId="35865"/>
    <cellStyle name="Total 2 2 5 6" xfId="35866"/>
    <cellStyle name="Total 2 2 5 7" xfId="35867"/>
    <cellStyle name="Total 2 2 5 8" xfId="35868"/>
    <cellStyle name="Total 2 2 6" xfId="35869"/>
    <cellStyle name="Total 2 2 7" xfId="35870"/>
    <cellStyle name="Total 2 2 8" xfId="35871"/>
    <cellStyle name="Total 2 2 9" xfId="35872"/>
    <cellStyle name="Total 2 3" xfId="35873"/>
    <cellStyle name="Total 2 3 10" xfId="35874"/>
    <cellStyle name="Total 2 3 11" xfId="35875"/>
    <cellStyle name="Total 2 3 12" xfId="35876"/>
    <cellStyle name="Total 2 3 2" xfId="35877"/>
    <cellStyle name="Total 2 3 2 2" xfId="35878"/>
    <cellStyle name="Total 2 3 2 3" xfId="35879"/>
    <cellStyle name="Total 2 3 2 4" xfId="35880"/>
    <cellStyle name="Total 2 3 2 5" xfId="35881"/>
    <cellStyle name="Total 2 3 2 6" xfId="35882"/>
    <cellStyle name="Total 2 3 2 7" xfId="35883"/>
    <cellStyle name="Total 2 3 2 8" xfId="35884"/>
    <cellStyle name="Total 2 3 3" xfId="35885"/>
    <cellStyle name="Total 2 3 3 2" xfId="35886"/>
    <cellStyle name="Total 2 3 3 3" xfId="35887"/>
    <cellStyle name="Total 2 3 3 4" xfId="35888"/>
    <cellStyle name="Total 2 3 3 5" xfId="35889"/>
    <cellStyle name="Total 2 3 3 6" xfId="35890"/>
    <cellStyle name="Total 2 3 3 7" xfId="35891"/>
    <cellStyle name="Total 2 3 3 8" xfId="35892"/>
    <cellStyle name="Total 2 3 4" xfId="35893"/>
    <cellStyle name="Total 2 3 4 2" xfId="35894"/>
    <cellStyle name="Total 2 3 4 3" xfId="35895"/>
    <cellStyle name="Total 2 3 4 4" xfId="35896"/>
    <cellStyle name="Total 2 3 4 5" xfId="35897"/>
    <cellStyle name="Total 2 3 4 6" xfId="35898"/>
    <cellStyle name="Total 2 3 4 7" xfId="35899"/>
    <cellStyle name="Total 2 3 4 8" xfId="35900"/>
    <cellStyle name="Total 2 3 5" xfId="35901"/>
    <cellStyle name="Total 2 3 6" xfId="35902"/>
    <cellStyle name="Total 2 3 7" xfId="35903"/>
    <cellStyle name="Total 2 3 8" xfId="35904"/>
    <cellStyle name="Total 2 3 9" xfId="35905"/>
    <cellStyle name="Total 2 4" xfId="35906"/>
    <cellStyle name="Total 2 4 2" xfId="35907"/>
    <cellStyle name="Total 2 4 3" xfId="35908"/>
    <cellStyle name="Total 2 4 4" xfId="35909"/>
    <cellStyle name="Total 2 4 5" xfId="35910"/>
    <cellStyle name="Total 2 4 6" xfId="35911"/>
    <cellStyle name="Total 2 4 7" xfId="35912"/>
    <cellStyle name="Total 2 4 8" xfId="35913"/>
    <cellStyle name="Total 2 5" xfId="35914"/>
    <cellStyle name="Total 2 5 2" xfId="35915"/>
    <cellStyle name="Total 2 5 3" xfId="35916"/>
    <cellStyle name="Total 2 5 4" xfId="35917"/>
    <cellStyle name="Total 2 5 5" xfId="35918"/>
    <cellStyle name="Total 2 5 6" xfId="35919"/>
    <cellStyle name="Total 2 5 7" xfId="35920"/>
    <cellStyle name="Total 2 5 8" xfId="35921"/>
    <cellStyle name="Total 2 6" xfId="35922"/>
    <cellStyle name="Total 2 6 2" xfId="35923"/>
    <cellStyle name="Total 2 6 3" xfId="35924"/>
    <cellStyle name="Total 2 6 4" xfId="35925"/>
    <cellStyle name="Total 2 6 5" xfId="35926"/>
    <cellStyle name="Total 2 6 6" xfId="35927"/>
    <cellStyle name="Total 2 6 7" xfId="35928"/>
    <cellStyle name="Total 2 6 8" xfId="35929"/>
    <cellStyle name="Total 2 7" xfId="35930"/>
    <cellStyle name="Total 2 8" xfId="35931"/>
    <cellStyle name="Total 2 9" xfId="35932"/>
    <cellStyle name="Total 3" xfId="35933"/>
    <cellStyle name="Total 3 2" xfId="35934"/>
    <cellStyle name="Total 3 3" xfId="35935"/>
    <cellStyle name="Total 4" xfId="35936"/>
    <cellStyle name="Total 5" xfId="35937"/>
    <cellStyle name="Total_Критерии RAB" xfId="35938"/>
    <cellStyle name="TotalCurrency" xfId="35939"/>
    <cellStyle name="TypeNote" xfId="35940"/>
    <cellStyle name="Ujke,jq" xfId="35941"/>
    <cellStyle name="Underline_Single" xfId="35942"/>
    <cellStyle name="Unit" xfId="35943"/>
    <cellStyle name="UnitOfMeasure" xfId="35944"/>
    <cellStyle name="USD" xfId="35945"/>
    <cellStyle name="Validation" xfId="35946"/>
    <cellStyle name="Valiotsikko" xfId="35947"/>
    <cellStyle name="Value" xfId="35948"/>
    <cellStyle name="Valuta [0]_Arcen" xfId="35949"/>
    <cellStyle name="Valuta_Arcen" xfId="35950"/>
    <cellStyle name="Vertical" xfId="35951"/>
    <cellStyle name="Vдliotsikko" xfId="35952"/>
    <cellStyle name="Währung [0]_laroux" xfId="35953"/>
    <cellStyle name="Währung_laroux" xfId="35954"/>
    <cellStyle name="Walutowy [0]_1" xfId="35955"/>
    <cellStyle name="Walutowy_1" xfId="35956"/>
    <cellStyle name="Warning Text" xfId="35957"/>
    <cellStyle name="Warning Text 2" xfId="35958"/>
    <cellStyle name="white" xfId="35959"/>
    <cellStyle name="WIP" xfId="35960"/>
    <cellStyle name="Wдhrung [0]_Compiling Utility Macros" xfId="35961"/>
    <cellStyle name="Wдhrung_Compiling Utility Macros" xfId="35962"/>
    <cellStyle name="year" xfId="35963"/>
    <cellStyle name="Year EN" xfId="35964"/>
    <cellStyle name="Year RU" xfId="35965"/>
    <cellStyle name="YelNumbersCurr" xfId="35966"/>
    <cellStyle name="YelNumbersCurr 10" xfId="35967"/>
    <cellStyle name="YelNumbersCurr 11" xfId="35968"/>
    <cellStyle name="YelNumbersCurr 12" xfId="35969"/>
    <cellStyle name="YelNumbersCurr 13" xfId="35970"/>
    <cellStyle name="YelNumbersCurr 14" xfId="35971"/>
    <cellStyle name="YelNumbersCurr 15" xfId="35972"/>
    <cellStyle name="YelNumbersCurr 16" xfId="35973"/>
    <cellStyle name="YelNumbersCurr 2" xfId="35974"/>
    <cellStyle name="YelNumbersCurr 2 10" xfId="35975"/>
    <cellStyle name="YelNumbersCurr 2 11" xfId="35976"/>
    <cellStyle name="YelNumbersCurr 2 12" xfId="35977"/>
    <cellStyle name="YelNumbersCurr 2 13" xfId="35978"/>
    <cellStyle name="YelNumbersCurr 2 14" xfId="35979"/>
    <cellStyle name="YelNumbersCurr 2 2" xfId="35980"/>
    <cellStyle name="YelNumbersCurr 2 2 10" xfId="35981"/>
    <cellStyle name="YelNumbersCurr 2 2 11" xfId="35982"/>
    <cellStyle name="YelNumbersCurr 2 2 12" xfId="35983"/>
    <cellStyle name="YelNumbersCurr 2 2 2" xfId="35984"/>
    <cellStyle name="YelNumbersCurr 2 2 2 2" xfId="35985"/>
    <cellStyle name="YelNumbersCurr 2 2 2 3" xfId="35986"/>
    <cellStyle name="YelNumbersCurr 2 2 2 4" xfId="35987"/>
    <cellStyle name="YelNumbersCurr 2 2 2 5" xfId="35988"/>
    <cellStyle name="YelNumbersCurr 2 2 2 6" xfId="35989"/>
    <cellStyle name="YelNumbersCurr 2 2 2 7" xfId="35990"/>
    <cellStyle name="YelNumbersCurr 2 2 2 8" xfId="35991"/>
    <cellStyle name="YelNumbersCurr 2 2 3" xfId="35992"/>
    <cellStyle name="YelNumbersCurr 2 2 3 2" xfId="35993"/>
    <cellStyle name="YelNumbersCurr 2 2 3 3" xfId="35994"/>
    <cellStyle name="YelNumbersCurr 2 2 3 4" xfId="35995"/>
    <cellStyle name="YelNumbersCurr 2 2 3 5" xfId="35996"/>
    <cellStyle name="YelNumbersCurr 2 2 3 6" xfId="35997"/>
    <cellStyle name="YelNumbersCurr 2 2 3 7" xfId="35998"/>
    <cellStyle name="YelNumbersCurr 2 2 3 8" xfId="35999"/>
    <cellStyle name="YelNumbersCurr 2 2 4" xfId="36000"/>
    <cellStyle name="YelNumbersCurr 2 2 4 2" xfId="36001"/>
    <cellStyle name="YelNumbersCurr 2 2 4 3" xfId="36002"/>
    <cellStyle name="YelNumbersCurr 2 2 4 4" xfId="36003"/>
    <cellStyle name="YelNumbersCurr 2 2 4 5" xfId="36004"/>
    <cellStyle name="YelNumbersCurr 2 2 4 6" xfId="36005"/>
    <cellStyle name="YelNumbersCurr 2 2 4 7" xfId="36006"/>
    <cellStyle name="YelNumbersCurr 2 2 4 8" xfId="36007"/>
    <cellStyle name="YelNumbersCurr 2 2 5" xfId="36008"/>
    <cellStyle name="YelNumbersCurr 2 2 6" xfId="36009"/>
    <cellStyle name="YelNumbersCurr 2 2 7" xfId="36010"/>
    <cellStyle name="YelNumbersCurr 2 2 8" xfId="36011"/>
    <cellStyle name="YelNumbersCurr 2 2 9" xfId="36012"/>
    <cellStyle name="YelNumbersCurr 2 3" xfId="36013"/>
    <cellStyle name="YelNumbersCurr 2 3 10" xfId="36014"/>
    <cellStyle name="YelNumbersCurr 2 3 11" xfId="36015"/>
    <cellStyle name="YelNumbersCurr 2 3 12" xfId="36016"/>
    <cellStyle name="YelNumbersCurr 2 3 2" xfId="36017"/>
    <cellStyle name="YelNumbersCurr 2 3 2 2" xfId="36018"/>
    <cellStyle name="YelNumbersCurr 2 3 2 3" xfId="36019"/>
    <cellStyle name="YelNumbersCurr 2 3 2 4" xfId="36020"/>
    <cellStyle name="YelNumbersCurr 2 3 2 5" xfId="36021"/>
    <cellStyle name="YelNumbersCurr 2 3 2 6" xfId="36022"/>
    <cellStyle name="YelNumbersCurr 2 3 2 7" xfId="36023"/>
    <cellStyle name="YelNumbersCurr 2 3 2 8" xfId="36024"/>
    <cellStyle name="YelNumbersCurr 2 3 3" xfId="36025"/>
    <cellStyle name="YelNumbersCurr 2 3 3 2" xfId="36026"/>
    <cellStyle name="YelNumbersCurr 2 3 3 3" xfId="36027"/>
    <cellStyle name="YelNumbersCurr 2 3 3 4" xfId="36028"/>
    <cellStyle name="YelNumbersCurr 2 3 3 5" xfId="36029"/>
    <cellStyle name="YelNumbersCurr 2 3 3 6" xfId="36030"/>
    <cellStyle name="YelNumbersCurr 2 3 3 7" xfId="36031"/>
    <cellStyle name="YelNumbersCurr 2 3 3 8" xfId="36032"/>
    <cellStyle name="YelNumbersCurr 2 3 4" xfId="36033"/>
    <cellStyle name="YelNumbersCurr 2 3 4 2" xfId="36034"/>
    <cellStyle name="YelNumbersCurr 2 3 4 3" xfId="36035"/>
    <cellStyle name="YelNumbersCurr 2 3 4 4" xfId="36036"/>
    <cellStyle name="YelNumbersCurr 2 3 4 5" xfId="36037"/>
    <cellStyle name="YelNumbersCurr 2 3 4 6" xfId="36038"/>
    <cellStyle name="YelNumbersCurr 2 3 4 7" xfId="36039"/>
    <cellStyle name="YelNumbersCurr 2 3 4 8" xfId="36040"/>
    <cellStyle name="YelNumbersCurr 2 3 5" xfId="36041"/>
    <cellStyle name="YelNumbersCurr 2 3 6" xfId="36042"/>
    <cellStyle name="YelNumbersCurr 2 3 7" xfId="36043"/>
    <cellStyle name="YelNumbersCurr 2 3 8" xfId="36044"/>
    <cellStyle name="YelNumbersCurr 2 3 9" xfId="36045"/>
    <cellStyle name="YelNumbersCurr 2 4" xfId="36046"/>
    <cellStyle name="YelNumbersCurr 2 4 2" xfId="36047"/>
    <cellStyle name="YelNumbersCurr 2 4 3" xfId="36048"/>
    <cellStyle name="YelNumbersCurr 2 4 4" xfId="36049"/>
    <cellStyle name="YelNumbersCurr 2 4 5" xfId="36050"/>
    <cellStyle name="YelNumbersCurr 2 4 6" xfId="36051"/>
    <cellStyle name="YelNumbersCurr 2 4 7" xfId="36052"/>
    <cellStyle name="YelNumbersCurr 2 4 8" xfId="36053"/>
    <cellStyle name="YelNumbersCurr 2 5" xfId="36054"/>
    <cellStyle name="YelNumbersCurr 2 5 2" xfId="36055"/>
    <cellStyle name="YelNumbersCurr 2 5 3" xfId="36056"/>
    <cellStyle name="YelNumbersCurr 2 5 4" xfId="36057"/>
    <cellStyle name="YelNumbersCurr 2 5 5" xfId="36058"/>
    <cellStyle name="YelNumbersCurr 2 5 6" xfId="36059"/>
    <cellStyle name="YelNumbersCurr 2 5 7" xfId="36060"/>
    <cellStyle name="YelNumbersCurr 2 5 8" xfId="36061"/>
    <cellStyle name="YelNumbersCurr 2 6" xfId="36062"/>
    <cellStyle name="YelNumbersCurr 2 6 2" xfId="36063"/>
    <cellStyle name="YelNumbersCurr 2 6 3" xfId="36064"/>
    <cellStyle name="YelNumbersCurr 2 6 4" xfId="36065"/>
    <cellStyle name="YelNumbersCurr 2 6 5" xfId="36066"/>
    <cellStyle name="YelNumbersCurr 2 6 6" xfId="36067"/>
    <cellStyle name="YelNumbersCurr 2 6 7" xfId="36068"/>
    <cellStyle name="YelNumbersCurr 2 6 8" xfId="36069"/>
    <cellStyle name="YelNumbersCurr 2 7" xfId="36070"/>
    <cellStyle name="YelNumbersCurr 2 8" xfId="36071"/>
    <cellStyle name="YelNumbersCurr 2 9" xfId="36072"/>
    <cellStyle name="YelNumbersCurr 3" xfId="36073"/>
    <cellStyle name="YelNumbersCurr 3 10" xfId="36074"/>
    <cellStyle name="YelNumbersCurr 3 11" xfId="36075"/>
    <cellStyle name="YelNumbersCurr 3 12" xfId="36076"/>
    <cellStyle name="YelNumbersCurr 3 13" xfId="36077"/>
    <cellStyle name="YelNumbersCurr 3 14" xfId="36078"/>
    <cellStyle name="YelNumbersCurr 3 2" xfId="36079"/>
    <cellStyle name="YelNumbersCurr 3 2 10" xfId="36080"/>
    <cellStyle name="YelNumbersCurr 3 2 11" xfId="36081"/>
    <cellStyle name="YelNumbersCurr 3 2 12" xfId="36082"/>
    <cellStyle name="YelNumbersCurr 3 2 2" xfId="36083"/>
    <cellStyle name="YelNumbersCurr 3 2 2 2" xfId="36084"/>
    <cellStyle name="YelNumbersCurr 3 2 2 3" xfId="36085"/>
    <cellStyle name="YelNumbersCurr 3 2 2 4" xfId="36086"/>
    <cellStyle name="YelNumbersCurr 3 2 2 5" xfId="36087"/>
    <cellStyle name="YelNumbersCurr 3 2 2 6" xfId="36088"/>
    <cellStyle name="YelNumbersCurr 3 2 2 7" xfId="36089"/>
    <cellStyle name="YelNumbersCurr 3 2 2 8" xfId="36090"/>
    <cellStyle name="YelNumbersCurr 3 2 3" xfId="36091"/>
    <cellStyle name="YelNumbersCurr 3 2 3 2" xfId="36092"/>
    <cellStyle name="YelNumbersCurr 3 2 3 3" xfId="36093"/>
    <cellStyle name="YelNumbersCurr 3 2 3 4" xfId="36094"/>
    <cellStyle name="YelNumbersCurr 3 2 3 5" xfId="36095"/>
    <cellStyle name="YelNumbersCurr 3 2 3 6" xfId="36096"/>
    <cellStyle name="YelNumbersCurr 3 2 3 7" xfId="36097"/>
    <cellStyle name="YelNumbersCurr 3 2 3 8" xfId="36098"/>
    <cellStyle name="YelNumbersCurr 3 2 4" xfId="36099"/>
    <cellStyle name="YelNumbersCurr 3 2 4 2" xfId="36100"/>
    <cellStyle name="YelNumbersCurr 3 2 4 3" xfId="36101"/>
    <cellStyle name="YelNumbersCurr 3 2 4 4" xfId="36102"/>
    <cellStyle name="YelNumbersCurr 3 2 4 5" xfId="36103"/>
    <cellStyle name="YelNumbersCurr 3 2 4 6" xfId="36104"/>
    <cellStyle name="YelNumbersCurr 3 2 4 7" xfId="36105"/>
    <cellStyle name="YelNumbersCurr 3 2 4 8" xfId="36106"/>
    <cellStyle name="YelNumbersCurr 3 2 5" xfId="36107"/>
    <cellStyle name="YelNumbersCurr 3 2 6" xfId="36108"/>
    <cellStyle name="YelNumbersCurr 3 2 7" xfId="36109"/>
    <cellStyle name="YelNumbersCurr 3 2 8" xfId="36110"/>
    <cellStyle name="YelNumbersCurr 3 2 9" xfId="36111"/>
    <cellStyle name="YelNumbersCurr 3 3" xfId="36112"/>
    <cellStyle name="YelNumbersCurr 3 3 10" xfId="36113"/>
    <cellStyle name="YelNumbersCurr 3 3 11" xfId="36114"/>
    <cellStyle name="YelNumbersCurr 3 3 12" xfId="36115"/>
    <cellStyle name="YelNumbersCurr 3 3 2" xfId="36116"/>
    <cellStyle name="YelNumbersCurr 3 3 2 2" xfId="36117"/>
    <cellStyle name="YelNumbersCurr 3 3 2 3" xfId="36118"/>
    <cellStyle name="YelNumbersCurr 3 3 2 4" xfId="36119"/>
    <cellStyle name="YelNumbersCurr 3 3 2 5" xfId="36120"/>
    <cellStyle name="YelNumbersCurr 3 3 2 6" xfId="36121"/>
    <cellStyle name="YelNumbersCurr 3 3 2 7" xfId="36122"/>
    <cellStyle name="YelNumbersCurr 3 3 2 8" xfId="36123"/>
    <cellStyle name="YelNumbersCurr 3 3 3" xfId="36124"/>
    <cellStyle name="YelNumbersCurr 3 3 3 2" xfId="36125"/>
    <cellStyle name="YelNumbersCurr 3 3 3 3" xfId="36126"/>
    <cellStyle name="YelNumbersCurr 3 3 3 4" xfId="36127"/>
    <cellStyle name="YelNumbersCurr 3 3 3 5" xfId="36128"/>
    <cellStyle name="YelNumbersCurr 3 3 3 6" xfId="36129"/>
    <cellStyle name="YelNumbersCurr 3 3 3 7" xfId="36130"/>
    <cellStyle name="YelNumbersCurr 3 3 3 8" xfId="36131"/>
    <cellStyle name="YelNumbersCurr 3 3 4" xfId="36132"/>
    <cellStyle name="YelNumbersCurr 3 3 4 2" xfId="36133"/>
    <cellStyle name="YelNumbersCurr 3 3 4 3" xfId="36134"/>
    <cellStyle name="YelNumbersCurr 3 3 4 4" xfId="36135"/>
    <cellStyle name="YelNumbersCurr 3 3 4 5" xfId="36136"/>
    <cellStyle name="YelNumbersCurr 3 3 4 6" xfId="36137"/>
    <cellStyle name="YelNumbersCurr 3 3 4 7" xfId="36138"/>
    <cellStyle name="YelNumbersCurr 3 3 4 8" xfId="36139"/>
    <cellStyle name="YelNumbersCurr 3 3 5" xfId="36140"/>
    <cellStyle name="YelNumbersCurr 3 3 6" xfId="36141"/>
    <cellStyle name="YelNumbersCurr 3 3 7" xfId="36142"/>
    <cellStyle name="YelNumbersCurr 3 3 8" xfId="36143"/>
    <cellStyle name="YelNumbersCurr 3 3 9" xfId="36144"/>
    <cellStyle name="YelNumbersCurr 3 4" xfId="36145"/>
    <cellStyle name="YelNumbersCurr 3 4 2" xfId="36146"/>
    <cellStyle name="YelNumbersCurr 3 4 3" xfId="36147"/>
    <cellStyle name="YelNumbersCurr 3 4 4" xfId="36148"/>
    <cellStyle name="YelNumbersCurr 3 4 5" xfId="36149"/>
    <cellStyle name="YelNumbersCurr 3 4 6" xfId="36150"/>
    <cellStyle name="YelNumbersCurr 3 4 7" xfId="36151"/>
    <cellStyle name="YelNumbersCurr 3 4 8" xfId="36152"/>
    <cellStyle name="YelNumbersCurr 3 5" xfId="36153"/>
    <cellStyle name="YelNumbersCurr 3 5 2" xfId="36154"/>
    <cellStyle name="YelNumbersCurr 3 5 3" xfId="36155"/>
    <cellStyle name="YelNumbersCurr 3 5 4" xfId="36156"/>
    <cellStyle name="YelNumbersCurr 3 5 5" xfId="36157"/>
    <cellStyle name="YelNumbersCurr 3 5 6" xfId="36158"/>
    <cellStyle name="YelNumbersCurr 3 5 7" xfId="36159"/>
    <cellStyle name="YelNumbersCurr 3 5 8" xfId="36160"/>
    <cellStyle name="YelNumbersCurr 3 6" xfId="36161"/>
    <cellStyle name="YelNumbersCurr 3 6 2" xfId="36162"/>
    <cellStyle name="YelNumbersCurr 3 6 3" xfId="36163"/>
    <cellStyle name="YelNumbersCurr 3 6 4" xfId="36164"/>
    <cellStyle name="YelNumbersCurr 3 6 5" xfId="36165"/>
    <cellStyle name="YelNumbersCurr 3 6 6" xfId="36166"/>
    <cellStyle name="YelNumbersCurr 3 6 7" xfId="36167"/>
    <cellStyle name="YelNumbersCurr 3 6 8" xfId="36168"/>
    <cellStyle name="YelNumbersCurr 3 7" xfId="36169"/>
    <cellStyle name="YelNumbersCurr 3 8" xfId="36170"/>
    <cellStyle name="YelNumbersCurr 3 9" xfId="36171"/>
    <cellStyle name="YelNumbersCurr 4" xfId="36172"/>
    <cellStyle name="YelNumbersCurr 4 10" xfId="36173"/>
    <cellStyle name="YelNumbersCurr 4 11" xfId="36174"/>
    <cellStyle name="YelNumbersCurr 4 12" xfId="36175"/>
    <cellStyle name="YelNumbersCurr 4 2" xfId="36176"/>
    <cellStyle name="YelNumbersCurr 4 2 2" xfId="36177"/>
    <cellStyle name="YelNumbersCurr 4 2 3" xfId="36178"/>
    <cellStyle name="YelNumbersCurr 4 2 4" xfId="36179"/>
    <cellStyle name="YelNumbersCurr 4 2 5" xfId="36180"/>
    <cellStyle name="YelNumbersCurr 4 2 6" xfId="36181"/>
    <cellStyle name="YelNumbersCurr 4 2 7" xfId="36182"/>
    <cellStyle name="YelNumbersCurr 4 2 8" xfId="36183"/>
    <cellStyle name="YelNumbersCurr 4 3" xfId="36184"/>
    <cellStyle name="YelNumbersCurr 4 3 2" xfId="36185"/>
    <cellStyle name="YelNumbersCurr 4 3 3" xfId="36186"/>
    <cellStyle name="YelNumbersCurr 4 3 4" xfId="36187"/>
    <cellStyle name="YelNumbersCurr 4 3 5" xfId="36188"/>
    <cellStyle name="YelNumbersCurr 4 3 6" xfId="36189"/>
    <cellStyle name="YelNumbersCurr 4 3 7" xfId="36190"/>
    <cellStyle name="YelNumbersCurr 4 3 8" xfId="36191"/>
    <cellStyle name="YelNumbersCurr 4 4" xfId="36192"/>
    <cellStyle name="YelNumbersCurr 4 4 2" xfId="36193"/>
    <cellStyle name="YelNumbersCurr 4 4 3" xfId="36194"/>
    <cellStyle name="YelNumbersCurr 4 4 4" xfId="36195"/>
    <cellStyle name="YelNumbersCurr 4 4 5" xfId="36196"/>
    <cellStyle name="YelNumbersCurr 4 4 6" xfId="36197"/>
    <cellStyle name="YelNumbersCurr 4 4 7" xfId="36198"/>
    <cellStyle name="YelNumbersCurr 4 4 8" xfId="36199"/>
    <cellStyle name="YelNumbersCurr 4 5" xfId="36200"/>
    <cellStyle name="YelNumbersCurr 4 6" xfId="36201"/>
    <cellStyle name="YelNumbersCurr 4 7" xfId="36202"/>
    <cellStyle name="YelNumbersCurr 4 8" xfId="36203"/>
    <cellStyle name="YelNumbersCurr 4 9" xfId="36204"/>
    <cellStyle name="YelNumbersCurr 5" xfId="36205"/>
    <cellStyle name="YelNumbersCurr 5 10" xfId="36206"/>
    <cellStyle name="YelNumbersCurr 5 11" xfId="36207"/>
    <cellStyle name="YelNumbersCurr 5 12" xfId="36208"/>
    <cellStyle name="YelNumbersCurr 5 2" xfId="36209"/>
    <cellStyle name="YelNumbersCurr 5 2 2" xfId="36210"/>
    <cellStyle name="YelNumbersCurr 5 2 3" xfId="36211"/>
    <cellStyle name="YelNumbersCurr 5 2 4" xfId="36212"/>
    <cellStyle name="YelNumbersCurr 5 2 5" xfId="36213"/>
    <cellStyle name="YelNumbersCurr 5 2 6" xfId="36214"/>
    <cellStyle name="YelNumbersCurr 5 2 7" xfId="36215"/>
    <cellStyle name="YelNumbersCurr 5 2 8" xfId="36216"/>
    <cellStyle name="YelNumbersCurr 5 3" xfId="36217"/>
    <cellStyle name="YelNumbersCurr 5 3 2" xfId="36218"/>
    <cellStyle name="YelNumbersCurr 5 3 3" xfId="36219"/>
    <cellStyle name="YelNumbersCurr 5 3 4" xfId="36220"/>
    <cellStyle name="YelNumbersCurr 5 3 5" xfId="36221"/>
    <cellStyle name="YelNumbersCurr 5 3 6" xfId="36222"/>
    <cellStyle name="YelNumbersCurr 5 3 7" xfId="36223"/>
    <cellStyle name="YelNumbersCurr 5 3 8" xfId="36224"/>
    <cellStyle name="YelNumbersCurr 5 4" xfId="36225"/>
    <cellStyle name="YelNumbersCurr 5 4 2" xfId="36226"/>
    <cellStyle name="YelNumbersCurr 5 4 3" xfId="36227"/>
    <cellStyle name="YelNumbersCurr 5 4 4" xfId="36228"/>
    <cellStyle name="YelNumbersCurr 5 4 5" xfId="36229"/>
    <cellStyle name="YelNumbersCurr 5 4 6" xfId="36230"/>
    <cellStyle name="YelNumbersCurr 5 4 7" xfId="36231"/>
    <cellStyle name="YelNumbersCurr 5 4 8" xfId="36232"/>
    <cellStyle name="YelNumbersCurr 5 5" xfId="36233"/>
    <cellStyle name="YelNumbersCurr 5 6" xfId="36234"/>
    <cellStyle name="YelNumbersCurr 5 7" xfId="36235"/>
    <cellStyle name="YelNumbersCurr 5 8" xfId="36236"/>
    <cellStyle name="YelNumbersCurr 5 9" xfId="36237"/>
    <cellStyle name="YelNumbersCurr 6" xfId="36238"/>
    <cellStyle name="YelNumbersCurr 6 2" xfId="36239"/>
    <cellStyle name="YelNumbersCurr 6 3" xfId="36240"/>
    <cellStyle name="YelNumbersCurr 6 4" xfId="36241"/>
    <cellStyle name="YelNumbersCurr 6 5" xfId="36242"/>
    <cellStyle name="YelNumbersCurr 6 6" xfId="36243"/>
    <cellStyle name="YelNumbersCurr 6 7" xfId="36244"/>
    <cellStyle name="YelNumbersCurr 6 8" xfId="36245"/>
    <cellStyle name="YelNumbersCurr 7" xfId="36246"/>
    <cellStyle name="YelNumbersCurr 7 2" xfId="36247"/>
    <cellStyle name="YelNumbersCurr 7 3" xfId="36248"/>
    <cellStyle name="YelNumbersCurr 7 4" xfId="36249"/>
    <cellStyle name="YelNumbersCurr 7 5" xfId="36250"/>
    <cellStyle name="YelNumbersCurr 7 6" xfId="36251"/>
    <cellStyle name="YelNumbersCurr 7 7" xfId="36252"/>
    <cellStyle name="YelNumbersCurr 7 8" xfId="36253"/>
    <cellStyle name="YelNumbersCurr 8" xfId="36254"/>
    <cellStyle name="YelNumbersCurr 8 2" xfId="36255"/>
    <cellStyle name="YelNumbersCurr 8 3" xfId="36256"/>
    <cellStyle name="YelNumbersCurr 8 4" xfId="36257"/>
    <cellStyle name="YelNumbersCurr 8 5" xfId="36258"/>
    <cellStyle name="YelNumbersCurr 8 6" xfId="36259"/>
    <cellStyle name="YelNumbersCurr 8 7" xfId="36260"/>
    <cellStyle name="YelNumbersCurr 8 8" xfId="36261"/>
    <cellStyle name="YelNumbersCurr 9" xfId="36262"/>
    <cellStyle name="Yen" xfId="36263"/>
    <cellStyle name="Zero" xfId="36264"/>
    <cellStyle name="Акцент1 10" xfId="36265"/>
    <cellStyle name="Акцент1 11" xfId="36266"/>
    <cellStyle name="Акцент1 2" xfId="36267"/>
    <cellStyle name="Акцент1 2 2" xfId="36268"/>
    <cellStyle name="Акцент1 2 2 2" xfId="36269"/>
    <cellStyle name="Акцент1 2 2 2 2" xfId="36270"/>
    <cellStyle name="Акцент1 2 2 3" xfId="36271"/>
    <cellStyle name="Акцент1 2 2 4" xfId="36272"/>
    <cellStyle name="Акцент1 2 3" xfId="36273"/>
    <cellStyle name="Акцент1 2 3 2" xfId="36274"/>
    <cellStyle name="Акцент1 2 3 2 2" xfId="36275"/>
    <cellStyle name="Акцент1 2 3 3" xfId="36276"/>
    <cellStyle name="Акцент1 2 3 4" xfId="36277"/>
    <cellStyle name="Акцент1 2 4" xfId="36278"/>
    <cellStyle name="Акцент1 2 4 2" xfId="36279"/>
    <cellStyle name="Акцент1 2 4 3" xfId="36280"/>
    <cellStyle name="Акцент1 2 4 4" xfId="36281"/>
    <cellStyle name="Акцент1 2 5" xfId="36282"/>
    <cellStyle name="Акцент1 2 5 2" xfId="36283"/>
    <cellStyle name="Акцент1 2 5 3" xfId="36284"/>
    <cellStyle name="Акцент1 2 5 4" xfId="36285"/>
    <cellStyle name="Акцент1 2 6" xfId="36286"/>
    <cellStyle name="Акцент1 2 6 2" xfId="36287"/>
    <cellStyle name="Акцент1 2 7" xfId="36288"/>
    <cellStyle name="Акцент1 2_Приложение 3" xfId="36289"/>
    <cellStyle name="Акцент1 3" xfId="36290"/>
    <cellStyle name="Акцент1 3 2" xfId="36291"/>
    <cellStyle name="Акцент1 3 3" xfId="36292"/>
    <cellStyle name="Акцент1 4" xfId="36293"/>
    <cellStyle name="Акцент1 4 2" xfId="36294"/>
    <cellStyle name="Акцент1 5" xfId="36295"/>
    <cellStyle name="Акцент1 5 2" xfId="36296"/>
    <cellStyle name="Акцент1 6" xfId="36297"/>
    <cellStyle name="Акцент1 6 2" xfId="36298"/>
    <cellStyle name="Акцент1 7" xfId="36299"/>
    <cellStyle name="Акцент1 7 2" xfId="36300"/>
    <cellStyle name="Акцент1 8" xfId="36301"/>
    <cellStyle name="Акцент1 8 2" xfId="36302"/>
    <cellStyle name="Акцент1 9" xfId="36303"/>
    <cellStyle name="Акцент1 9 2" xfId="36304"/>
    <cellStyle name="Акцент2 10" xfId="36305"/>
    <cellStyle name="Акцент2 11" xfId="36306"/>
    <cellStyle name="Акцент2 2" xfId="36307"/>
    <cellStyle name="Акцент2 2 2" xfId="36308"/>
    <cellStyle name="Акцент2 2 2 2" xfId="36309"/>
    <cellStyle name="Акцент2 2 2 2 2" xfId="36310"/>
    <cellStyle name="Акцент2 2 2 3" xfId="36311"/>
    <cellStyle name="Акцент2 2 2 4" xfId="36312"/>
    <cellStyle name="Акцент2 2 3" xfId="36313"/>
    <cellStyle name="Акцент2 2 3 2" xfId="36314"/>
    <cellStyle name="Акцент2 2 3 2 2" xfId="36315"/>
    <cellStyle name="Акцент2 2 3 3" xfId="36316"/>
    <cellStyle name="Акцент2 2 3 4" xfId="36317"/>
    <cellStyle name="Акцент2 2 4" xfId="36318"/>
    <cellStyle name="Акцент2 2 4 2" xfId="36319"/>
    <cellStyle name="Акцент2 2 4 3" xfId="36320"/>
    <cellStyle name="Акцент2 2 4 4" xfId="36321"/>
    <cellStyle name="Акцент2 2 5" xfId="36322"/>
    <cellStyle name="Акцент2 2 5 2" xfId="36323"/>
    <cellStyle name="Акцент2 2 5 3" xfId="36324"/>
    <cellStyle name="Акцент2 2 5 4" xfId="36325"/>
    <cellStyle name="Акцент2 2 6" xfId="36326"/>
    <cellStyle name="Акцент2 2 6 2" xfId="36327"/>
    <cellStyle name="Акцент2 2 7" xfId="36328"/>
    <cellStyle name="Акцент2 2_Приложение 3" xfId="36329"/>
    <cellStyle name="Акцент2 3" xfId="36330"/>
    <cellStyle name="Акцент2 3 2" xfId="36331"/>
    <cellStyle name="Акцент2 3 3" xfId="36332"/>
    <cellStyle name="Акцент2 4" xfId="36333"/>
    <cellStyle name="Акцент2 4 2" xfId="36334"/>
    <cellStyle name="Акцент2 5" xfId="36335"/>
    <cellStyle name="Акцент2 5 2" xfId="36336"/>
    <cellStyle name="Акцент2 6" xfId="36337"/>
    <cellStyle name="Акцент2 6 2" xfId="36338"/>
    <cellStyle name="Акцент2 7" xfId="36339"/>
    <cellStyle name="Акцент2 7 2" xfId="36340"/>
    <cellStyle name="Акцент2 8" xfId="36341"/>
    <cellStyle name="Акцент2 8 2" xfId="36342"/>
    <cellStyle name="Акцент2 9" xfId="36343"/>
    <cellStyle name="Акцент2 9 2" xfId="36344"/>
    <cellStyle name="Акцент3 10" xfId="36345"/>
    <cellStyle name="Акцент3 11" xfId="36346"/>
    <cellStyle name="Акцент3 2" xfId="36347"/>
    <cellStyle name="Акцент3 2 2" xfId="36348"/>
    <cellStyle name="Акцент3 2 2 2" xfId="36349"/>
    <cellStyle name="Акцент3 2 2 2 2" xfId="36350"/>
    <cellStyle name="Акцент3 2 2 3" xfId="36351"/>
    <cellStyle name="Акцент3 2 2 4" xfId="36352"/>
    <cellStyle name="Акцент3 2 3" xfId="36353"/>
    <cellStyle name="Акцент3 2 3 2" xfId="36354"/>
    <cellStyle name="Акцент3 2 3 2 2" xfId="36355"/>
    <cellStyle name="Акцент3 2 3 3" xfId="36356"/>
    <cellStyle name="Акцент3 2 3 4" xfId="36357"/>
    <cellStyle name="Акцент3 2 4" xfId="36358"/>
    <cellStyle name="Акцент3 2 4 2" xfId="36359"/>
    <cellStyle name="Акцент3 2 4 3" xfId="36360"/>
    <cellStyle name="Акцент3 2 4 4" xfId="36361"/>
    <cellStyle name="Акцент3 2 5" xfId="36362"/>
    <cellStyle name="Акцент3 2 5 2" xfId="36363"/>
    <cellStyle name="Акцент3 2 5 3" xfId="36364"/>
    <cellStyle name="Акцент3 2 5 4" xfId="36365"/>
    <cellStyle name="Акцент3 2 6" xfId="36366"/>
    <cellStyle name="Акцент3 2 6 2" xfId="36367"/>
    <cellStyle name="Акцент3 2 7" xfId="36368"/>
    <cellStyle name="Акцент3 2_Приложение 3" xfId="36369"/>
    <cellStyle name="Акцент3 3" xfId="36370"/>
    <cellStyle name="Акцент3 3 2" xfId="36371"/>
    <cellStyle name="Акцент3 3 3" xfId="36372"/>
    <cellStyle name="Акцент3 4" xfId="36373"/>
    <cellStyle name="Акцент3 4 2" xfId="36374"/>
    <cellStyle name="Акцент3 5" xfId="36375"/>
    <cellStyle name="Акцент3 5 2" xfId="36376"/>
    <cellStyle name="Акцент3 6" xfId="36377"/>
    <cellStyle name="Акцент3 6 2" xfId="36378"/>
    <cellStyle name="Акцент3 7" xfId="36379"/>
    <cellStyle name="Акцент3 7 2" xfId="36380"/>
    <cellStyle name="Акцент3 8" xfId="36381"/>
    <cellStyle name="Акцент3 8 2" xfId="36382"/>
    <cellStyle name="Акцент3 9" xfId="36383"/>
    <cellStyle name="Акцент3 9 2" xfId="36384"/>
    <cellStyle name="Акцент4 10" xfId="36385"/>
    <cellStyle name="Акцент4 11" xfId="36386"/>
    <cellStyle name="Акцент4 2" xfId="36387"/>
    <cellStyle name="Акцент4 2 2" xfId="36388"/>
    <cellStyle name="Акцент4 2 2 2" xfId="36389"/>
    <cellStyle name="Акцент4 2 2 2 2" xfId="36390"/>
    <cellStyle name="Акцент4 2 2 3" xfId="36391"/>
    <cellStyle name="Акцент4 2 2 4" xfId="36392"/>
    <cellStyle name="Акцент4 2 3" xfId="36393"/>
    <cellStyle name="Акцент4 2 3 2" xfId="36394"/>
    <cellStyle name="Акцент4 2 3 2 2" xfId="36395"/>
    <cellStyle name="Акцент4 2 3 3" xfId="36396"/>
    <cellStyle name="Акцент4 2 3 4" xfId="36397"/>
    <cellStyle name="Акцент4 2 4" xfId="36398"/>
    <cellStyle name="Акцент4 2 4 2" xfId="36399"/>
    <cellStyle name="Акцент4 2 4 3" xfId="36400"/>
    <cellStyle name="Акцент4 2 4 4" xfId="36401"/>
    <cellStyle name="Акцент4 2 5" xfId="36402"/>
    <cellStyle name="Акцент4 2 5 2" xfId="36403"/>
    <cellStyle name="Акцент4 2 5 3" xfId="36404"/>
    <cellStyle name="Акцент4 2 5 4" xfId="36405"/>
    <cellStyle name="Акцент4 2 6" xfId="36406"/>
    <cellStyle name="Акцент4 2 6 2" xfId="36407"/>
    <cellStyle name="Акцент4 2 7" xfId="36408"/>
    <cellStyle name="Акцент4 2_Приложение 3" xfId="36409"/>
    <cellStyle name="Акцент4 3" xfId="36410"/>
    <cellStyle name="Акцент4 3 2" xfId="36411"/>
    <cellStyle name="Акцент4 3 3" xfId="36412"/>
    <cellStyle name="Акцент4 4" xfId="36413"/>
    <cellStyle name="Акцент4 4 2" xfId="36414"/>
    <cellStyle name="Акцент4 5" xfId="36415"/>
    <cellStyle name="Акцент4 5 2" xfId="36416"/>
    <cellStyle name="Акцент4 6" xfId="36417"/>
    <cellStyle name="Акцент4 6 2" xfId="36418"/>
    <cellStyle name="Акцент4 7" xfId="36419"/>
    <cellStyle name="Акцент4 7 2" xfId="36420"/>
    <cellStyle name="Акцент4 8" xfId="36421"/>
    <cellStyle name="Акцент4 8 2" xfId="36422"/>
    <cellStyle name="Акцент4 9" xfId="36423"/>
    <cellStyle name="Акцент4 9 2" xfId="36424"/>
    <cellStyle name="Акцент5 10" xfId="36425"/>
    <cellStyle name="Акцент5 11" xfId="36426"/>
    <cellStyle name="Акцент5 2" xfId="36427"/>
    <cellStyle name="Акцент5 2 2" xfId="36428"/>
    <cellStyle name="Акцент5 2 2 2" xfId="36429"/>
    <cellStyle name="Акцент5 2 2 2 2" xfId="36430"/>
    <cellStyle name="Акцент5 2 2 3" xfId="36431"/>
    <cellStyle name="Акцент5 2 2 4" xfId="36432"/>
    <cellStyle name="Акцент5 2 3" xfId="36433"/>
    <cellStyle name="Акцент5 2 3 2" xfId="36434"/>
    <cellStyle name="Акцент5 2 3 2 2" xfId="36435"/>
    <cellStyle name="Акцент5 2 3 3" xfId="36436"/>
    <cellStyle name="Акцент5 2 3 4" xfId="36437"/>
    <cellStyle name="Акцент5 2 4" xfId="36438"/>
    <cellStyle name="Акцент5 2 4 2" xfId="36439"/>
    <cellStyle name="Акцент5 2 4 3" xfId="36440"/>
    <cellStyle name="Акцент5 2 4 4" xfId="36441"/>
    <cellStyle name="Акцент5 2 5" xfId="36442"/>
    <cellStyle name="Акцент5 2 5 2" xfId="36443"/>
    <cellStyle name="Акцент5 2 5 3" xfId="36444"/>
    <cellStyle name="Акцент5 2 5 4" xfId="36445"/>
    <cellStyle name="Акцент5 2 6" xfId="36446"/>
    <cellStyle name="Акцент5 2 6 2" xfId="36447"/>
    <cellStyle name="Акцент5 2 7" xfId="36448"/>
    <cellStyle name="Акцент5 2_Приложение 3" xfId="36449"/>
    <cellStyle name="Акцент5 3" xfId="36450"/>
    <cellStyle name="Акцент5 3 2" xfId="36451"/>
    <cellStyle name="Акцент5 3 3" xfId="36452"/>
    <cellStyle name="Акцент5 4" xfId="36453"/>
    <cellStyle name="Акцент5 4 2" xfId="36454"/>
    <cellStyle name="Акцент5 5" xfId="36455"/>
    <cellStyle name="Акцент5 5 2" xfId="36456"/>
    <cellStyle name="Акцент5 6" xfId="36457"/>
    <cellStyle name="Акцент5 6 2" xfId="36458"/>
    <cellStyle name="Акцент5 7" xfId="36459"/>
    <cellStyle name="Акцент5 7 2" xfId="36460"/>
    <cellStyle name="Акцент5 8" xfId="36461"/>
    <cellStyle name="Акцент5 8 2" xfId="36462"/>
    <cellStyle name="Акцент5 9" xfId="36463"/>
    <cellStyle name="Акцент5 9 2" xfId="36464"/>
    <cellStyle name="Акцент6 10" xfId="36465"/>
    <cellStyle name="Акцент6 11" xfId="36466"/>
    <cellStyle name="Акцент6 2" xfId="36467"/>
    <cellStyle name="Акцент6 2 2" xfId="36468"/>
    <cellStyle name="Акцент6 2 2 2" xfId="36469"/>
    <cellStyle name="Акцент6 2 2 2 2" xfId="36470"/>
    <cellStyle name="Акцент6 2 2 3" xfId="36471"/>
    <cellStyle name="Акцент6 2 2 4" xfId="36472"/>
    <cellStyle name="Акцент6 2 3" xfId="36473"/>
    <cellStyle name="Акцент6 2 3 2" xfId="36474"/>
    <cellStyle name="Акцент6 2 3 2 2" xfId="36475"/>
    <cellStyle name="Акцент6 2 3 3" xfId="36476"/>
    <cellStyle name="Акцент6 2 3 4" xfId="36477"/>
    <cellStyle name="Акцент6 2 4" xfId="36478"/>
    <cellStyle name="Акцент6 2 4 2" xfId="36479"/>
    <cellStyle name="Акцент6 2 4 3" xfId="36480"/>
    <cellStyle name="Акцент6 2 4 4" xfId="36481"/>
    <cellStyle name="Акцент6 2 5" xfId="36482"/>
    <cellStyle name="Акцент6 2 5 2" xfId="36483"/>
    <cellStyle name="Акцент6 2 5 3" xfId="36484"/>
    <cellStyle name="Акцент6 2 5 4" xfId="36485"/>
    <cellStyle name="Акцент6 2 6" xfId="36486"/>
    <cellStyle name="Акцент6 2 6 2" xfId="36487"/>
    <cellStyle name="Акцент6 2 7" xfId="36488"/>
    <cellStyle name="Акцент6 2_Приложение 3" xfId="36489"/>
    <cellStyle name="Акцент6 3" xfId="36490"/>
    <cellStyle name="Акцент6 3 2" xfId="36491"/>
    <cellStyle name="Акцент6 3 3" xfId="36492"/>
    <cellStyle name="Акцент6 4" xfId="36493"/>
    <cellStyle name="Акцент6 4 2" xfId="36494"/>
    <cellStyle name="Акцент6 5" xfId="36495"/>
    <cellStyle name="Акцент6 5 2" xfId="36496"/>
    <cellStyle name="Акцент6 6" xfId="36497"/>
    <cellStyle name="Акцент6 6 2" xfId="36498"/>
    <cellStyle name="Акцент6 7" xfId="36499"/>
    <cellStyle name="Акцент6 7 2" xfId="36500"/>
    <cellStyle name="Акцент6 8" xfId="36501"/>
    <cellStyle name="Акцент6 8 2" xfId="36502"/>
    <cellStyle name="Акцент6 9" xfId="36503"/>
    <cellStyle name="Акцент6 9 2" xfId="36504"/>
    <cellStyle name="Беззащитный" xfId="36505"/>
    <cellStyle name="Беззащитный 2" xfId="36506"/>
    <cellStyle name="Ввод  10" xfId="36507"/>
    <cellStyle name="Ввод  11" xfId="36508"/>
    <cellStyle name="Ввод  2" xfId="36509"/>
    <cellStyle name="Ввод  2 10" xfId="36510"/>
    <cellStyle name="Ввод  2 10 2" xfId="36511"/>
    <cellStyle name="Ввод  2 10 2 2" xfId="36512"/>
    <cellStyle name="Ввод  2 10 3" xfId="36513"/>
    <cellStyle name="Ввод  2 10 4" xfId="36514"/>
    <cellStyle name="Ввод  2 11" xfId="36515"/>
    <cellStyle name="Ввод  2 11 2" xfId="36516"/>
    <cellStyle name="Ввод  2 11 2 2" xfId="36517"/>
    <cellStyle name="Ввод  2 11 3" xfId="36518"/>
    <cellStyle name="Ввод  2 11 4" xfId="36519"/>
    <cellStyle name="Ввод  2 12" xfId="36520"/>
    <cellStyle name="Ввод  2 12 2" xfId="36521"/>
    <cellStyle name="Ввод  2 12 2 2" xfId="36522"/>
    <cellStyle name="Ввод  2 12 3" xfId="36523"/>
    <cellStyle name="Ввод  2 12 4" xfId="36524"/>
    <cellStyle name="Ввод  2 13" xfId="36525"/>
    <cellStyle name="Ввод  2 13 2" xfId="36526"/>
    <cellStyle name="Ввод  2 13 2 2" xfId="36527"/>
    <cellStyle name="Ввод  2 13 3" xfId="36528"/>
    <cellStyle name="Ввод  2 13 4" xfId="36529"/>
    <cellStyle name="Ввод  2 14" xfId="36530"/>
    <cellStyle name="Ввод  2 14 2" xfId="36531"/>
    <cellStyle name="Ввод  2 14 2 2" xfId="36532"/>
    <cellStyle name="Ввод  2 14 3" xfId="36533"/>
    <cellStyle name="Ввод  2 14 4" xfId="36534"/>
    <cellStyle name="Ввод  2 15" xfId="36535"/>
    <cellStyle name="Ввод  2 15 2" xfId="36536"/>
    <cellStyle name="Ввод  2 16" xfId="36537"/>
    <cellStyle name="Ввод  2 17" xfId="36538"/>
    <cellStyle name="Ввод  2 2" xfId="36539"/>
    <cellStyle name="Ввод  2 2 10" xfId="36540"/>
    <cellStyle name="Ввод  2 2 10 2" xfId="36541"/>
    <cellStyle name="Ввод  2 2 10 2 2" xfId="36542"/>
    <cellStyle name="Ввод  2 2 10 3" xfId="36543"/>
    <cellStyle name="Ввод  2 2 10 4" xfId="36544"/>
    <cellStyle name="Ввод  2 2 11" xfId="36545"/>
    <cellStyle name="Ввод  2 2 11 2" xfId="36546"/>
    <cellStyle name="Ввод  2 2 11 3" xfId="36547"/>
    <cellStyle name="Ввод  2 2 12" xfId="36548"/>
    <cellStyle name="Ввод  2 2 12 2" xfId="36549"/>
    <cellStyle name="Ввод  2 2 12 3" xfId="36550"/>
    <cellStyle name="Ввод  2 2 13" xfId="36551"/>
    <cellStyle name="Ввод  2 2 14" xfId="36552"/>
    <cellStyle name="Ввод  2 2 2" xfId="36553"/>
    <cellStyle name="Ввод  2 2 2 10" xfId="36554"/>
    <cellStyle name="Ввод  2 2 2 11" xfId="36555"/>
    <cellStyle name="Ввод  2 2 2 12" xfId="36556"/>
    <cellStyle name="Ввод  2 2 2 13" xfId="36557"/>
    <cellStyle name="Ввод  2 2 2 14" xfId="36558"/>
    <cellStyle name="Ввод  2 2 2 15" xfId="36559"/>
    <cellStyle name="Ввод  2 2 2 16" xfId="36560"/>
    <cellStyle name="Ввод  2 2 2 2" xfId="36561"/>
    <cellStyle name="Ввод  2 2 2 2 10" xfId="36562"/>
    <cellStyle name="Ввод  2 2 2 2 11" xfId="36563"/>
    <cellStyle name="Ввод  2 2 2 2 12" xfId="36564"/>
    <cellStyle name="Ввод  2 2 2 2 13" xfId="36565"/>
    <cellStyle name="Ввод  2 2 2 2 14" xfId="36566"/>
    <cellStyle name="Ввод  2 2 2 2 2" xfId="36567"/>
    <cellStyle name="Ввод  2 2 2 2 2 2" xfId="36568"/>
    <cellStyle name="Ввод  2 2 2 2 2 3" xfId="36569"/>
    <cellStyle name="Ввод  2 2 2 2 2 4" xfId="36570"/>
    <cellStyle name="Ввод  2 2 2 2 2 5" xfId="36571"/>
    <cellStyle name="Ввод  2 2 2 2 2 6" xfId="36572"/>
    <cellStyle name="Ввод  2 2 2 2 2 7" xfId="36573"/>
    <cellStyle name="Ввод  2 2 2 2 2 8" xfId="36574"/>
    <cellStyle name="Ввод  2 2 2 2 3" xfId="36575"/>
    <cellStyle name="Ввод  2 2 2 2 3 2" xfId="36576"/>
    <cellStyle name="Ввод  2 2 2 2 3 3" xfId="36577"/>
    <cellStyle name="Ввод  2 2 2 2 3 4" xfId="36578"/>
    <cellStyle name="Ввод  2 2 2 2 3 5" xfId="36579"/>
    <cellStyle name="Ввод  2 2 2 2 3 6" xfId="36580"/>
    <cellStyle name="Ввод  2 2 2 2 3 7" xfId="36581"/>
    <cellStyle name="Ввод  2 2 2 2 3 8" xfId="36582"/>
    <cellStyle name="Ввод  2 2 2 2 4" xfId="36583"/>
    <cellStyle name="Ввод  2 2 2 2 4 2" xfId="36584"/>
    <cellStyle name="Ввод  2 2 2 2 4 3" xfId="36585"/>
    <cellStyle name="Ввод  2 2 2 2 4 4" xfId="36586"/>
    <cellStyle name="Ввод  2 2 2 2 4 5" xfId="36587"/>
    <cellStyle name="Ввод  2 2 2 2 4 6" xfId="36588"/>
    <cellStyle name="Ввод  2 2 2 2 4 7" xfId="36589"/>
    <cellStyle name="Ввод  2 2 2 2 4 8" xfId="36590"/>
    <cellStyle name="Ввод  2 2 2 2 5" xfId="36591"/>
    <cellStyle name="Ввод  2 2 2 2 6" xfId="36592"/>
    <cellStyle name="Ввод  2 2 2 2 7" xfId="36593"/>
    <cellStyle name="Ввод  2 2 2 2 8" xfId="36594"/>
    <cellStyle name="Ввод  2 2 2 2 9" xfId="36595"/>
    <cellStyle name="Ввод  2 2 2 3" xfId="36596"/>
    <cellStyle name="Ввод  2 2 2 3 2" xfId="36597"/>
    <cellStyle name="Ввод  2 2 2 3 3" xfId="36598"/>
    <cellStyle name="Ввод  2 2 2 3 4" xfId="36599"/>
    <cellStyle name="Ввод  2 2 2 3 5" xfId="36600"/>
    <cellStyle name="Ввод  2 2 2 3 6" xfId="36601"/>
    <cellStyle name="Ввод  2 2 2 3 7" xfId="36602"/>
    <cellStyle name="Ввод  2 2 2 3 8" xfId="36603"/>
    <cellStyle name="Ввод  2 2 2 4" xfId="36604"/>
    <cellStyle name="Ввод  2 2 2 4 2" xfId="36605"/>
    <cellStyle name="Ввод  2 2 2 4 3" xfId="36606"/>
    <cellStyle name="Ввод  2 2 2 4 4" xfId="36607"/>
    <cellStyle name="Ввод  2 2 2 4 5" xfId="36608"/>
    <cellStyle name="Ввод  2 2 2 4 6" xfId="36609"/>
    <cellStyle name="Ввод  2 2 2 4 7" xfId="36610"/>
    <cellStyle name="Ввод  2 2 2 4 8" xfId="36611"/>
    <cellStyle name="Ввод  2 2 2 5" xfId="36612"/>
    <cellStyle name="Ввод  2 2 2 5 2" xfId="36613"/>
    <cellStyle name="Ввод  2 2 2 5 3" xfId="36614"/>
    <cellStyle name="Ввод  2 2 2 5 4" xfId="36615"/>
    <cellStyle name="Ввод  2 2 2 5 5" xfId="36616"/>
    <cellStyle name="Ввод  2 2 2 5 6" xfId="36617"/>
    <cellStyle name="Ввод  2 2 2 5 7" xfId="36618"/>
    <cellStyle name="Ввод  2 2 2 5 8" xfId="36619"/>
    <cellStyle name="Ввод  2 2 2 6" xfId="36620"/>
    <cellStyle name="Ввод  2 2 2 7" xfId="36621"/>
    <cellStyle name="Ввод  2 2 2 8" xfId="36622"/>
    <cellStyle name="Ввод  2 2 2 9" xfId="36623"/>
    <cellStyle name="Ввод  2 2 3" xfId="36624"/>
    <cellStyle name="Ввод  2 2 3 10" xfId="36625"/>
    <cellStyle name="Ввод  2 2 3 11" xfId="36626"/>
    <cellStyle name="Ввод  2 2 3 12" xfId="36627"/>
    <cellStyle name="Ввод  2 2 3 13" xfId="36628"/>
    <cellStyle name="Ввод  2 2 3 14" xfId="36629"/>
    <cellStyle name="Ввод  2 2 3 2" xfId="36630"/>
    <cellStyle name="Ввод  2 2 3 2 10" xfId="36631"/>
    <cellStyle name="Ввод  2 2 3 2 2" xfId="36632"/>
    <cellStyle name="Ввод  2 2 3 2 2 2" xfId="36633"/>
    <cellStyle name="Ввод  2 2 3 2 2 3" xfId="36634"/>
    <cellStyle name="Ввод  2 2 3 2 3" xfId="36635"/>
    <cellStyle name="Ввод  2 2 3 2 4" xfId="36636"/>
    <cellStyle name="Ввод  2 2 3 2 5" xfId="36637"/>
    <cellStyle name="Ввод  2 2 3 2 6" xfId="36638"/>
    <cellStyle name="Ввод  2 2 3 2 7" xfId="36639"/>
    <cellStyle name="Ввод  2 2 3 2 8" xfId="36640"/>
    <cellStyle name="Ввод  2 2 3 2 9" xfId="36641"/>
    <cellStyle name="Ввод  2 2 3 3" xfId="36642"/>
    <cellStyle name="Ввод  2 2 3 3 10" xfId="36643"/>
    <cellStyle name="Ввод  2 2 3 3 2" xfId="36644"/>
    <cellStyle name="Ввод  2 2 3 3 3" xfId="36645"/>
    <cellStyle name="Ввод  2 2 3 3 4" xfId="36646"/>
    <cellStyle name="Ввод  2 2 3 3 5" xfId="36647"/>
    <cellStyle name="Ввод  2 2 3 3 6" xfId="36648"/>
    <cellStyle name="Ввод  2 2 3 3 7" xfId="36649"/>
    <cellStyle name="Ввод  2 2 3 3 8" xfId="36650"/>
    <cellStyle name="Ввод  2 2 3 3 9" xfId="36651"/>
    <cellStyle name="Ввод  2 2 3 4" xfId="36652"/>
    <cellStyle name="Ввод  2 2 3 4 2" xfId="36653"/>
    <cellStyle name="Ввод  2 2 3 4 3" xfId="36654"/>
    <cellStyle name="Ввод  2 2 3 4 4" xfId="36655"/>
    <cellStyle name="Ввод  2 2 3 4 5" xfId="36656"/>
    <cellStyle name="Ввод  2 2 3 4 6" xfId="36657"/>
    <cellStyle name="Ввод  2 2 3 4 7" xfId="36658"/>
    <cellStyle name="Ввод  2 2 3 4 8" xfId="36659"/>
    <cellStyle name="Ввод  2 2 3 5" xfId="36660"/>
    <cellStyle name="Ввод  2 2 3 6" xfId="36661"/>
    <cellStyle name="Ввод  2 2 3 7" xfId="36662"/>
    <cellStyle name="Ввод  2 2 3 8" xfId="36663"/>
    <cellStyle name="Ввод  2 2 3 9" xfId="36664"/>
    <cellStyle name="Ввод  2 2 4" xfId="36665"/>
    <cellStyle name="Ввод  2 2 4 10" xfId="36666"/>
    <cellStyle name="Ввод  2 2 4 2" xfId="36667"/>
    <cellStyle name="Ввод  2 2 4 2 2" xfId="36668"/>
    <cellStyle name="Ввод  2 2 4 2 3" xfId="36669"/>
    <cellStyle name="Ввод  2 2 4 3" xfId="36670"/>
    <cellStyle name="Ввод  2 2 4 4" xfId="36671"/>
    <cellStyle name="Ввод  2 2 4 5" xfId="36672"/>
    <cellStyle name="Ввод  2 2 4 6" xfId="36673"/>
    <cellStyle name="Ввод  2 2 4 7" xfId="36674"/>
    <cellStyle name="Ввод  2 2 4 8" xfId="36675"/>
    <cellStyle name="Ввод  2 2 4 9" xfId="36676"/>
    <cellStyle name="Ввод  2 2 5" xfId="36677"/>
    <cellStyle name="Ввод  2 2 5 10" xfId="36678"/>
    <cellStyle name="Ввод  2 2 5 2" xfId="36679"/>
    <cellStyle name="Ввод  2 2 5 2 2" xfId="36680"/>
    <cellStyle name="Ввод  2 2 5 2 3" xfId="36681"/>
    <cellStyle name="Ввод  2 2 5 3" xfId="36682"/>
    <cellStyle name="Ввод  2 2 5 4" xfId="36683"/>
    <cellStyle name="Ввод  2 2 5 5" xfId="36684"/>
    <cellStyle name="Ввод  2 2 5 6" xfId="36685"/>
    <cellStyle name="Ввод  2 2 5 7" xfId="36686"/>
    <cellStyle name="Ввод  2 2 5 8" xfId="36687"/>
    <cellStyle name="Ввод  2 2 5 9" xfId="36688"/>
    <cellStyle name="Ввод  2 2 6" xfId="36689"/>
    <cellStyle name="Ввод  2 2 6 10" xfId="36690"/>
    <cellStyle name="Ввод  2 2 6 2" xfId="36691"/>
    <cellStyle name="Ввод  2 2 6 2 2" xfId="36692"/>
    <cellStyle name="Ввод  2 2 6 2 3" xfId="36693"/>
    <cellStyle name="Ввод  2 2 6 3" xfId="36694"/>
    <cellStyle name="Ввод  2 2 6 4" xfId="36695"/>
    <cellStyle name="Ввод  2 2 6 5" xfId="36696"/>
    <cellStyle name="Ввод  2 2 6 6" xfId="36697"/>
    <cellStyle name="Ввод  2 2 6 7" xfId="36698"/>
    <cellStyle name="Ввод  2 2 6 8" xfId="36699"/>
    <cellStyle name="Ввод  2 2 6 9" xfId="36700"/>
    <cellStyle name="Ввод  2 2 7" xfId="36701"/>
    <cellStyle name="Ввод  2 2 7 2" xfId="36702"/>
    <cellStyle name="Ввод  2 2 7 2 2" xfId="36703"/>
    <cellStyle name="Ввод  2 2 7 3" xfId="36704"/>
    <cellStyle name="Ввод  2 2 7 4" xfId="36705"/>
    <cellStyle name="Ввод  2 2 8" xfId="36706"/>
    <cellStyle name="Ввод  2 2 8 2" xfId="36707"/>
    <cellStyle name="Ввод  2 2 8 2 2" xfId="36708"/>
    <cellStyle name="Ввод  2 2 8 3" xfId="36709"/>
    <cellStyle name="Ввод  2 2 8 4" xfId="36710"/>
    <cellStyle name="Ввод  2 2 9" xfId="36711"/>
    <cellStyle name="Ввод  2 2 9 2" xfId="36712"/>
    <cellStyle name="Ввод  2 2 9 2 2" xfId="36713"/>
    <cellStyle name="Ввод  2 2 9 3" xfId="36714"/>
    <cellStyle name="Ввод  2 2 9 4" xfId="36715"/>
    <cellStyle name="Ввод  2 3" xfId="36716"/>
    <cellStyle name="Ввод  2 3 10" xfId="36717"/>
    <cellStyle name="Ввод  2 3 10 2" xfId="36718"/>
    <cellStyle name="Ввод  2 3 10 2 2" xfId="36719"/>
    <cellStyle name="Ввод  2 3 10 3" xfId="36720"/>
    <cellStyle name="Ввод  2 3 10 4" xfId="36721"/>
    <cellStyle name="Ввод  2 3 11" xfId="36722"/>
    <cellStyle name="Ввод  2 3 11 2" xfId="36723"/>
    <cellStyle name="Ввод  2 3 11 3" xfId="36724"/>
    <cellStyle name="Ввод  2 3 12" xfId="36725"/>
    <cellStyle name="Ввод  2 3 12 2" xfId="36726"/>
    <cellStyle name="Ввод  2 3 12 3" xfId="36727"/>
    <cellStyle name="Ввод  2 3 13" xfId="36728"/>
    <cellStyle name="Ввод  2 3 14" xfId="36729"/>
    <cellStyle name="Ввод  2 3 2" xfId="36730"/>
    <cellStyle name="Ввод  2 3 2 10" xfId="36731"/>
    <cellStyle name="Ввод  2 3 2 11" xfId="36732"/>
    <cellStyle name="Ввод  2 3 2 12" xfId="36733"/>
    <cellStyle name="Ввод  2 3 2 13" xfId="36734"/>
    <cellStyle name="Ввод  2 3 2 14" xfId="36735"/>
    <cellStyle name="Ввод  2 3 2 15" xfId="36736"/>
    <cellStyle name="Ввод  2 3 2 16" xfId="36737"/>
    <cellStyle name="Ввод  2 3 2 2" xfId="36738"/>
    <cellStyle name="Ввод  2 3 2 2 10" xfId="36739"/>
    <cellStyle name="Ввод  2 3 2 2 11" xfId="36740"/>
    <cellStyle name="Ввод  2 3 2 2 12" xfId="36741"/>
    <cellStyle name="Ввод  2 3 2 2 13" xfId="36742"/>
    <cellStyle name="Ввод  2 3 2 2 14" xfId="36743"/>
    <cellStyle name="Ввод  2 3 2 2 2" xfId="36744"/>
    <cellStyle name="Ввод  2 3 2 2 2 2" xfId="36745"/>
    <cellStyle name="Ввод  2 3 2 2 2 3" xfId="36746"/>
    <cellStyle name="Ввод  2 3 2 2 2 4" xfId="36747"/>
    <cellStyle name="Ввод  2 3 2 2 2 5" xfId="36748"/>
    <cellStyle name="Ввод  2 3 2 2 2 6" xfId="36749"/>
    <cellStyle name="Ввод  2 3 2 2 2 7" xfId="36750"/>
    <cellStyle name="Ввод  2 3 2 2 2 8" xfId="36751"/>
    <cellStyle name="Ввод  2 3 2 2 3" xfId="36752"/>
    <cellStyle name="Ввод  2 3 2 2 3 2" xfId="36753"/>
    <cellStyle name="Ввод  2 3 2 2 3 3" xfId="36754"/>
    <cellStyle name="Ввод  2 3 2 2 3 4" xfId="36755"/>
    <cellStyle name="Ввод  2 3 2 2 3 5" xfId="36756"/>
    <cellStyle name="Ввод  2 3 2 2 3 6" xfId="36757"/>
    <cellStyle name="Ввод  2 3 2 2 3 7" xfId="36758"/>
    <cellStyle name="Ввод  2 3 2 2 3 8" xfId="36759"/>
    <cellStyle name="Ввод  2 3 2 2 4" xfId="36760"/>
    <cellStyle name="Ввод  2 3 2 2 4 2" xfId="36761"/>
    <cellStyle name="Ввод  2 3 2 2 4 3" xfId="36762"/>
    <cellStyle name="Ввод  2 3 2 2 4 4" xfId="36763"/>
    <cellStyle name="Ввод  2 3 2 2 4 5" xfId="36764"/>
    <cellStyle name="Ввод  2 3 2 2 4 6" xfId="36765"/>
    <cellStyle name="Ввод  2 3 2 2 4 7" xfId="36766"/>
    <cellStyle name="Ввод  2 3 2 2 4 8" xfId="36767"/>
    <cellStyle name="Ввод  2 3 2 2 5" xfId="36768"/>
    <cellStyle name="Ввод  2 3 2 2 6" xfId="36769"/>
    <cellStyle name="Ввод  2 3 2 2 7" xfId="36770"/>
    <cellStyle name="Ввод  2 3 2 2 8" xfId="36771"/>
    <cellStyle name="Ввод  2 3 2 2 9" xfId="36772"/>
    <cellStyle name="Ввод  2 3 2 3" xfId="36773"/>
    <cellStyle name="Ввод  2 3 2 3 2" xfId="36774"/>
    <cellStyle name="Ввод  2 3 2 3 3" xfId="36775"/>
    <cellStyle name="Ввод  2 3 2 3 4" xfId="36776"/>
    <cellStyle name="Ввод  2 3 2 3 5" xfId="36777"/>
    <cellStyle name="Ввод  2 3 2 3 6" xfId="36778"/>
    <cellStyle name="Ввод  2 3 2 3 7" xfId="36779"/>
    <cellStyle name="Ввод  2 3 2 3 8" xfId="36780"/>
    <cellStyle name="Ввод  2 3 2 4" xfId="36781"/>
    <cellStyle name="Ввод  2 3 2 4 2" xfId="36782"/>
    <cellStyle name="Ввод  2 3 2 4 3" xfId="36783"/>
    <cellStyle name="Ввод  2 3 2 4 4" xfId="36784"/>
    <cellStyle name="Ввод  2 3 2 4 5" xfId="36785"/>
    <cellStyle name="Ввод  2 3 2 4 6" xfId="36786"/>
    <cellStyle name="Ввод  2 3 2 4 7" xfId="36787"/>
    <cellStyle name="Ввод  2 3 2 4 8" xfId="36788"/>
    <cellStyle name="Ввод  2 3 2 5" xfId="36789"/>
    <cellStyle name="Ввод  2 3 2 5 2" xfId="36790"/>
    <cellStyle name="Ввод  2 3 2 5 3" xfId="36791"/>
    <cellStyle name="Ввод  2 3 2 5 4" xfId="36792"/>
    <cellStyle name="Ввод  2 3 2 5 5" xfId="36793"/>
    <cellStyle name="Ввод  2 3 2 5 6" xfId="36794"/>
    <cellStyle name="Ввод  2 3 2 5 7" xfId="36795"/>
    <cellStyle name="Ввод  2 3 2 5 8" xfId="36796"/>
    <cellStyle name="Ввод  2 3 2 6" xfId="36797"/>
    <cellStyle name="Ввод  2 3 2 7" xfId="36798"/>
    <cellStyle name="Ввод  2 3 2 8" xfId="36799"/>
    <cellStyle name="Ввод  2 3 2 9" xfId="36800"/>
    <cellStyle name="Ввод  2 3 3" xfId="36801"/>
    <cellStyle name="Ввод  2 3 3 10" xfId="36802"/>
    <cellStyle name="Ввод  2 3 3 11" xfId="36803"/>
    <cellStyle name="Ввод  2 3 3 12" xfId="36804"/>
    <cellStyle name="Ввод  2 3 3 13" xfId="36805"/>
    <cellStyle name="Ввод  2 3 3 14" xfId="36806"/>
    <cellStyle name="Ввод  2 3 3 2" xfId="36807"/>
    <cellStyle name="Ввод  2 3 3 2 10" xfId="36808"/>
    <cellStyle name="Ввод  2 3 3 2 2" xfId="36809"/>
    <cellStyle name="Ввод  2 3 3 2 2 2" xfId="36810"/>
    <cellStyle name="Ввод  2 3 3 2 2 3" xfId="36811"/>
    <cellStyle name="Ввод  2 3 3 2 3" xfId="36812"/>
    <cellStyle name="Ввод  2 3 3 2 4" xfId="36813"/>
    <cellStyle name="Ввод  2 3 3 2 5" xfId="36814"/>
    <cellStyle name="Ввод  2 3 3 2 6" xfId="36815"/>
    <cellStyle name="Ввод  2 3 3 2 7" xfId="36816"/>
    <cellStyle name="Ввод  2 3 3 2 8" xfId="36817"/>
    <cellStyle name="Ввод  2 3 3 2 9" xfId="36818"/>
    <cellStyle name="Ввод  2 3 3 3" xfId="36819"/>
    <cellStyle name="Ввод  2 3 3 3 10" xfId="36820"/>
    <cellStyle name="Ввод  2 3 3 3 2" xfId="36821"/>
    <cellStyle name="Ввод  2 3 3 3 3" xfId="36822"/>
    <cellStyle name="Ввод  2 3 3 3 4" xfId="36823"/>
    <cellStyle name="Ввод  2 3 3 3 5" xfId="36824"/>
    <cellStyle name="Ввод  2 3 3 3 6" xfId="36825"/>
    <cellStyle name="Ввод  2 3 3 3 7" xfId="36826"/>
    <cellStyle name="Ввод  2 3 3 3 8" xfId="36827"/>
    <cellStyle name="Ввод  2 3 3 3 9" xfId="36828"/>
    <cellStyle name="Ввод  2 3 3 4" xfId="36829"/>
    <cellStyle name="Ввод  2 3 3 4 2" xfId="36830"/>
    <cellStyle name="Ввод  2 3 3 4 3" xfId="36831"/>
    <cellStyle name="Ввод  2 3 3 4 4" xfId="36832"/>
    <cellStyle name="Ввод  2 3 3 4 5" xfId="36833"/>
    <cellStyle name="Ввод  2 3 3 4 6" xfId="36834"/>
    <cellStyle name="Ввод  2 3 3 4 7" xfId="36835"/>
    <cellStyle name="Ввод  2 3 3 4 8" xfId="36836"/>
    <cellStyle name="Ввод  2 3 3 5" xfId="36837"/>
    <cellStyle name="Ввод  2 3 3 6" xfId="36838"/>
    <cellStyle name="Ввод  2 3 3 7" xfId="36839"/>
    <cellStyle name="Ввод  2 3 3 8" xfId="36840"/>
    <cellStyle name="Ввод  2 3 3 9" xfId="36841"/>
    <cellStyle name="Ввод  2 3 4" xfId="36842"/>
    <cellStyle name="Ввод  2 3 4 10" xfId="36843"/>
    <cellStyle name="Ввод  2 3 4 2" xfId="36844"/>
    <cellStyle name="Ввод  2 3 4 2 2" xfId="36845"/>
    <cellStyle name="Ввод  2 3 4 2 3" xfId="36846"/>
    <cellStyle name="Ввод  2 3 4 3" xfId="36847"/>
    <cellStyle name="Ввод  2 3 4 4" xfId="36848"/>
    <cellStyle name="Ввод  2 3 4 5" xfId="36849"/>
    <cellStyle name="Ввод  2 3 4 6" xfId="36850"/>
    <cellStyle name="Ввод  2 3 4 7" xfId="36851"/>
    <cellStyle name="Ввод  2 3 4 8" xfId="36852"/>
    <cellStyle name="Ввод  2 3 4 9" xfId="36853"/>
    <cellStyle name="Ввод  2 3 5" xfId="36854"/>
    <cellStyle name="Ввод  2 3 5 10" xfId="36855"/>
    <cellStyle name="Ввод  2 3 5 2" xfId="36856"/>
    <cellStyle name="Ввод  2 3 5 2 2" xfId="36857"/>
    <cellStyle name="Ввод  2 3 5 2 3" xfId="36858"/>
    <cellStyle name="Ввод  2 3 5 3" xfId="36859"/>
    <cellStyle name="Ввод  2 3 5 4" xfId="36860"/>
    <cellStyle name="Ввод  2 3 5 5" xfId="36861"/>
    <cellStyle name="Ввод  2 3 5 6" xfId="36862"/>
    <cellStyle name="Ввод  2 3 5 7" xfId="36863"/>
    <cellStyle name="Ввод  2 3 5 8" xfId="36864"/>
    <cellStyle name="Ввод  2 3 5 9" xfId="36865"/>
    <cellStyle name="Ввод  2 3 6" xfId="36866"/>
    <cellStyle name="Ввод  2 3 6 10" xfId="36867"/>
    <cellStyle name="Ввод  2 3 6 2" xfId="36868"/>
    <cellStyle name="Ввод  2 3 6 2 2" xfId="36869"/>
    <cellStyle name="Ввод  2 3 6 2 3" xfId="36870"/>
    <cellStyle name="Ввод  2 3 6 3" xfId="36871"/>
    <cellStyle name="Ввод  2 3 6 4" xfId="36872"/>
    <cellStyle name="Ввод  2 3 6 5" xfId="36873"/>
    <cellStyle name="Ввод  2 3 6 6" xfId="36874"/>
    <cellStyle name="Ввод  2 3 6 7" xfId="36875"/>
    <cellStyle name="Ввод  2 3 6 8" xfId="36876"/>
    <cellStyle name="Ввод  2 3 6 9" xfId="36877"/>
    <cellStyle name="Ввод  2 3 7" xfId="36878"/>
    <cellStyle name="Ввод  2 3 7 2" xfId="36879"/>
    <cellStyle name="Ввод  2 3 7 2 2" xfId="36880"/>
    <cellStyle name="Ввод  2 3 7 3" xfId="36881"/>
    <cellStyle name="Ввод  2 3 7 4" xfId="36882"/>
    <cellStyle name="Ввод  2 3 8" xfId="36883"/>
    <cellStyle name="Ввод  2 3 8 2" xfId="36884"/>
    <cellStyle name="Ввод  2 3 8 2 2" xfId="36885"/>
    <cellStyle name="Ввод  2 3 8 3" xfId="36886"/>
    <cellStyle name="Ввод  2 3 8 4" xfId="36887"/>
    <cellStyle name="Ввод  2 3 9" xfId="36888"/>
    <cellStyle name="Ввод  2 3 9 2" xfId="36889"/>
    <cellStyle name="Ввод  2 3 9 2 2" xfId="36890"/>
    <cellStyle name="Ввод  2 3 9 3" xfId="36891"/>
    <cellStyle name="Ввод  2 3 9 4" xfId="36892"/>
    <cellStyle name="Ввод  2 4" xfId="36893"/>
    <cellStyle name="Ввод  2 4 10" xfId="36894"/>
    <cellStyle name="Ввод  2 4 10 2" xfId="36895"/>
    <cellStyle name="Ввод  2 4 10 2 2" xfId="36896"/>
    <cellStyle name="Ввод  2 4 10 3" xfId="36897"/>
    <cellStyle name="Ввод  2 4 10 4" xfId="36898"/>
    <cellStyle name="Ввод  2 4 11" xfId="36899"/>
    <cellStyle name="Ввод  2 4 11 2" xfId="36900"/>
    <cellStyle name="Ввод  2 4 11 3" xfId="36901"/>
    <cellStyle name="Ввод  2 4 12" xfId="36902"/>
    <cellStyle name="Ввод  2 4 12 2" xfId="36903"/>
    <cellStyle name="Ввод  2 4 12 3" xfId="36904"/>
    <cellStyle name="Ввод  2 4 13" xfId="36905"/>
    <cellStyle name="Ввод  2 4 14" xfId="36906"/>
    <cellStyle name="Ввод  2 4 15" xfId="36907"/>
    <cellStyle name="Ввод  2 4 16" xfId="36908"/>
    <cellStyle name="Ввод  2 4 2" xfId="36909"/>
    <cellStyle name="Ввод  2 4 2 10" xfId="36910"/>
    <cellStyle name="Ввод  2 4 2 11" xfId="36911"/>
    <cellStyle name="Ввод  2 4 2 12" xfId="36912"/>
    <cellStyle name="Ввод  2 4 2 13" xfId="36913"/>
    <cellStyle name="Ввод  2 4 2 14" xfId="36914"/>
    <cellStyle name="Ввод  2 4 2 2" xfId="36915"/>
    <cellStyle name="Ввод  2 4 2 2 10" xfId="36916"/>
    <cellStyle name="Ввод  2 4 2 2 2" xfId="36917"/>
    <cellStyle name="Ввод  2 4 2 2 3" xfId="36918"/>
    <cellStyle name="Ввод  2 4 2 2 4" xfId="36919"/>
    <cellStyle name="Ввод  2 4 2 2 5" xfId="36920"/>
    <cellStyle name="Ввод  2 4 2 2 6" xfId="36921"/>
    <cellStyle name="Ввод  2 4 2 2 7" xfId="36922"/>
    <cellStyle name="Ввод  2 4 2 2 8" xfId="36923"/>
    <cellStyle name="Ввод  2 4 2 2 9" xfId="36924"/>
    <cellStyle name="Ввод  2 4 2 3" xfId="36925"/>
    <cellStyle name="Ввод  2 4 2 3 2" xfId="36926"/>
    <cellStyle name="Ввод  2 4 2 3 3" xfId="36927"/>
    <cellStyle name="Ввод  2 4 2 3 4" xfId="36928"/>
    <cellStyle name="Ввод  2 4 2 3 5" xfId="36929"/>
    <cellStyle name="Ввод  2 4 2 3 6" xfId="36930"/>
    <cellStyle name="Ввод  2 4 2 3 7" xfId="36931"/>
    <cellStyle name="Ввод  2 4 2 3 8" xfId="36932"/>
    <cellStyle name="Ввод  2 4 2 4" xfId="36933"/>
    <cellStyle name="Ввод  2 4 2 4 2" xfId="36934"/>
    <cellStyle name="Ввод  2 4 2 4 3" xfId="36935"/>
    <cellStyle name="Ввод  2 4 2 4 4" xfId="36936"/>
    <cellStyle name="Ввод  2 4 2 4 5" xfId="36937"/>
    <cellStyle name="Ввод  2 4 2 4 6" xfId="36938"/>
    <cellStyle name="Ввод  2 4 2 4 7" xfId="36939"/>
    <cellStyle name="Ввод  2 4 2 4 8" xfId="36940"/>
    <cellStyle name="Ввод  2 4 2 5" xfId="36941"/>
    <cellStyle name="Ввод  2 4 2 6" xfId="36942"/>
    <cellStyle name="Ввод  2 4 2 7" xfId="36943"/>
    <cellStyle name="Ввод  2 4 2 8" xfId="36944"/>
    <cellStyle name="Ввод  2 4 2 9" xfId="36945"/>
    <cellStyle name="Ввод  2 4 3" xfId="36946"/>
    <cellStyle name="Ввод  2 4 3 10" xfId="36947"/>
    <cellStyle name="Ввод  2 4 3 2" xfId="36948"/>
    <cellStyle name="Ввод  2 4 3 2 2" xfId="36949"/>
    <cellStyle name="Ввод  2 4 3 2 2 2" xfId="36950"/>
    <cellStyle name="Ввод  2 4 3 2 3" xfId="36951"/>
    <cellStyle name="Ввод  2 4 3 2 4" xfId="36952"/>
    <cellStyle name="Ввод  2 4 3 3" xfId="36953"/>
    <cellStyle name="Ввод  2 4 3 3 2" xfId="36954"/>
    <cellStyle name="Ввод  2 4 3 3 3" xfId="36955"/>
    <cellStyle name="Ввод  2 4 3 4" xfId="36956"/>
    <cellStyle name="Ввод  2 4 3 5" xfId="36957"/>
    <cellStyle name="Ввод  2 4 3 6" xfId="36958"/>
    <cellStyle name="Ввод  2 4 3 7" xfId="36959"/>
    <cellStyle name="Ввод  2 4 3 8" xfId="36960"/>
    <cellStyle name="Ввод  2 4 3 9" xfId="36961"/>
    <cellStyle name="Ввод  2 4 4" xfId="36962"/>
    <cellStyle name="Ввод  2 4 4 10" xfId="36963"/>
    <cellStyle name="Ввод  2 4 4 2" xfId="36964"/>
    <cellStyle name="Ввод  2 4 4 2 2" xfId="36965"/>
    <cellStyle name="Ввод  2 4 4 2 3" xfId="36966"/>
    <cellStyle name="Ввод  2 4 4 3" xfId="36967"/>
    <cellStyle name="Ввод  2 4 4 4" xfId="36968"/>
    <cellStyle name="Ввод  2 4 4 5" xfId="36969"/>
    <cellStyle name="Ввод  2 4 4 6" xfId="36970"/>
    <cellStyle name="Ввод  2 4 4 7" xfId="36971"/>
    <cellStyle name="Ввод  2 4 4 8" xfId="36972"/>
    <cellStyle name="Ввод  2 4 4 9" xfId="36973"/>
    <cellStyle name="Ввод  2 4 5" xfId="36974"/>
    <cellStyle name="Ввод  2 4 5 10" xfId="36975"/>
    <cellStyle name="Ввод  2 4 5 2" xfId="36976"/>
    <cellStyle name="Ввод  2 4 5 2 2" xfId="36977"/>
    <cellStyle name="Ввод  2 4 5 2 3" xfId="36978"/>
    <cellStyle name="Ввод  2 4 5 3" xfId="36979"/>
    <cellStyle name="Ввод  2 4 5 4" xfId="36980"/>
    <cellStyle name="Ввод  2 4 5 5" xfId="36981"/>
    <cellStyle name="Ввод  2 4 5 6" xfId="36982"/>
    <cellStyle name="Ввод  2 4 5 7" xfId="36983"/>
    <cellStyle name="Ввод  2 4 5 8" xfId="36984"/>
    <cellStyle name="Ввод  2 4 5 9" xfId="36985"/>
    <cellStyle name="Ввод  2 4 6" xfId="36986"/>
    <cellStyle name="Ввод  2 4 6 2" xfId="36987"/>
    <cellStyle name="Ввод  2 4 6 2 2" xfId="36988"/>
    <cellStyle name="Ввод  2 4 6 3" xfId="36989"/>
    <cellStyle name="Ввод  2 4 6 4" xfId="36990"/>
    <cellStyle name="Ввод  2 4 7" xfId="36991"/>
    <cellStyle name="Ввод  2 4 7 2" xfId="36992"/>
    <cellStyle name="Ввод  2 4 7 2 2" xfId="36993"/>
    <cellStyle name="Ввод  2 4 7 3" xfId="36994"/>
    <cellStyle name="Ввод  2 4 7 4" xfId="36995"/>
    <cellStyle name="Ввод  2 4 8" xfId="36996"/>
    <cellStyle name="Ввод  2 4 8 2" xfId="36997"/>
    <cellStyle name="Ввод  2 4 8 2 2" xfId="36998"/>
    <cellStyle name="Ввод  2 4 8 3" xfId="36999"/>
    <cellStyle name="Ввод  2 4 8 4" xfId="37000"/>
    <cellStyle name="Ввод  2 4 9" xfId="37001"/>
    <cellStyle name="Ввод  2 4 9 2" xfId="37002"/>
    <cellStyle name="Ввод  2 4 9 2 2" xfId="37003"/>
    <cellStyle name="Ввод  2 4 9 3" xfId="37004"/>
    <cellStyle name="Ввод  2 4 9 4" xfId="37005"/>
    <cellStyle name="Ввод  2 5" xfId="37006"/>
    <cellStyle name="Ввод  2 5 10" xfId="37007"/>
    <cellStyle name="Ввод  2 5 10 2" xfId="37008"/>
    <cellStyle name="Ввод  2 5 10 2 2" xfId="37009"/>
    <cellStyle name="Ввод  2 5 10 3" xfId="37010"/>
    <cellStyle name="Ввод  2 5 10 4" xfId="37011"/>
    <cellStyle name="Ввод  2 5 11" xfId="37012"/>
    <cellStyle name="Ввод  2 5 11 2" xfId="37013"/>
    <cellStyle name="Ввод  2 5 11 3" xfId="37014"/>
    <cellStyle name="Ввод  2 5 12" xfId="37015"/>
    <cellStyle name="Ввод  2 5 12 2" xfId="37016"/>
    <cellStyle name="Ввод  2 5 12 3" xfId="37017"/>
    <cellStyle name="Ввод  2 5 13" xfId="37018"/>
    <cellStyle name="Ввод  2 5 14" xfId="37019"/>
    <cellStyle name="Ввод  2 5 2" xfId="37020"/>
    <cellStyle name="Ввод  2 5 2 10" xfId="37021"/>
    <cellStyle name="Ввод  2 5 2 2" xfId="37022"/>
    <cellStyle name="Ввод  2 5 2 2 2" xfId="37023"/>
    <cellStyle name="Ввод  2 5 2 2 3" xfId="37024"/>
    <cellStyle name="Ввод  2 5 2 3" xfId="37025"/>
    <cellStyle name="Ввод  2 5 2 4" xfId="37026"/>
    <cellStyle name="Ввод  2 5 2 5" xfId="37027"/>
    <cellStyle name="Ввод  2 5 2 6" xfId="37028"/>
    <cellStyle name="Ввод  2 5 2 7" xfId="37029"/>
    <cellStyle name="Ввод  2 5 2 8" xfId="37030"/>
    <cellStyle name="Ввод  2 5 2 9" xfId="37031"/>
    <cellStyle name="Ввод  2 5 3" xfId="37032"/>
    <cellStyle name="Ввод  2 5 3 10" xfId="37033"/>
    <cellStyle name="Ввод  2 5 3 2" xfId="37034"/>
    <cellStyle name="Ввод  2 5 3 2 2" xfId="37035"/>
    <cellStyle name="Ввод  2 5 3 2 2 2" xfId="37036"/>
    <cellStyle name="Ввод  2 5 3 2 3" xfId="37037"/>
    <cellStyle name="Ввод  2 5 3 2 4" xfId="37038"/>
    <cellStyle name="Ввод  2 5 3 3" xfId="37039"/>
    <cellStyle name="Ввод  2 5 3 3 2" xfId="37040"/>
    <cellStyle name="Ввод  2 5 3 3 3" xfId="37041"/>
    <cellStyle name="Ввод  2 5 3 4" xfId="37042"/>
    <cellStyle name="Ввод  2 5 3 5" xfId="37043"/>
    <cellStyle name="Ввод  2 5 3 6" xfId="37044"/>
    <cellStyle name="Ввод  2 5 3 7" xfId="37045"/>
    <cellStyle name="Ввод  2 5 3 8" xfId="37046"/>
    <cellStyle name="Ввод  2 5 3 9" xfId="37047"/>
    <cellStyle name="Ввод  2 5 4" xfId="37048"/>
    <cellStyle name="Ввод  2 5 4 10" xfId="37049"/>
    <cellStyle name="Ввод  2 5 4 2" xfId="37050"/>
    <cellStyle name="Ввод  2 5 4 2 2" xfId="37051"/>
    <cellStyle name="Ввод  2 5 4 2 3" xfId="37052"/>
    <cellStyle name="Ввод  2 5 4 3" xfId="37053"/>
    <cellStyle name="Ввод  2 5 4 4" xfId="37054"/>
    <cellStyle name="Ввод  2 5 4 5" xfId="37055"/>
    <cellStyle name="Ввод  2 5 4 6" xfId="37056"/>
    <cellStyle name="Ввод  2 5 4 7" xfId="37057"/>
    <cellStyle name="Ввод  2 5 4 8" xfId="37058"/>
    <cellStyle name="Ввод  2 5 4 9" xfId="37059"/>
    <cellStyle name="Ввод  2 5 5" xfId="37060"/>
    <cellStyle name="Ввод  2 5 5 2" xfId="37061"/>
    <cellStyle name="Ввод  2 5 5 2 2" xfId="37062"/>
    <cellStyle name="Ввод  2 5 5 3" xfId="37063"/>
    <cellStyle name="Ввод  2 5 5 4" xfId="37064"/>
    <cellStyle name="Ввод  2 5 6" xfId="37065"/>
    <cellStyle name="Ввод  2 5 6 2" xfId="37066"/>
    <cellStyle name="Ввод  2 5 6 2 2" xfId="37067"/>
    <cellStyle name="Ввод  2 5 6 3" xfId="37068"/>
    <cellStyle name="Ввод  2 5 6 4" xfId="37069"/>
    <cellStyle name="Ввод  2 5 7" xfId="37070"/>
    <cellStyle name="Ввод  2 5 7 2" xfId="37071"/>
    <cellStyle name="Ввод  2 5 7 2 2" xfId="37072"/>
    <cellStyle name="Ввод  2 5 7 3" xfId="37073"/>
    <cellStyle name="Ввод  2 5 7 4" xfId="37074"/>
    <cellStyle name="Ввод  2 5 8" xfId="37075"/>
    <cellStyle name="Ввод  2 5 8 2" xfId="37076"/>
    <cellStyle name="Ввод  2 5 8 2 2" xfId="37077"/>
    <cellStyle name="Ввод  2 5 8 3" xfId="37078"/>
    <cellStyle name="Ввод  2 5 8 4" xfId="37079"/>
    <cellStyle name="Ввод  2 5 9" xfId="37080"/>
    <cellStyle name="Ввод  2 5 9 2" xfId="37081"/>
    <cellStyle name="Ввод  2 5 9 2 2" xfId="37082"/>
    <cellStyle name="Ввод  2 5 9 3" xfId="37083"/>
    <cellStyle name="Ввод  2 5 9 4" xfId="37084"/>
    <cellStyle name="Ввод  2 6" xfId="37085"/>
    <cellStyle name="Ввод  2 6 10" xfId="37086"/>
    <cellStyle name="Ввод  2 6 11" xfId="37087"/>
    <cellStyle name="Ввод  2 6 2" xfId="37088"/>
    <cellStyle name="Ввод  2 6 2 2" xfId="37089"/>
    <cellStyle name="Ввод  2 6 2 2 2" xfId="37090"/>
    <cellStyle name="Ввод  2 6 2 3" xfId="37091"/>
    <cellStyle name="Ввод  2 6 2 4" xfId="37092"/>
    <cellStyle name="Ввод  2 6 3" xfId="37093"/>
    <cellStyle name="Ввод  2 6 3 2" xfId="37094"/>
    <cellStyle name="Ввод  2 6 3 3" xfId="37095"/>
    <cellStyle name="Ввод  2 6 4" xfId="37096"/>
    <cellStyle name="Ввод  2 6 5" xfId="37097"/>
    <cellStyle name="Ввод  2 6 6" xfId="37098"/>
    <cellStyle name="Ввод  2 6 7" xfId="37099"/>
    <cellStyle name="Ввод  2 6 8" xfId="37100"/>
    <cellStyle name="Ввод  2 6 9" xfId="37101"/>
    <cellStyle name="Ввод  2 7" xfId="37102"/>
    <cellStyle name="Ввод  2 7 10" xfId="37103"/>
    <cellStyle name="Ввод  2 7 2" xfId="37104"/>
    <cellStyle name="Ввод  2 7 2 2" xfId="37105"/>
    <cellStyle name="Ввод  2 7 2 3" xfId="37106"/>
    <cellStyle name="Ввод  2 7 3" xfId="37107"/>
    <cellStyle name="Ввод  2 7 4" xfId="37108"/>
    <cellStyle name="Ввод  2 7 5" xfId="37109"/>
    <cellStyle name="Ввод  2 7 6" xfId="37110"/>
    <cellStyle name="Ввод  2 7 7" xfId="37111"/>
    <cellStyle name="Ввод  2 7 8" xfId="37112"/>
    <cellStyle name="Ввод  2 7 9" xfId="37113"/>
    <cellStyle name="Ввод  2 8" xfId="37114"/>
    <cellStyle name="Ввод  2 8 10" xfId="37115"/>
    <cellStyle name="Ввод  2 8 2" xfId="37116"/>
    <cellStyle name="Ввод  2 8 2 2" xfId="37117"/>
    <cellStyle name="Ввод  2 8 2 2 2" xfId="37118"/>
    <cellStyle name="Ввод  2 8 2 3" xfId="37119"/>
    <cellStyle name="Ввод  2 8 2 4" xfId="37120"/>
    <cellStyle name="Ввод  2 8 3" xfId="37121"/>
    <cellStyle name="Ввод  2 8 3 2" xfId="37122"/>
    <cellStyle name="Ввод  2 8 3 3" xfId="37123"/>
    <cellStyle name="Ввод  2 8 4" xfId="37124"/>
    <cellStyle name="Ввод  2 8 5" xfId="37125"/>
    <cellStyle name="Ввод  2 8 6" xfId="37126"/>
    <cellStyle name="Ввод  2 8 7" xfId="37127"/>
    <cellStyle name="Ввод  2 8 8" xfId="37128"/>
    <cellStyle name="Ввод  2 8 9" xfId="37129"/>
    <cellStyle name="Ввод  2 9" xfId="37130"/>
    <cellStyle name="Ввод  2 9 2" xfId="37131"/>
    <cellStyle name="Ввод  2 9 2 2" xfId="37132"/>
    <cellStyle name="Ввод  2 9 3" xfId="37133"/>
    <cellStyle name="Ввод  2 9 4" xfId="37134"/>
    <cellStyle name="Ввод  2_46EE.2011(v1.0)" xfId="37135"/>
    <cellStyle name="Ввод  3" xfId="37136"/>
    <cellStyle name="Ввод  3 10" xfId="37137"/>
    <cellStyle name="Ввод  3 11" xfId="37138"/>
    <cellStyle name="Ввод  3 12" xfId="37139"/>
    <cellStyle name="Ввод  3 13" xfId="37140"/>
    <cellStyle name="Ввод  3 14" xfId="37141"/>
    <cellStyle name="Ввод  3 2" xfId="37142"/>
    <cellStyle name="Ввод  3 2 10" xfId="37143"/>
    <cellStyle name="Ввод  3 2 11" xfId="37144"/>
    <cellStyle name="Ввод  3 2 12" xfId="37145"/>
    <cellStyle name="Ввод  3 2 13" xfId="37146"/>
    <cellStyle name="Ввод  3 2 14" xfId="37147"/>
    <cellStyle name="Ввод  3 2 15" xfId="37148"/>
    <cellStyle name="Ввод  3 2 16" xfId="37149"/>
    <cellStyle name="Ввод  3 2 2" xfId="37150"/>
    <cellStyle name="Ввод  3 2 2 10" xfId="37151"/>
    <cellStyle name="Ввод  3 2 2 11" xfId="37152"/>
    <cellStyle name="Ввод  3 2 2 12" xfId="37153"/>
    <cellStyle name="Ввод  3 2 2 13" xfId="37154"/>
    <cellStyle name="Ввод  3 2 2 14" xfId="37155"/>
    <cellStyle name="Ввод  3 2 2 2" xfId="37156"/>
    <cellStyle name="Ввод  3 2 2 2 2" xfId="37157"/>
    <cellStyle name="Ввод  3 2 2 2 3" xfId="37158"/>
    <cellStyle name="Ввод  3 2 2 2 4" xfId="37159"/>
    <cellStyle name="Ввод  3 2 2 2 5" xfId="37160"/>
    <cellStyle name="Ввод  3 2 2 2 6" xfId="37161"/>
    <cellStyle name="Ввод  3 2 2 2 7" xfId="37162"/>
    <cellStyle name="Ввод  3 2 2 2 8" xfId="37163"/>
    <cellStyle name="Ввод  3 2 2 3" xfId="37164"/>
    <cellStyle name="Ввод  3 2 2 3 2" xfId="37165"/>
    <cellStyle name="Ввод  3 2 2 3 3" xfId="37166"/>
    <cellStyle name="Ввод  3 2 2 3 4" xfId="37167"/>
    <cellStyle name="Ввод  3 2 2 3 5" xfId="37168"/>
    <cellStyle name="Ввод  3 2 2 3 6" xfId="37169"/>
    <cellStyle name="Ввод  3 2 2 3 7" xfId="37170"/>
    <cellStyle name="Ввод  3 2 2 3 8" xfId="37171"/>
    <cellStyle name="Ввод  3 2 2 4" xfId="37172"/>
    <cellStyle name="Ввод  3 2 2 4 2" xfId="37173"/>
    <cellStyle name="Ввод  3 2 2 4 3" xfId="37174"/>
    <cellStyle name="Ввод  3 2 2 4 4" xfId="37175"/>
    <cellStyle name="Ввод  3 2 2 4 5" xfId="37176"/>
    <cellStyle name="Ввод  3 2 2 4 6" xfId="37177"/>
    <cellStyle name="Ввод  3 2 2 4 7" xfId="37178"/>
    <cellStyle name="Ввод  3 2 2 4 8" xfId="37179"/>
    <cellStyle name="Ввод  3 2 2 5" xfId="37180"/>
    <cellStyle name="Ввод  3 2 2 6" xfId="37181"/>
    <cellStyle name="Ввод  3 2 2 7" xfId="37182"/>
    <cellStyle name="Ввод  3 2 2 8" xfId="37183"/>
    <cellStyle name="Ввод  3 2 2 9" xfId="37184"/>
    <cellStyle name="Ввод  3 2 3" xfId="37185"/>
    <cellStyle name="Ввод  3 2 3 2" xfId="37186"/>
    <cellStyle name="Ввод  3 2 3 3" xfId="37187"/>
    <cellStyle name="Ввод  3 2 3 4" xfId="37188"/>
    <cellStyle name="Ввод  3 2 3 5" xfId="37189"/>
    <cellStyle name="Ввод  3 2 3 6" xfId="37190"/>
    <cellStyle name="Ввод  3 2 3 7" xfId="37191"/>
    <cellStyle name="Ввод  3 2 3 8" xfId="37192"/>
    <cellStyle name="Ввод  3 2 4" xfId="37193"/>
    <cellStyle name="Ввод  3 2 4 2" xfId="37194"/>
    <cellStyle name="Ввод  3 2 4 3" xfId="37195"/>
    <cellStyle name="Ввод  3 2 4 4" xfId="37196"/>
    <cellStyle name="Ввод  3 2 4 5" xfId="37197"/>
    <cellStyle name="Ввод  3 2 4 6" xfId="37198"/>
    <cellStyle name="Ввод  3 2 4 7" xfId="37199"/>
    <cellStyle name="Ввод  3 2 4 8" xfId="37200"/>
    <cellStyle name="Ввод  3 2 5" xfId="37201"/>
    <cellStyle name="Ввод  3 2 5 2" xfId="37202"/>
    <cellStyle name="Ввод  3 2 5 3" xfId="37203"/>
    <cellStyle name="Ввод  3 2 5 4" xfId="37204"/>
    <cellStyle name="Ввод  3 2 5 5" xfId="37205"/>
    <cellStyle name="Ввод  3 2 5 6" xfId="37206"/>
    <cellStyle name="Ввод  3 2 5 7" xfId="37207"/>
    <cellStyle name="Ввод  3 2 5 8" xfId="37208"/>
    <cellStyle name="Ввод  3 2 6" xfId="37209"/>
    <cellStyle name="Ввод  3 2 7" xfId="37210"/>
    <cellStyle name="Ввод  3 2 8" xfId="37211"/>
    <cellStyle name="Ввод  3 2 9" xfId="37212"/>
    <cellStyle name="Ввод  3 3" xfId="37213"/>
    <cellStyle name="Ввод  3 3 10" xfId="37214"/>
    <cellStyle name="Ввод  3 3 11" xfId="37215"/>
    <cellStyle name="Ввод  3 3 12" xfId="37216"/>
    <cellStyle name="Ввод  3 3 13" xfId="37217"/>
    <cellStyle name="Ввод  3 3 14" xfId="37218"/>
    <cellStyle name="Ввод  3 3 2" xfId="37219"/>
    <cellStyle name="Ввод  3 3 2 10" xfId="37220"/>
    <cellStyle name="Ввод  3 3 2 2" xfId="37221"/>
    <cellStyle name="Ввод  3 3 2 3" xfId="37222"/>
    <cellStyle name="Ввод  3 3 2 4" xfId="37223"/>
    <cellStyle name="Ввод  3 3 2 5" xfId="37224"/>
    <cellStyle name="Ввод  3 3 2 6" xfId="37225"/>
    <cellStyle name="Ввод  3 3 2 7" xfId="37226"/>
    <cellStyle name="Ввод  3 3 2 8" xfId="37227"/>
    <cellStyle name="Ввод  3 3 2 9" xfId="37228"/>
    <cellStyle name="Ввод  3 3 3" xfId="37229"/>
    <cellStyle name="Ввод  3 3 3 2" xfId="37230"/>
    <cellStyle name="Ввод  3 3 3 3" xfId="37231"/>
    <cellStyle name="Ввод  3 3 3 4" xfId="37232"/>
    <cellStyle name="Ввод  3 3 3 5" xfId="37233"/>
    <cellStyle name="Ввод  3 3 3 6" xfId="37234"/>
    <cellStyle name="Ввод  3 3 3 7" xfId="37235"/>
    <cellStyle name="Ввод  3 3 3 8" xfId="37236"/>
    <cellStyle name="Ввод  3 3 4" xfId="37237"/>
    <cellStyle name="Ввод  3 3 4 2" xfId="37238"/>
    <cellStyle name="Ввод  3 3 4 3" xfId="37239"/>
    <cellStyle name="Ввод  3 3 4 4" xfId="37240"/>
    <cellStyle name="Ввод  3 3 4 5" xfId="37241"/>
    <cellStyle name="Ввод  3 3 4 6" xfId="37242"/>
    <cellStyle name="Ввод  3 3 4 7" xfId="37243"/>
    <cellStyle name="Ввод  3 3 4 8" xfId="37244"/>
    <cellStyle name="Ввод  3 3 5" xfId="37245"/>
    <cellStyle name="Ввод  3 3 6" xfId="37246"/>
    <cellStyle name="Ввод  3 3 7" xfId="37247"/>
    <cellStyle name="Ввод  3 3 8" xfId="37248"/>
    <cellStyle name="Ввод  3 3 9" xfId="37249"/>
    <cellStyle name="Ввод  3 4" xfId="37250"/>
    <cellStyle name="Ввод  3 4 10" xfId="37251"/>
    <cellStyle name="Ввод  3 4 2" xfId="37252"/>
    <cellStyle name="Ввод  3 4 3" xfId="37253"/>
    <cellStyle name="Ввод  3 4 4" xfId="37254"/>
    <cellStyle name="Ввод  3 4 5" xfId="37255"/>
    <cellStyle name="Ввод  3 4 6" xfId="37256"/>
    <cellStyle name="Ввод  3 4 7" xfId="37257"/>
    <cellStyle name="Ввод  3 4 8" xfId="37258"/>
    <cellStyle name="Ввод  3 4 9" xfId="37259"/>
    <cellStyle name="Ввод  3 5" xfId="37260"/>
    <cellStyle name="Ввод  3 5 2" xfId="37261"/>
    <cellStyle name="Ввод  3 5 3" xfId="37262"/>
    <cellStyle name="Ввод  3 5 4" xfId="37263"/>
    <cellStyle name="Ввод  3 5 5" xfId="37264"/>
    <cellStyle name="Ввод  3 5 6" xfId="37265"/>
    <cellStyle name="Ввод  3 5 7" xfId="37266"/>
    <cellStyle name="Ввод  3 5 8" xfId="37267"/>
    <cellStyle name="Ввод  3 6" xfId="37268"/>
    <cellStyle name="Ввод  3 6 2" xfId="37269"/>
    <cellStyle name="Ввод  3 6 3" xfId="37270"/>
    <cellStyle name="Ввод  3 6 4" xfId="37271"/>
    <cellStyle name="Ввод  3 6 5" xfId="37272"/>
    <cellStyle name="Ввод  3 6 6" xfId="37273"/>
    <cellStyle name="Ввод  3 6 7" xfId="37274"/>
    <cellStyle name="Ввод  3 6 8" xfId="37275"/>
    <cellStyle name="Ввод  3 7" xfId="37276"/>
    <cellStyle name="Ввод  3 8" xfId="37277"/>
    <cellStyle name="Ввод  3 9" xfId="37278"/>
    <cellStyle name="Ввод  3_46EE.2011(v1.0)" xfId="37279"/>
    <cellStyle name="Ввод  4" xfId="37280"/>
    <cellStyle name="Ввод  4 10" xfId="37281"/>
    <cellStyle name="Ввод  4 11" xfId="37282"/>
    <cellStyle name="Ввод  4 12" xfId="37283"/>
    <cellStyle name="Ввод  4 13" xfId="37284"/>
    <cellStyle name="Ввод  4 14" xfId="37285"/>
    <cellStyle name="Ввод  4 2" xfId="37286"/>
    <cellStyle name="Ввод  4 2 10" xfId="37287"/>
    <cellStyle name="Ввод  4 2 11" xfId="37288"/>
    <cellStyle name="Ввод  4 2 12" xfId="37289"/>
    <cellStyle name="Ввод  4 2 13" xfId="37290"/>
    <cellStyle name="Ввод  4 2 14" xfId="37291"/>
    <cellStyle name="Ввод  4 2 15" xfId="37292"/>
    <cellStyle name="Ввод  4 2 16" xfId="37293"/>
    <cellStyle name="Ввод  4 2 2" xfId="37294"/>
    <cellStyle name="Ввод  4 2 2 10" xfId="37295"/>
    <cellStyle name="Ввод  4 2 2 11" xfId="37296"/>
    <cellStyle name="Ввод  4 2 2 12" xfId="37297"/>
    <cellStyle name="Ввод  4 2 2 13" xfId="37298"/>
    <cellStyle name="Ввод  4 2 2 14" xfId="37299"/>
    <cellStyle name="Ввод  4 2 2 2" xfId="37300"/>
    <cellStyle name="Ввод  4 2 2 2 2" xfId="37301"/>
    <cellStyle name="Ввод  4 2 2 2 3" xfId="37302"/>
    <cellStyle name="Ввод  4 2 2 2 4" xfId="37303"/>
    <cellStyle name="Ввод  4 2 2 2 5" xfId="37304"/>
    <cellStyle name="Ввод  4 2 2 2 6" xfId="37305"/>
    <cellStyle name="Ввод  4 2 2 2 7" xfId="37306"/>
    <cellStyle name="Ввод  4 2 2 2 8" xfId="37307"/>
    <cellStyle name="Ввод  4 2 2 3" xfId="37308"/>
    <cellStyle name="Ввод  4 2 2 3 2" xfId="37309"/>
    <cellStyle name="Ввод  4 2 2 3 3" xfId="37310"/>
    <cellStyle name="Ввод  4 2 2 3 4" xfId="37311"/>
    <cellStyle name="Ввод  4 2 2 3 5" xfId="37312"/>
    <cellStyle name="Ввод  4 2 2 3 6" xfId="37313"/>
    <cellStyle name="Ввод  4 2 2 3 7" xfId="37314"/>
    <cellStyle name="Ввод  4 2 2 3 8" xfId="37315"/>
    <cellStyle name="Ввод  4 2 2 4" xfId="37316"/>
    <cellStyle name="Ввод  4 2 2 4 2" xfId="37317"/>
    <cellStyle name="Ввод  4 2 2 4 3" xfId="37318"/>
    <cellStyle name="Ввод  4 2 2 4 4" xfId="37319"/>
    <cellStyle name="Ввод  4 2 2 4 5" xfId="37320"/>
    <cellStyle name="Ввод  4 2 2 4 6" xfId="37321"/>
    <cellStyle name="Ввод  4 2 2 4 7" xfId="37322"/>
    <cellStyle name="Ввод  4 2 2 4 8" xfId="37323"/>
    <cellStyle name="Ввод  4 2 2 5" xfId="37324"/>
    <cellStyle name="Ввод  4 2 2 6" xfId="37325"/>
    <cellStyle name="Ввод  4 2 2 7" xfId="37326"/>
    <cellStyle name="Ввод  4 2 2 8" xfId="37327"/>
    <cellStyle name="Ввод  4 2 2 9" xfId="37328"/>
    <cellStyle name="Ввод  4 2 3" xfId="37329"/>
    <cellStyle name="Ввод  4 2 3 2" xfId="37330"/>
    <cellStyle name="Ввод  4 2 3 3" xfId="37331"/>
    <cellStyle name="Ввод  4 2 3 4" xfId="37332"/>
    <cellStyle name="Ввод  4 2 3 5" xfId="37333"/>
    <cellStyle name="Ввод  4 2 3 6" xfId="37334"/>
    <cellStyle name="Ввод  4 2 3 7" xfId="37335"/>
    <cellStyle name="Ввод  4 2 3 8" xfId="37336"/>
    <cellStyle name="Ввод  4 2 4" xfId="37337"/>
    <cellStyle name="Ввод  4 2 4 2" xfId="37338"/>
    <cellStyle name="Ввод  4 2 4 3" xfId="37339"/>
    <cellStyle name="Ввод  4 2 4 4" xfId="37340"/>
    <cellStyle name="Ввод  4 2 4 5" xfId="37341"/>
    <cellStyle name="Ввод  4 2 4 6" xfId="37342"/>
    <cellStyle name="Ввод  4 2 4 7" xfId="37343"/>
    <cellStyle name="Ввод  4 2 4 8" xfId="37344"/>
    <cellStyle name="Ввод  4 2 5" xfId="37345"/>
    <cellStyle name="Ввод  4 2 5 2" xfId="37346"/>
    <cellStyle name="Ввод  4 2 5 3" xfId="37347"/>
    <cellStyle name="Ввод  4 2 5 4" xfId="37348"/>
    <cellStyle name="Ввод  4 2 5 5" xfId="37349"/>
    <cellStyle name="Ввод  4 2 5 6" xfId="37350"/>
    <cellStyle name="Ввод  4 2 5 7" xfId="37351"/>
    <cellStyle name="Ввод  4 2 5 8" xfId="37352"/>
    <cellStyle name="Ввод  4 2 6" xfId="37353"/>
    <cellStyle name="Ввод  4 2 7" xfId="37354"/>
    <cellStyle name="Ввод  4 2 8" xfId="37355"/>
    <cellStyle name="Ввод  4 2 9" xfId="37356"/>
    <cellStyle name="Ввод  4 3" xfId="37357"/>
    <cellStyle name="Ввод  4 3 10" xfId="37358"/>
    <cellStyle name="Ввод  4 3 11" xfId="37359"/>
    <cellStyle name="Ввод  4 3 12" xfId="37360"/>
    <cellStyle name="Ввод  4 3 13" xfId="37361"/>
    <cellStyle name="Ввод  4 3 14" xfId="37362"/>
    <cellStyle name="Ввод  4 3 2" xfId="37363"/>
    <cellStyle name="Ввод  4 3 2 2" xfId="37364"/>
    <cellStyle name="Ввод  4 3 2 3" xfId="37365"/>
    <cellStyle name="Ввод  4 3 2 4" xfId="37366"/>
    <cellStyle name="Ввод  4 3 2 5" xfId="37367"/>
    <cellStyle name="Ввод  4 3 2 6" xfId="37368"/>
    <cellStyle name="Ввод  4 3 2 7" xfId="37369"/>
    <cellStyle name="Ввод  4 3 2 8" xfId="37370"/>
    <cellStyle name="Ввод  4 3 3" xfId="37371"/>
    <cellStyle name="Ввод  4 3 3 2" xfId="37372"/>
    <cellStyle name="Ввод  4 3 3 3" xfId="37373"/>
    <cellStyle name="Ввод  4 3 3 4" xfId="37374"/>
    <cellStyle name="Ввод  4 3 3 5" xfId="37375"/>
    <cellStyle name="Ввод  4 3 3 6" xfId="37376"/>
    <cellStyle name="Ввод  4 3 3 7" xfId="37377"/>
    <cellStyle name="Ввод  4 3 3 8" xfId="37378"/>
    <cellStyle name="Ввод  4 3 4" xfId="37379"/>
    <cellStyle name="Ввод  4 3 4 2" xfId="37380"/>
    <cellStyle name="Ввод  4 3 4 3" xfId="37381"/>
    <cellStyle name="Ввод  4 3 4 4" xfId="37382"/>
    <cellStyle name="Ввод  4 3 4 5" xfId="37383"/>
    <cellStyle name="Ввод  4 3 4 6" xfId="37384"/>
    <cellStyle name="Ввод  4 3 4 7" xfId="37385"/>
    <cellStyle name="Ввод  4 3 4 8" xfId="37386"/>
    <cellStyle name="Ввод  4 3 5" xfId="37387"/>
    <cellStyle name="Ввод  4 3 6" xfId="37388"/>
    <cellStyle name="Ввод  4 3 7" xfId="37389"/>
    <cellStyle name="Ввод  4 3 8" xfId="37390"/>
    <cellStyle name="Ввод  4 3 9" xfId="37391"/>
    <cellStyle name="Ввод  4 4" xfId="37392"/>
    <cellStyle name="Ввод  4 4 2" xfId="37393"/>
    <cellStyle name="Ввод  4 4 3" xfId="37394"/>
    <cellStyle name="Ввод  4 4 4" xfId="37395"/>
    <cellStyle name="Ввод  4 4 5" xfId="37396"/>
    <cellStyle name="Ввод  4 4 6" xfId="37397"/>
    <cellStyle name="Ввод  4 4 7" xfId="37398"/>
    <cellStyle name="Ввод  4 4 8" xfId="37399"/>
    <cellStyle name="Ввод  4 5" xfId="37400"/>
    <cellStyle name="Ввод  4 5 2" xfId="37401"/>
    <cellStyle name="Ввод  4 5 3" xfId="37402"/>
    <cellStyle name="Ввод  4 5 4" xfId="37403"/>
    <cellStyle name="Ввод  4 5 5" xfId="37404"/>
    <cellStyle name="Ввод  4 5 6" xfId="37405"/>
    <cellStyle name="Ввод  4 5 7" xfId="37406"/>
    <cellStyle name="Ввод  4 5 8" xfId="37407"/>
    <cellStyle name="Ввод  4 6" xfId="37408"/>
    <cellStyle name="Ввод  4 6 2" xfId="37409"/>
    <cellStyle name="Ввод  4 6 3" xfId="37410"/>
    <cellStyle name="Ввод  4 6 4" xfId="37411"/>
    <cellStyle name="Ввод  4 6 5" xfId="37412"/>
    <cellStyle name="Ввод  4 6 6" xfId="37413"/>
    <cellStyle name="Ввод  4 6 7" xfId="37414"/>
    <cellStyle name="Ввод  4 6 8" xfId="37415"/>
    <cellStyle name="Ввод  4 7" xfId="37416"/>
    <cellStyle name="Ввод  4 8" xfId="37417"/>
    <cellStyle name="Ввод  4 9" xfId="37418"/>
    <cellStyle name="Ввод  4_46EE.2011(v1.0)" xfId="37419"/>
    <cellStyle name="Ввод  5" xfId="37420"/>
    <cellStyle name="Ввод  5 10" xfId="37421"/>
    <cellStyle name="Ввод  5 11" xfId="37422"/>
    <cellStyle name="Ввод  5 12" xfId="37423"/>
    <cellStyle name="Ввод  5 13" xfId="37424"/>
    <cellStyle name="Ввод  5 14" xfId="37425"/>
    <cellStyle name="Ввод  5 2" xfId="37426"/>
    <cellStyle name="Ввод  5 2 10" xfId="37427"/>
    <cellStyle name="Ввод  5 2 11" xfId="37428"/>
    <cellStyle name="Ввод  5 2 12" xfId="37429"/>
    <cellStyle name="Ввод  5 2 13" xfId="37430"/>
    <cellStyle name="Ввод  5 2 14" xfId="37431"/>
    <cellStyle name="Ввод  5 2 15" xfId="37432"/>
    <cellStyle name="Ввод  5 2 16" xfId="37433"/>
    <cellStyle name="Ввод  5 2 2" xfId="37434"/>
    <cellStyle name="Ввод  5 2 2 10" xfId="37435"/>
    <cellStyle name="Ввод  5 2 2 11" xfId="37436"/>
    <cellStyle name="Ввод  5 2 2 12" xfId="37437"/>
    <cellStyle name="Ввод  5 2 2 2" xfId="37438"/>
    <cellStyle name="Ввод  5 2 2 2 2" xfId="37439"/>
    <cellStyle name="Ввод  5 2 2 2 3" xfId="37440"/>
    <cellStyle name="Ввод  5 2 2 2 4" xfId="37441"/>
    <cellStyle name="Ввод  5 2 2 2 5" xfId="37442"/>
    <cellStyle name="Ввод  5 2 2 2 6" xfId="37443"/>
    <cellStyle name="Ввод  5 2 2 2 7" xfId="37444"/>
    <cellStyle name="Ввод  5 2 2 2 8" xfId="37445"/>
    <cellStyle name="Ввод  5 2 2 3" xfId="37446"/>
    <cellStyle name="Ввод  5 2 2 3 2" xfId="37447"/>
    <cellStyle name="Ввод  5 2 2 3 3" xfId="37448"/>
    <cellStyle name="Ввод  5 2 2 3 4" xfId="37449"/>
    <cellStyle name="Ввод  5 2 2 3 5" xfId="37450"/>
    <cellStyle name="Ввод  5 2 2 3 6" xfId="37451"/>
    <cellStyle name="Ввод  5 2 2 3 7" xfId="37452"/>
    <cellStyle name="Ввод  5 2 2 3 8" xfId="37453"/>
    <cellStyle name="Ввод  5 2 2 4" xfId="37454"/>
    <cellStyle name="Ввод  5 2 2 4 2" xfId="37455"/>
    <cellStyle name="Ввод  5 2 2 4 3" xfId="37456"/>
    <cellStyle name="Ввод  5 2 2 4 4" xfId="37457"/>
    <cellStyle name="Ввод  5 2 2 4 5" xfId="37458"/>
    <cellStyle name="Ввод  5 2 2 4 6" xfId="37459"/>
    <cellStyle name="Ввод  5 2 2 4 7" xfId="37460"/>
    <cellStyle name="Ввод  5 2 2 4 8" xfId="37461"/>
    <cellStyle name="Ввод  5 2 2 5" xfId="37462"/>
    <cellStyle name="Ввод  5 2 2 6" xfId="37463"/>
    <cellStyle name="Ввод  5 2 2 7" xfId="37464"/>
    <cellStyle name="Ввод  5 2 2 8" xfId="37465"/>
    <cellStyle name="Ввод  5 2 2 9" xfId="37466"/>
    <cellStyle name="Ввод  5 2 3" xfId="37467"/>
    <cellStyle name="Ввод  5 2 3 2" xfId="37468"/>
    <cellStyle name="Ввод  5 2 3 3" xfId="37469"/>
    <cellStyle name="Ввод  5 2 3 4" xfId="37470"/>
    <cellStyle name="Ввод  5 2 3 5" xfId="37471"/>
    <cellStyle name="Ввод  5 2 3 6" xfId="37472"/>
    <cellStyle name="Ввод  5 2 3 7" xfId="37473"/>
    <cellStyle name="Ввод  5 2 3 8" xfId="37474"/>
    <cellStyle name="Ввод  5 2 4" xfId="37475"/>
    <cellStyle name="Ввод  5 2 4 2" xfId="37476"/>
    <cellStyle name="Ввод  5 2 4 3" xfId="37477"/>
    <cellStyle name="Ввод  5 2 4 4" xfId="37478"/>
    <cellStyle name="Ввод  5 2 4 5" xfId="37479"/>
    <cellStyle name="Ввод  5 2 4 6" xfId="37480"/>
    <cellStyle name="Ввод  5 2 4 7" xfId="37481"/>
    <cellStyle name="Ввод  5 2 4 8" xfId="37482"/>
    <cellStyle name="Ввод  5 2 5" xfId="37483"/>
    <cellStyle name="Ввод  5 2 5 2" xfId="37484"/>
    <cellStyle name="Ввод  5 2 5 3" xfId="37485"/>
    <cellStyle name="Ввод  5 2 5 4" xfId="37486"/>
    <cellStyle name="Ввод  5 2 5 5" xfId="37487"/>
    <cellStyle name="Ввод  5 2 5 6" xfId="37488"/>
    <cellStyle name="Ввод  5 2 5 7" xfId="37489"/>
    <cellStyle name="Ввод  5 2 5 8" xfId="37490"/>
    <cellStyle name="Ввод  5 2 6" xfId="37491"/>
    <cellStyle name="Ввод  5 2 7" xfId="37492"/>
    <cellStyle name="Ввод  5 2 8" xfId="37493"/>
    <cellStyle name="Ввод  5 2 9" xfId="37494"/>
    <cellStyle name="Ввод  5 3" xfId="37495"/>
    <cellStyle name="Ввод  5 3 10" xfId="37496"/>
    <cellStyle name="Ввод  5 3 11" xfId="37497"/>
    <cellStyle name="Ввод  5 3 12" xfId="37498"/>
    <cellStyle name="Ввод  5 3 2" xfId="37499"/>
    <cellStyle name="Ввод  5 3 2 2" xfId="37500"/>
    <cellStyle name="Ввод  5 3 2 3" xfId="37501"/>
    <cellStyle name="Ввод  5 3 2 4" xfId="37502"/>
    <cellStyle name="Ввод  5 3 2 5" xfId="37503"/>
    <cellStyle name="Ввод  5 3 2 6" xfId="37504"/>
    <cellStyle name="Ввод  5 3 2 7" xfId="37505"/>
    <cellStyle name="Ввод  5 3 2 8" xfId="37506"/>
    <cellStyle name="Ввод  5 3 3" xfId="37507"/>
    <cellStyle name="Ввод  5 3 3 2" xfId="37508"/>
    <cellStyle name="Ввод  5 3 3 3" xfId="37509"/>
    <cellStyle name="Ввод  5 3 3 4" xfId="37510"/>
    <cellStyle name="Ввод  5 3 3 5" xfId="37511"/>
    <cellStyle name="Ввод  5 3 3 6" xfId="37512"/>
    <cellStyle name="Ввод  5 3 3 7" xfId="37513"/>
    <cellStyle name="Ввод  5 3 3 8" xfId="37514"/>
    <cellStyle name="Ввод  5 3 4" xfId="37515"/>
    <cellStyle name="Ввод  5 3 4 2" xfId="37516"/>
    <cellStyle name="Ввод  5 3 4 3" xfId="37517"/>
    <cellStyle name="Ввод  5 3 4 4" xfId="37518"/>
    <cellStyle name="Ввод  5 3 4 5" xfId="37519"/>
    <cellStyle name="Ввод  5 3 4 6" xfId="37520"/>
    <cellStyle name="Ввод  5 3 4 7" xfId="37521"/>
    <cellStyle name="Ввод  5 3 4 8" xfId="37522"/>
    <cellStyle name="Ввод  5 3 5" xfId="37523"/>
    <cellStyle name="Ввод  5 3 6" xfId="37524"/>
    <cellStyle name="Ввод  5 3 7" xfId="37525"/>
    <cellStyle name="Ввод  5 3 8" xfId="37526"/>
    <cellStyle name="Ввод  5 3 9" xfId="37527"/>
    <cellStyle name="Ввод  5 4" xfId="37528"/>
    <cellStyle name="Ввод  5 4 2" xfId="37529"/>
    <cellStyle name="Ввод  5 4 3" xfId="37530"/>
    <cellStyle name="Ввод  5 4 4" xfId="37531"/>
    <cellStyle name="Ввод  5 4 5" xfId="37532"/>
    <cellStyle name="Ввод  5 4 6" xfId="37533"/>
    <cellStyle name="Ввод  5 4 7" xfId="37534"/>
    <cellStyle name="Ввод  5 4 8" xfId="37535"/>
    <cellStyle name="Ввод  5 5" xfId="37536"/>
    <cellStyle name="Ввод  5 5 2" xfId="37537"/>
    <cellStyle name="Ввод  5 5 3" xfId="37538"/>
    <cellStyle name="Ввод  5 5 4" xfId="37539"/>
    <cellStyle name="Ввод  5 5 5" xfId="37540"/>
    <cellStyle name="Ввод  5 5 6" xfId="37541"/>
    <cellStyle name="Ввод  5 5 7" xfId="37542"/>
    <cellStyle name="Ввод  5 5 8" xfId="37543"/>
    <cellStyle name="Ввод  5 6" xfId="37544"/>
    <cellStyle name="Ввод  5 6 2" xfId="37545"/>
    <cellStyle name="Ввод  5 6 3" xfId="37546"/>
    <cellStyle name="Ввод  5 6 4" xfId="37547"/>
    <cellStyle name="Ввод  5 6 5" xfId="37548"/>
    <cellStyle name="Ввод  5 6 6" xfId="37549"/>
    <cellStyle name="Ввод  5 6 7" xfId="37550"/>
    <cellStyle name="Ввод  5 6 8" xfId="37551"/>
    <cellStyle name="Ввод  5 7" xfId="37552"/>
    <cellStyle name="Ввод  5 8" xfId="37553"/>
    <cellStyle name="Ввод  5 9" xfId="37554"/>
    <cellStyle name="Ввод  5_46EE.2011(v1.0)" xfId="37555"/>
    <cellStyle name="Ввод  6" xfId="37556"/>
    <cellStyle name="Ввод  6 10" xfId="37557"/>
    <cellStyle name="Ввод  6 11" xfId="37558"/>
    <cellStyle name="Ввод  6 12" xfId="37559"/>
    <cellStyle name="Ввод  6 13" xfId="37560"/>
    <cellStyle name="Ввод  6 14" xfId="37561"/>
    <cellStyle name="Ввод  6 15" xfId="37562"/>
    <cellStyle name="Ввод  6 16" xfId="37563"/>
    <cellStyle name="Ввод  6 2" xfId="37564"/>
    <cellStyle name="Ввод  6 2 10" xfId="37565"/>
    <cellStyle name="Ввод  6 2 11" xfId="37566"/>
    <cellStyle name="Ввод  6 2 12" xfId="37567"/>
    <cellStyle name="Ввод  6 2 13" xfId="37568"/>
    <cellStyle name="Ввод  6 2 14" xfId="37569"/>
    <cellStyle name="Ввод  6 2 15" xfId="37570"/>
    <cellStyle name="Ввод  6 2 2" xfId="37571"/>
    <cellStyle name="Ввод  6 2 2 2" xfId="37572"/>
    <cellStyle name="Ввод  6 2 2 3" xfId="37573"/>
    <cellStyle name="Ввод  6 2 2 4" xfId="37574"/>
    <cellStyle name="Ввод  6 2 2 5" xfId="37575"/>
    <cellStyle name="Ввод  6 2 2 6" xfId="37576"/>
    <cellStyle name="Ввод  6 2 2 7" xfId="37577"/>
    <cellStyle name="Ввод  6 2 2 8" xfId="37578"/>
    <cellStyle name="Ввод  6 2 3" xfId="37579"/>
    <cellStyle name="Ввод  6 2 3 2" xfId="37580"/>
    <cellStyle name="Ввод  6 2 3 3" xfId="37581"/>
    <cellStyle name="Ввод  6 2 3 4" xfId="37582"/>
    <cellStyle name="Ввод  6 2 3 5" xfId="37583"/>
    <cellStyle name="Ввод  6 2 3 6" xfId="37584"/>
    <cellStyle name="Ввод  6 2 3 7" xfId="37585"/>
    <cellStyle name="Ввод  6 2 3 8" xfId="37586"/>
    <cellStyle name="Ввод  6 2 4" xfId="37587"/>
    <cellStyle name="Ввод  6 2 4 2" xfId="37588"/>
    <cellStyle name="Ввод  6 2 4 3" xfId="37589"/>
    <cellStyle name="Ввод  6 2 4 4" xfId="37590"/>
    <cellStyle name="Ввод  6 2 4 5" xfId="37591"/>
    <cellStyle name="Ввод  6 2 4 6" xfId="37592"/>
    <cellStyle name="Ввод  6 2 4 7" xfId="37593"/>
    <cellStyle name="Ввод  6 2 4 8" xfId="37594"/>
    <cellStyle name="Ввод  6 2 5" xfId="37595"/>
    <cellStyle name="Ввод  6 2 6" xfId="37596"/>
    <cellStyle name="Ввод  6 2 7" xfId="37597"/>
    <cellStyle name="Ввод  6 2 8" xfId="37598"/>
    <cellStyle name="Ввод  6 2 9" xfId="37599"/>
    <cellStyle name="Ввод  6 3" xfId="37600"/>
    <cellStyle name="Ввод  6 3 2" xfId="37601"/>
    <cellStyle name="Ввод  6 3 3" xfId="37602"/>
    <cellStyle name="Ввод  6 3 4" xfId="37603"/>
    <cellStyle name="Ввод  6 3 5" xfId="37604"/>
    <cellStyle name="Ввод  6 3 6" xfId="37605"/>
    <cellStyle name="Ввод  6 3 7" xfId="37606"/>
    <cellStyle name="Ввод  6 3 8" xfId="37607"/>
    <cellStyle name="Ввод  6 4" xfId="37608"/>
    <cellStyle name="Ввод  6 4 2" xfId="37609"/>
    <cellStyle name="Ввод  6 4 3" xfId="37610"/>
    <cellStyle name="Ввод  6 4 4" xfId="37611"/>
    <cellStyle name="Ввод  6 4 5" xfId="37612"/>
    <cellStyle name="Ввод  6 4 6" xfId="37613"/>
    <cellStyle name="Ввод  6 4 7" xfId="37614"/>
    <cellStyle name="Ввод  6 4 8" xfId="37615"/>
    <cellStyle name="Ввод  6 5" xfId="37616"/>
    <cellStyle name="Ввод  6 5 2" xfId="37617"/>
    <cellStyle name="Ввод  6 5 3" xfId="37618"/>
    <cellStyle name="Ввод  6 5 4" xfId="37619"/>
    <cellStyle name="Ввод  6 5 5" xfId="37620"/>
    <cellStyle name="Ввод  6 5 6" xfId="37621"/>
    <cellStyle name="Ввод  6 5 7" xfId="37622"/>
    <cellStyle name="Ввод  6 5 8" xfId="37623"/>
    <cellStyle name="Ввод  6 6" xfId="37624"/>
    <cellStyle name="Ввод  6 7" xfId="37625"/>
    <cellStyle name="Ввод  6 8" xfId="37626"/>
    <cellStyle name="Ввод  6 9" xfId="37627"/>
    <cellStyle name="Ввод  6_46EE.2011(v1.0)" xfId="37628"/>
    <cellStyle name="Ввод  7" xfId="37629"/>
    <cellStyle name="Ввод  7 10" xfId="37630"/>
    <cellStyle name="Ввод  7 11" xfId="37631"/>
    <cellStyle name="Ввод  7 12" xfId="37632"/>
    <cellStyle name="Ввод  7 13" xfId="37633"/>
    <cellStyle name="Ввод  7 14" xfId="37634"/>
    <cellStyle name="Ввод  7 15" xfId="37635"/>
    <cellStyle name="Ввод  7 16" xfId="37636"/>
    <cellStyle name="Ввод  7 2" xfId="37637"/>
    <cellStyle name="Ввод  7 2 10" xfId="37638"/>
    <cellStyle name="Ввод  7 2 11" xfId="37639"/>
    <cellStyle name="Ввод  7 2 12" xfId="37640"/>
    <cellStyle name="Ввод  7 2 13" xfId="37641"/>
    <cellStyle name="Ввод  7 2 14" xfId="37642"/>
    <cellStyle name="Ввод  7 2 15" xfId="37643"/>
    <cellStyle name="Ввод  7 2 2" xfId="37644"/>
    <cellStyle name="Ввод  7 2 2 2" xfId="37645"/>
    <cellStyle name="Ввод  7 2 2 3" xfId="37646"/>
    <cellStyle name="Ввод  7 2 2 4" xfId="37647"/>
    <cellStyle name="Ввод  7 2 2 5" xfId="37648"/>
    <cellStyle name="Ввод  7 2 2 6" xfId="37649"/>
    <cellStyle name="Ввод  7 2 2 7" xfId="37650"/>
    <cellStyle name="Ввод  7 2 2 8" xfId="37651"/>
    <cellStyle name="Ввод  7 2 3" xfId="37652"/>
    <cellStyle name="Ввод  7 2 3 2" xfId="37653"/>
    <cellStyle name="Ввод  7 2 3 3" xfId="37654"/>
    <cellStyle name="Ввод  7 2 3 4" xfId="37655"/>
    <cellStyle name="Ввод  7 2 3 5" xfId="37656"/>
    <cellStyle name="Ввод  7 2 3 6" xfId="37657"/>
    <cellStyle name="Ввод  7 2 3 7" xfId="37658"/>
    <cellStyle name="Ввод  7 2 3 8" xfId="37659"/>
    <cellStyle name="Ввод  7 2 4" xfId="37660"/>
    <cellStyle name="Ввод  7 2 4 2" xfId="37661"/>
    <cellStyle name="Ввод  7 2 4 3" xfId="37662"/>
    <cellStyle name="Ввод  7 2 4 4" xfId="37663"/>
    <cellStyle name="Ввод  7 2 4 5" xfId="37664"/>
    <cellStyle name="Ввод  7 2 4 6" xfId="37665"/>
    <cellStyle name="Ввод  7 2 4 7" xfId="37666"/>
    <cellStyle name="Ввод  7 2 4 8" xfId="37667"/>
    <cellStyle name="Ввод  7 2 5" xfId="37668"/>
    <cellStyle name="Ввод  7 2 6" xfId="37669"/>
    <cellStyle name="Ввод  7 2 7" xfId="37670"/>
    <cellStyle name="Ввод  7 2 8" xfId="37671"/>
    <cellStyle name="Ввод  7 2 9" xfId="37672"/>
    <cellStyle name="Ввод  7 3" xfId="37673"/>
    <cellStyle name="Ввод  7 3 2" xfId="37674"/>
    <cellStyle name="Ввод  7 3 3" xfId="37675"/>
    <cellStyle name="Ввод  7 3 4" xfId="37676"/>
    <cellStyle name="Ввод  7 3 5" xfId="37677"/>
    <cellStyle name="Ввод  7 3 6" xfId="37678"/>
    <cellStyle name="Ввод  7 3 7" xfId="37679"/>
    <cellStyle name="Ввод  7 3 8" xfId="37680"/>
    <cellStyle name="Ввод  7 4" xfId="37681"/>
    <cellStyle name="Ввод  7 4 2" xfId="37682"/>
    <cellStyle name="Ввод  7 4 3" xfId="37683"/>
    <cellStyle name="Ввод  7 4 4" xfId="37684"/>
    <cellStyle name="Ввод  7 4 5" xfId="37685"/>
    <cellStyle name="Ввод  7 4 6" xfId="37686"/>
    <cellStyle name="Ввод  7 4 7" xfId="37687"/>
    <cellStyle name="Ввод  7 4 8" xfId="37688"/>
    <cellStyle name="Ввод  7 5" xfId="37689"/>
    <cellStyle name="Ввод  7 5 2" xfId="37690"/>
    <cellStyle name="Ввод  7 5 3" xfId="37691"/>
    <cellStyle name="Ввод  7 5 4" xfId="37692"/>
    <cellStyle name="Ввод  7 5 5" xfId="37693"/>
    <cellStyle name="Ввод  7 5 6" xfId="37694"/>
    <cellStyle name="Ввод  7 5 7" xfId="37695"/>
    <cellStyle name="Ввод  7 5 8" xfId="37696"/>
    <cellStyle name="Ввод  7 6" xfId="37697"/>
    <cellStyle name="Ввод  7 7" xfId="37698"/>
    <cellStyle name="Ввод  7 8" xfId="37699"/>
    <cellStyle name="Ввод  7 9" xfId="37700"/>
    <cellStyle name="Ввод  7_46EE.2011(v1.0)" xfId="37701"/>
    <cellStyle name="Ввод  8" xfId="37702"/>
    <cellStyle name="Ввод  8 10" xfId="37703"/>
    <cellStyle name="Ввод  8 11" xfId="37704"/>
    <cellStyle name="Ввод  8 12" xfId="37705"/>
    <cellStyle name="Ввод  8 13" xfId="37706"/>
    <cellStyle name="Ввод  8 14" xfId="37707"/>
    <cellStyle name="Ввод  8 15" xfId="37708"/>
    <cellStyle name="Ввод  8 16" xfId="37709"/>
    <cellStyle name="Ввод  8 2" xfId="37710"/>
    <cellStyle name="Ввод  8 2 10" xfId="37711"/>
    <cellStyle name="Ввод  8 2 11" xfId="37712"/>
    <cellStyle name="Ввод  8 2 12" xfId="37713"/>
    <cellStyle name="Ввод  8 2 13" xfId="37714"/>
    <cellStyle name="Ввод  8 2 14" xfId="37715"/>
    <cellStyle name="Ввод  8 2 15" xfId="37716"/>
    <cellStyle name="Ввод  8 2 2" xfId="37717"/>
    <cellStyle name="Ввод  8 2 2 2" xfId="37718"/>
    <cellStyle name="Ввод  8 2 2 3" xfId="37719"/>
    <cellStyle name="Ввод  8 2 2 4" xfId="37720"/>
    <cellStyle name="Ввод  8 2 2 5" xfId="37721"/>
    <cellStyle name="Ввод  8 2 2 6" xfId="37722"/>
    <cellStyle name="Ввод  8 2 2 7" xfId="37723"/>
    <cellStyle name="Ввод  8 2 2 8" xfId="37724"/>
    <cellStyle name="Ввод  8 2 3" xfId="37725"/>
    <cellStyle name="Ввод  8 2 3 2" xfId="37726"/>
    <cellStyle name="Ввод  8 2 3 3" xfId="37727"/>
    <cellStyle name="Ввод  8 2 3 4" xfId="37728"/>
    <cellStyle name="Ввод  8 2 3 5" xfId="37729"/>
    <cellStyle name="Ввод  8 2 3 6" xfId="37730"/>
    <cellStyle name="Ввод  8 2 3 7" xfId="37731"/>
    <cellStyle name="Ввод  8 2 3 8" xfId="37732"/>
    <cellStyle name="Ввод  8 2 4" xfId="37733"/>
    <cellStyle name="Ввод  8 2 4 2" xfId="37734"/>
    <cellStyle name="Ввод  8 2 4 3" xfId="37735"/>
    <cellStyle name="Ввод  8 2 4 4" xfId="37736"/>
    <cellStyle name="Ввод  8 2 4 5" xfId="37737"/>
    <cellStyle name="Ввод  8 2 4 6" xfId="37738"/>
    <cellStyle name="Ввод  8 2 4 7" xfId="37739"/>
    <cellStyle name="Ввод  8 2 4 8" xfId="37740"/>
    <cellStyle name="Ввод  8 2 5" xfId="37741"/>
    <cellStyle name="Ввод  8 2 6" xfId="37742"/>
    <cellStyle name="Ввод  8 2 7" xfId="37743"/>
    <cellStyle name="Ввод  8 2 8" xfId="37744"/>
    <cellStyle name="Ввод  8 2 9" xfId="37745"/>
    <cellStyle name="Ввод  8 3" xfId="37746"/>
    <cellStyle name="Ввод  8 3 2" xfId="37747"/>
    <cellStyle name="Ввод  8 3 3" xfId="37748"/>
    <cellStyle name="Ввод  8 3 4" xfId="37749"/>
    <cellStyle name="Ввод  8 3 5" xfId="37750"/>
    <cellStyle name="Ввод  8 3 6" xfId="37751"/>
    <cellStyle name="Ввод  8 3 7" xfId="37752"/>
    <cellStyle name="Ввод  8 3 8" xfId="37753"/>
    <cellStyle name="Ввод  8 4" xfId="37754"/>
    <cellStyle name="Ввод  8 4 2" xfId="37755"/>
    <cellStyle name="Ввод  8 4 3" xfId="37756"/>
    <cellStyle name="Ввод  8 4 4" xfId="37757"/>
    <cellStyle name="Ввод  8 4 5" xfId="37758"/>
    <cellStyle name="Ввод  8 4 6" xfId="37759"/>
    <cellStyle name="Ввод  8 4 7" xfId="37760"/>
    <cellStyle name="Ввод  8 4 8" xfId="37761"/>
    <cellStyle name="Ввод  8 5" xfId="37762"/>
    <cellStyle name="Ввод  8 5 2" xfId="37763"/>
    <cellStyle name="Ввод  8 5 3" xfId="37764"/>
    <cellStyle name="Ввод  8 5 4" xfId="37765"/>
    <cellStyle name="Ввод  8 5 5" xfId="37766"/>
    <cellStyle name="Ввод  8 5 6" xfId="37767"/>
    <cellStyle name="Ввод  8 5 7" xfId="37768"/>
    <cellStyle name="Ввод  8 5 8" xfId="37769"/>
    <cellStyle name="Ввод  8 6" xfId="37770"/>
    <cellStyle name="Ввод  8 7" xfId="37771"/>
    <cellStyle name="Ввод  8 8" xfId="37772"/>
    <cellStyle name="Ввод  8 9" xfId="37773"/>
    <cellStyle name="Ввод  8_46EE.2011(v1.0)" xfId="37774"/>
    <cellStyle name="Ввод  9" xfId="37775"/>
    <cellStyle name="Ввод  9 10" xfId="37776"/>
    <cellStyle name="Ввод  9 11" xfId="37777"/>
    <cellStyle name="Ввод  9 12" xfId="37778"/>
    <cellStyle name="Ввод  9 13" xfId="37779"/>
    <cellStyle name="Ввод  9 14" xfId="37780"/>
    <cellStyle name="Ввод  9 15" xfId="37781"/>
    <cellStyle name="Ввод  9 16" xfId="37782"/>
    <cellStyle name="Ввод  9 2" xfId="37783"/>
    <cellStyle name="Ввод  9 2 10" xfId="37784"/>
    <cellStyle name="Ввод  9 2 11" xfId="37785"/>
    <cellStyle name="Ввод  9 2 12" xfId="37786"/>
    <cellStyle name="Ввод  9 2 13" xfId="37787"/>
    <cellStyle name="Ввод  9 2 14" xfId="37788"/>
    <cellStyle name="Ввод  9 2 15" xfId="37789"/>
    <cellStyle name="Ввод  9 2 2" xfId="37790"/>
    <cellStyle name="Ввод  9 2 2 2" xfId="37791"/>
    <cellStyle name="Ввод  9 2 2 3" xfId="37792"/>
    <cellStyle name="Ввод  9 2 2 4" xfId="37793"/>
    <cellStyle name="Ввод  9 2 2 5" xfId="37794"/>
    <cellStyle name="Ввод  9 2 2 6" xfId="37795"/>
    <cellStyle name="Ввод  9 2 2 7" xfId="37796"/>
    <cellStyle name="Ввод  9 2 2 8" xfId="37797"/>
    <cellStyle name="Ввод  9 2 3" xfId="37798"/>
    <cellStyle name="Ввод  9 2 3 2" xfId="37799"/>
    <cellStyle name="Ввод  9 2 3 3" xfId="37800"/>
    <cellStyle name="Ввод  9 2 3 4" xfId="37801"/>
    <cellStyle name="Ввод  9 2 3 5" xfId="37802"/>
    <cellStyle name="Ввод  9 2 3 6" xfId="37803"/>
    <cellStyle name="Ввод  9 2 3 7" xfId="37804"/>
    <cellStyle name="Ввод  9 2 3 8" xfId="37805"/>
    <cellStyle name="Ввод  9 2 4" xfId="37806"/>
    <cellStyle name="Ввод  9 2 4 2" xfId="37807"/>
    <cellStyle name="Ввод  9 2 4 3" xfId="37808"/>
    <cellStyle name="Ввод  9 2 4 4" xfId="37809"/>
    <cellStyle name="Ввод  9 2 4 5" xfId="37810"/>
    <cellStyle name="Ввод  9 2 4 6" xfId="37811"/>
    <cellStyle name="Ввод  9 2 4 7" xfId="37812"/>
    <cellStyle name="Ввод  9 2 4 8" xfId="37813"/>
    <cellStyle name="Ввод  9 2 5" xfId="37814"/>
    <cellStyle name="Ввод  9 2 6" xfId="37815"/>
    <cellStyle name="Ввод  9 2 7" xfId="37816"/>
    <cellStyle name="Ввод  9 2 8" xfId="37817"/>
    <cellStyle name="Ввод  9 2 9" xfId="37818"/>
    <cellStyle name="Ввод  9 3" xfId="37819"/>
    <cellStyle name="Ввод  9 3 2" xfId="37820"/>
    <cellStyle name="Ввод  9 3 3" xfId="37821"/>
    <cellStyle name="Ввод  9 3 4" xfId="37822"/>
    <cellStyle name="Ввод  9 3 5" xfId="37823"/>
    <cellStyle name="Ввод  9 3 6" xfId="37824"/>
    <cellStyle name="Ввод  9 3 7" xfId="37825"/>
    <cellStyle name="Ввод  9 3 8" xfId="37826"/>
    <cellStyle name="Ввод  9 4" xfId="37827"/>
    <cellStyle name="Ввод  9 4 2" xfId="37828"/>
    <cellStyle name="Ввод  9 4 3" xfId="37829"/>
    <cellStyle name="Ввод  9 4 4" xfId="37830"/>
    <cellStyle name="Ввод  9 4 5" xfId="37831"/>
    <cellStyle name="Ввод  9 4 6" xfId="37832"/>
    <cellStyle name="Ввод  9 4 7" xfId="37833"/>
    <cellStyle name="Ввод  9 4 8" xfId="37834"/>
    <cellStyle name="Ввод  9 5" xfId="37835"/>
    <cellStyle name="Ввод  9 5 2" xfId="37836"/>
    <cellStyle name="Ввод  9 5 3" xfId="37837"/>
    <cellStyle name="Ввод  9 5 4" xfId="37838"/>
    <cellStyle name="Ввод  9 5 5" xfId="37839"/>
    <cellStyle name="Ввод  9 5 6" xfId="37840"/>
    <cellStyle name="Ввод  9 5 7" xfId="37841"/>
    <cellStyle name="Ввод  9 5 8" xfId="37842"/>
    <cellStyle name="Ввод  9 6" xfId="37843"/>
    <cellStyle name="Ввод  9 7" xfId="37844"/>
    <cellStyle name="Ввод  9 8" xfId="37845"/>
    <cellStyle name="Ввод  9 9" xfId="37846"/>
    <cellStyle name="Ввод  9_46EE.2011(v1.0)" xfId="37847"/>
    <cellStyle name="Верт. заголовок" xfId="37848"/>
    <cellStyle name="Вес_продукта" xfId="37849"/>
    <cellStyle name="Внешняя сылка" xfId="37850"/>
    <cellStyle name="Вывод 10" xfId="37851"/>
    <cellStyle name="Вывод 11" xfId="37852"/>
    <cellStyle name="Вывод 2" xfId="37853"/>
    <cellStyle name="Вывод 2 10" xfId="37854"/>
    <cellStyle name="Вывод 2 10 2" xfId="37855"/>
    <cellStyle name="Вывод 2 10 2 2" xfId="37856"/>
    <cellStyle name="Вывод 2 10 3" xfId="37857"/>
    <cellStyle name="Вывод 2 10 4" xfId="37858"/>
    <cellStyle name="Вывод 2 11" xfId="37859"/>
    <cellStyle name="Вывод 2 11 2" xfId="37860"/>
    <cellStyle name="Вывод 2 11 2 2" xfId="37861"/>
    <cellStyle name="Вывод 2 11 3" xfId="37862"/>
    <cellStyle name="Вывод 2 11 4" xfId="37863"/>
    <cellStyle name="Вывод 2 12" xfId="37864"/>
    <cellStyle name="Вывод 2 12 2" xfId="37865"/>
    <cellStyle name="Вывод 2 12 2 2" xfId="37866"/>
    <cellStyle name="Вывод 2 12 3" xfId="37867"/>
    <cellStyle name="Вывод 2 12 4" xfId="37868"/>
    <cellStyle name="Вывод 2 13" xfId="37869"/>
    <cellStyle name="Вывод 2 13 2" xfId="37870"/>
    <cellStyle name="Вывод 2 13 2 2" xfId="37871"/>
    <cellStyle name="Вывод 2 13 3" xfId="37872"/>
    <cellStyle name="Вывод 2 13 4" xfId="37873"/>
    <cellStyle name="Вывод 2 14" xfId="37874"/>
    <cellStyle name="Вывод 2 14 2" xfId="37875"/>
    <cellStyle name="Вывод 2 14 2 2" xfId="37876"/>
    <cellStyle name="Вывод 2 14 3" xfId="37877"/>
    <cellStyle name="Вывод 2 14 4" xfId="37878"/>
    <cellStyle name="Вывод 2 15" xfId="37879"/>
    <cellStyle name="Вывод 2 15 2" xfId="37880"/>
    <cellStyle name="Вывод 2 15 3" xfId="37881"/>
    <cellStyle name="Вывод 2 16" xfId="37882"/>
    <cellStyle name="Вывод 2 17" xfId="37883"/>
    <cellStyle name="Вывод 2 18" xfId="37884"/>
    <cellStyle name="Вывод 2 2" xfId="37885"/>
    <cellStyle name="Вывод 2 2 10" xfId="37886"/>
    <cellStyle name="Вывод 2 2 10 2" xfId="37887"/>
    <cellStyle name="Вывод 2 2 10 2 2" xfId="37888"/>
    <cellStyle name="Вывод 2 2 10 3" xfId="37889"/>
    <cellStyle name="Вывод 2 2 10 4" xfId="37890"/>
    <cellStyle name="Вывод 2 2 11" xfId="37891"/>
    <cellStyle name="Вывод 2 2 11 2" xfId="37892"/>
    <cellStyle name="Вывод 2 2 11 3" xfId="37893"/>
    <cellStyle name="Вывод 2 2 12" xfId="37894"/>
    <cellStyle name="Вывод 2 2 12 2" xfId="37895"/>
    <cellStyle name="Вывод 2 2 12 3" xfId="37896"/>
    <cellStyle name="Вывод 2 2 13" xfId="37897"/>
    <cellStyle name="Вывод 2 2 14" xfId="37898"/>
    <cellStyle name="Вывод 2 2 15" xfId="37899"/>
    <cellStyle name="Вывод 2 2 16" xfId="37900"/>
    <cellStyle name="Вывод 2 2 2" xfId="37901"/>
    <cellStyle name="Вывод 2 2 2 10" xfId="37902"/>
    <cellStyle name="Вывод 2 2 2 11" xfId="37903"/>
    <cellStyle name="Вывод 2 2 2 12" xfId="37904"/>
    <cellStyle name="Вывод 2 2 2 13" xfId="37905"/>
    <cellStyle name="Вывод 2 2 2 14" xfId="37906"/>
    <cellStyle name="Вывод 2 2 2 15" xfId="37907"/>
    <cellStyle name="Вывод 2 2 2 16" xfId="37908"/>
    <cellStyle name="Вывод 2 2 2 2" xfId="37909"/>
    <cellStyle name="Вывод 2 2 2 2 10" xfId="37910"/>
    <cellStyle name="Вывод 2 2 2 2 11" xfId="37911"/>
    <cellStyle name="Вывод 2 2 2 2 12" xfId="37912"/>
    <cellStyle name="Вывод 2 2 2 2 13" xfId="37913"/>
    <cellStyle name="Вывод 2 2 2 2 14" xfId="37914"/>
    <cellStyle name="Вывод 2 2 2 2 2" xfId="37915"/>
    <cellStyle name="Вывод 2 2 2 2 2 2" xfId="37916"/>
    <cellStyle name="Вывод 2 2 2 2 2 3" xfId="37917"/>
    <cellStyle name="Вывод 2 2 2 2 2 4" xfId="37918"/>
    <cellStyle name="Вывод 2 2 2 2 2 5" xfId="37919"/>
    <cellStyle name="Вывод 2 2 2 2 2 6" xfId="37920"/>
    <cellStyle name="Вывод 2 2 2 2 2 7" xfId="37921"/>
    <cellStyle name="Вывод 2 2 2 2 2 8" xfId="37922"/>
    <cellStyle name="Вывод 2 2 2 2 3" xfId="37923"/>
    <cellStyle name="Вывод 2 2 2 2 3 2" xfId="37924"/>
    <cellStyle name="Вывод 2 2 2 2 3 3" xfId="37925"/>
    <cellStyle name="Вывод 2 2 2 2 3 4" xfId="37926"/>
    <cellStyle name="Вывод 2 2 2 2 3 5" xfId="37927"/>
    <cellStyle name="Вывод 2 2 2 2 3 6" xfId="37928"/>
    <cellStyle name="Вывод 2 2 2 2 3 7" xfId="37929"/>
    <cellStyle name="Вывод 2 2 2 2 3 8" xfId="37930"/>
    <cellStyle name="Вывод 2 2 2 2 4" xfId="37931"/>
    <cellStyle name="Вывод 2 2 2 2 4 2" xfId="37932"/>
    <cellStyle name="Вывод 2 2 2 2 4 3" xfId="37933"/>
    <cellStyle name="Вывод 2 2 2 2 4 4" xfId="37934"/>
    <cellStyle name="Вывод 2 2 2 2 4 5" xfId="37935"/>
    <cellStyle name="Вывод 2 2 2 2 4 6" xfId="37936"/>
    <cellStyle name="Вывод 2 2 2 2 4 7" xfId="37937"/>
    <cellStyle name="Вывод 2 2 2 2 4 8" xfId="37938"/>
    <cellStyle name="Вывод 2 2 2 2 5" xfId="37939"/>
    <cellStyle name="Вывод 2 2 2 2 6" xfId="37940"/>
    <cellStyle name="Вывод 2 2 2 2 7" xfId="37941"/>
    <cellStyle name="Вывод 2 2 2 2 8" xfId="37942"/>
    <cellStyle name="Вывод 2 2 2 2 9" xfId="37943"/>
    <cellStyle name="Вывод 2 2 2 3" xfId="37944"/>
    <cellStyle name="Вывод 2 2 2 3 2" xfId="37945"/>
    <cellStyle name="Вывод 2 2 2 3 3" xfId="37946"/>
    <cellStyle name="Вывод 2 2 2 3 4" xfId="37947"/>
    <cellStyle name="Вывод 2 2 2 3 5" xfId="37948"/>
    <cellStyle name="Вывод 2 2 2 3 6" xfId="37949"/>
    <cellStyle name="Вывод 2 2 2 3 7" xfId="37950"/>
    <cellStyle name="Вывод 2 2 2 3 8" xfId="37951"/>
    <cellStyle name="Вывод 2 2 2 4" xfId="37952"/>
    <cellStyle name="Вывод 2 2 2 4 2" xfId="37953"/>
    <cellStyle name="Вывод 2 2 2 4 3" xfId="37954"/>
    <cellStyle name="Вывод 2 2 2 4 4" xfId="37955"/>
    <cellStyle name="Вывод 2 2 2 4 5" xfId="37956"/>
    <cellStyle name="Вывод 2 2 2 4 6" xfId="37957"/>
    <cellStyle name="Вывод 2 2 2 4 7" xfId="37958"/>
    <cellStyle name="Вывод 2 2 2 4 8" xfId="37959"/>
    <cellStyle name="Вывод 2 2 2 5" xfId="37960"/>
    <cellStyle name="Вывод 2 2 2 5 2" xfId="37961"/>
    <cellStyle name="Вывод 2 2 2 5 3" xfId="37962"/>
    <cellStyle name="Вывод 2 2 2 5 4" xfId="37963"/>
    <cellStyle name="Вывод 2 2 2 5 5" xfId="37964"/>
    <cellStyle name="Вывод 2 2 2 5 6" xfId="37965"/>
    <cellStyle name="Вывод 2 2 2 5 7" xfId="37966"/>
    <cellStyle name="Вывод 2 2 2 5 8" xfId="37967"/>
    <cellStyle name="Вывод 2 2 2 6" xfId="37968"/>
    <cellStyle name="Вывод 2 2 2 7" xfId="37969"/>
    <cellStyle name="Вывод 2 2 2 8" xfId="37970"/>
    <cellStyle name="Вывод 2 2 2 9" xfId="37971"/>
    <cellStyle name="Вывод 2 2 3" xfId="37972"/>
    <cellStyle name="Вывод 2 2 3 10" xfId="37973"/>
    <cellStyle name="Вывод 2 2 3 11" xfId="37974"/>
    <cellStyle name="Вывод 2 2 3 12" xfId="37975"/>
    <cellStyle name="Вывод 2 2 3 13" xfId="37976"/>
    <cellStyle name="Вывод 2 2 3 14" xfId="37977"/>
    <cellStyle name="Вывод 2 2 3 2" xfId="37978"/>
    <cellStyle name="Вывод 2 2 3 2 10" xfId="37979"/>
    <cellStyle name="Вывод 2 2 3 2 2" xfId="37980"/>
    <cellStyle name="Вывод 2 2 3 2 2 2" xfId="37981"/>
    <cellStyle name="Вывод 2 2 3 2 2 3" xfId="37982"/>
    <cellStyle name="Вывод 2 2 3 2 3" xfId="37983"/>
    <cellStyle name="Вывод 2 2 3 2 4" xfId="37984"/>
    <cellStyle name="Вывод 2 2 3 2 5" xfId="37985"/>
    <cellStyle name="Вывод 2 2 3 2 6" xfId="37986"/>
    <cellStyle name="Вывод 2 2 3 2 7" xfId="37987"/>
    <cellStyle name="Вывод 2 2 3 2 8" xfId="37988"/>
    <cellStyle name="Вывод 2 2 3 2 9" xfId="37989"/>
    <cellStyle name="Вывод 2 2 3 3" xfId="37990"/>
    <cellStyle name="Вывод 2 2 3 3 10" xfId="37991"/>
    <cellStyle name="Вывод 2 2 3 3 2" xfId="37992"/>
    <cellStyle name="Вывод 2 2 3 3 3" xfId="37993"/>
    <cellStyle name="Вывод 2 2 3 3 4" xfId="37994"/>
    <cellStyle name="Вывод 2 2 3 3 5" xfId="37995"/>
    <cellStyle name="Вывод 2 2 3 3 6" xfId="37996"/>
    <cellStyle name="Вывод 2 2 3 3 7" xfId="37997"/>
    <cellStyle name="Вывод 2 2 3 3 8" xfId="37998"/>
    <cellStyle name="Вывод 2 2 3 3 9" xfId="37999"/>
    <cellStyle name="Вывод 2 2 3 4" xfId="38000"/>
    <cellStyle name="Вывод 2 2 3 4 2" xfId="38001"/>
    <cellStyle name="Вывод 2 2 3 4 3" xfId="38002"/>
    <cellStyle name="Вывод 2 2 3 4 4" xfId="38003"/>
    <cellStyle name="Вывод 2 2 3 4 5" xfId="38004"/>
    <cellStyle name="Вывод 2 2 3 4 6" xfId="38005"/>
    <cellStyle name="Вывод 2 2 3 4 7" xfId="38006"/>
    <cellStyle name="Вывод 2 2 3 4 8" xfId="38007"/>
    <cellStyle name="Вывод 2 2 3 5" xfId="38008"/>
    <cellStyle name="Вывод 2 2 3 6" xfId="38009"/>
    <cellStyle name="Вывод 2 2 3 7" xfId="38010"/>
    <cellStyle name="Вывод 2 2 3 8" xfId="38011"/>
    <cellStyle name="Вывод 2 2 3 9" xfId="38012"/>
    <cellStyle name="Вывод 2 2 4" xfId="38013"/>
    <cellStyle name="Вывод 2 2 4 10" xfId="38014"/>
    <cellStyle name="Вывод 2 2 4 2" xfId="38015"/>
    <cellStyle name="Вывод 2 2 4 2 2" xfId="38016"/>
    <cellStyle name="Вывод 2 2 4 2 3" xfId="38017"/>
    <cellStyle name="Вывод 2 2 4 3" xfId="38018"/>
    <cellStyle name="Вывод 2 2 4 4" xfId="38019"/>
    <cellStyle name="Вывод 2 2 4 5" xfId="38020"/>
    <cellStyle name="Вывод 2 2 4 6" xfId="38021"/>
    <cellStyle name="Вывод 2 2 4 7" xfId="38022"/>
    <cellStyle name="Вывод 2 2 4 8" xfId="38023"/>
    <cellStyle name="Вывод 2 2 4 9" xfId="38024"/>
    <cellStyle name="Вывод 2 2 5" xfId="38025"/>
    <cellStyle name="Вывод 2 2 5 10" xfId="38026"/>
    <cellStyle name="Вывод 2 2 5 2" xfId="38027"/>
    <cellStyle name="Вывод 2 2 5 2 2" xfId="38028"/>
    <cellStyle name="Вывод 2 2 5 2 3" xfId="38029"/>
    <cellStyle name="Вывод 2 2 5 3" xfId="38030"/>
    <cellStyle name="Вывод 2 2 5 4" xfId="38031"/>
    <cellStyle name="Вывод 2 2 5 5" xfId="38032"/>
    <cellStyle name="Вывод 2 2 5 6" xfId="38033"/>
    <cellStyle name="Вывод 2 2 5 7" xfId="38034"/>
    <cellStyle name="Вывод 2 2 5 8" xfId="38035"/>
    <cellStyle name="Вывод 2 2 5 9" xfId="38036"/>
    <cellStyle name="Вывод 2 2 6" xfId="38037"/>
    <cellStyle name="Вывод 2 2 6 10" xfId="38038"/>
    <cellStyle name="Вывод 2 2 6 2" xfId="38039"/>
    <cellStyle name="Вывод 2 2 6 2 2" xfId="38040"/>
    <cellStyle name="Вывод 2 2 6 2 3" xfId="38041"/>
    <cellStyle name="Вывод 2 2 6 3" xfId="38042"/>
    <cellStyle name="Вывод 2 2 6 4" xfId="38043"/>
    <cellStyle name="Вывод 2 2 6 5" xfId="38044"/>
    <cellStyle name="Вывод 2 2 6 6" xfId="38045"/>
    <cellStyle name="Вывод 2 2 6 7" xfId="38046"/>
    <cellStyle name="Вывод 2 2 6 8" xfId="38047"/>
    <cellStyle name="Вывод 2 2 6 9" xfId="38048"/>
    <cellStyle name="Вывод 2 2 7" xfId="38049"/>
    <cellStyle name="Вывод 2 2 7 2" xfId="38050"/>
    <cellStyle name="Вывод 2 2 7 2 2" xfId="38051"/>
    <cellStyle name="Вывод 2 2 7 3" xfId="38052"/>
    <cellStyle name="Вывод 2 2 7 4" xfId="38053"/>
    <cellStyle name="Вывод 2 2 8" xfId="38054"/>
    <cellStyle name="Вывод 2 2 8 2" xfId="38055"/>
    <cellStyle name="Вывод 2 2 8 2 2" xfId="38056"/>
    <cellStyle name="Вывод 2 2 8 3" xfId="38057"/>
    <cellStyle name="Вывод 2 2 8 4" xfId="38058"/>
    <cellStyle name="Вывод 2 2 9" xfId="38059"/>
    <cellStyle name="Вывод 2 2 9 2" xfId="38060"/>
    <cellStyle name="Вывод 2 2 9 2 2" xfId="38061"/>
    <cellStyle name="Вывод 2 2 9 3" xfId="38062"/>
    <cellStyle name="Вывод 2 2 9 4" xfId="38063"/>
    <cellStyle name="Вывод 2 3" xfId="38064"/>
    <cellStyle name="Вывод 2 3 10" xfId="38065"/>
    <cellStyle name="Вывод 2 3 10 2" xfId="38066"/>
    <cellStyle name="Вывод 2 3 10 2 2" xfId="38067"/>
    <cellStyle name="Вывод 2 3 10 3" xfId="38068"/>
    <cellStyle name="Вывод 2 3 10 4" xfId="38069"/>
    <cellStyle name="Вывод 2 3 11" xfId="38070"/>
    <cellStyle name="Вывод 2 3 11 2" xfId="38071"/>
    <cellStyle name="Вывод 2 3 11 3" xfId="38072"/>
    <cellStyle name="Вывод 2 3 12" xfId="38073"/>
    <cellStyle name="Вывод 2 3 12 2" xfId="38074"/>
    <cellStyle name="Вывод 2 3 12 3" xfId="38075"/>
    <cellStyle name="Вывод 2 3 13" xfId="38076"/>
    <cellStyle name="Вывод 2 3 14" xfId="38077"/>
    <cellStyle name="Вывод 2 3 15" xfId="38078"/>
    <cellStyle name="Вывод 2 3 16" xfId="38079"/>
    <cellStyle name="Вывод 2 3 2" xfId="38080"/>
    <cellStyle name="Вывод 2 3 2 10" xfId="38081"/>
    <cellStyle name="Вывод 2 3 2 11" xfId="38082"/>
    <cellStyle name="Вывод 2 3 2 12" xfId="38083"/>
    <cellStyle name="Вывод 2 3 2 13" xfId="38084"/>
    <cellStyle name="Вывод 2 3 2 14" xfId="38085"/>
    <cellStyle name="Вывод 2 3 2 15" xfId="38086"/>
    <cellStyle name="Вывод 2 3 2 16" xfId="38087"/>
    <cellStyle name="Вывод 2 3 2 2" xfId="38088"/>
    <cellStyle name="Вывод 2 3 2 2 10" xfId="38089"/>
    <cellStyle name="Вывод 2 3 2 2 11" xfId="38090"/>
    <cellStyle name="Вывод 2 3 2 2 12" xfId="38091"/>
    <cellStyle name="Вывод 2 3 2 2 13" xfId="38092"/>
    <cellStyle name="Вывод 2 3 2 2 14" xfId="38093"/>
    <cellStyle name="Вывод 2 3 2 2 2" xfId="38094"/>
    <cellStyle name="Вывод 2 3 2 2 2 2" xfId="38095"/>
    <cellStyle name="Вывод 2 3 2 2 2 3" xfId="38096"/>
    <cellStyle name="Вывод 2 3 2 2 2 4" xfId="38097"/>
    <cellStyle name="Вывод 2 3 2 2 2 5" xfId="38098"/>
    <cellStyle name="Вывод 2 3 2 2 2 6" xfId="38099"/>
    <cellStyle name="Вывод 2 3 2 2 2 7" xfId="38100"/>
    <cellStyle name="Вывод 2 3 2 2 2 8" xfId="38101"/>
    <cellStyle name="Вывод 2 3 2 2 3" xfId="38102"/>
    <cellStyle name="Вывод 2 3 2 2 3 2" xfId="38103"/>
    <cellStyle name="Вывод 2 3 2 2 3 3" xfId="38104"/>
    <cellStyle name="Вывод 2 3 2 2 3 4" xfId="38105"/>
    <cellStyle name="Вывод 2 3 2 2 3 5" xfId="38106"/>
    <cellStyle name="Вывод 2 3 2 2 3 6" xfId="38107"/>
    <cellStyle name="Вывод 2 3 2 2 3 7" xfId="38108"/>
    <cellStyle name="Вывод 2 3 2 2 3 8" xfId="38109"/>
    <cellStyle name="Вывод 2 3 2 2 4" xfId="38110"/>
    <cellStyle name="Вывод 2 3 2 2 4 2" xfId="38111"/>
    <cellStyle name="Вывод 2 3 2 2 4 3" xfId="38112"/>
    <cellStyle name="Вывод 2 3 2 2 4 4" xfId="38113"/>
    <cellStyle name="Вывод 2 3 2 2 4 5" xfId="38114"/>
    <cellStyle name="Вывод 2 3 2 2 4 6" xfId="38115"/>
    <cellStyle name="Вывод 2 3 2 2 4 7" xfId="38116"/>
    <cellStyle name="Вывод 2 3 2 2 4 8" xfId="38117"/>
    <cellStyle name="Вывод 2 3 2 2 5" xfId="38118"/>
    <cellStyle name="Вывод 2 3 2 2 6" xfId="38119"/>
    <cellStyle name="Вывод 2 3 2 2 7" xfId="38120"/>
    <cellStyle name="Вывод 2 3 2 2 8" xfId="38121"/>
    <cellStyle name="Вывод 2 3 2 2 9" xfId="38122"/>
    <cellStyle name="Вывод 2 3 2 3" xfId="38123"/>
    <cellStyle name="Вывод 2 3 2 3 2" xfId="38124"/>
    <cellStyle name="Вывод 2 3 2 3 3" xfId="38125"/>
    <cellStyle name="Вывод 2 3 2 3 4" xfId="38126"/>
    <cellStyle name="Вывод 2 3 2 3 5" xfId="38127"/>
    <cellStyle name="Вывод 2 3 2 3 6" xfId="38128"/>
    <cellStyle name="Вывод 2 3 2 3 7" xfId="38129"/>
    <cellStyle name="Вывод 2 3 2 3 8" xfId="38130"/>
    <cellStyle name="Вывод 2 3 2 4" xfId="38131"/>
    <cellStyle name="Вывод 2 3 2 4 2" xfId="38132"/>
    <cellStyle name="Вывод 2 3 2 4 3" xfId="38133"/>
    <cellStyle name="Вывод 2 3 2 4 4" xfId="38134"/>
    <cellStyle name="Вывод 2 3 2 4 5" xfId="38135"/>
    <cellStyle name="Вывод 2 3 2 4 6" xfId="38136"/>
    <cellStyle name="Вывод 2 3 2 4 7" xfId="38137"/>
    <cellStyle name="Вывод 2 3 2 4 8" xfId="38138"/>
    <cellStyle name="Вывод 2 3 2 5" xfId="38139"/>
    <cellStyle name="Вывод 2 3 2 5 2" xfId="38140"/>
    <cellStyle name="Вывод 2 3 2 5 3" xfId="38141"/>
    <cellStyle name="Вывод 2 3 2 5 4" xfId="38142"/>
    <cellStyle name="Вывод 2 3 2 5 5" xfId="38143"/>
    <cellStyle name="Вывод 2 3 2 5 6" xfId="38144"/>
    <cellStyle name="Вывод 2 3 2 5 7" xfId="38145"/>
    <cellStyle name="Вывод 2 3 2 5 8" xfId="38146"/>
    <cellStyle name="Вывод 2 3 2 6" xfId="38147"/>
    <cellStyle name="Вывод 2 3 2 7" xfId="38148"/>
    <cellStyle name="Вывод 2 3 2 8" xfId="38149"/>
    <cellStyle name="Вывод 2 3 2 9" xfId="38150"/>
    <cellStyle name="Вывод 2 3 3" xfId="38151"/>
    <cellStyle name="Вывод 2 3 3 10" xfId="38152"/>
    <cellStyle name="Вывод 2 3 3 11" xfId="38153"/>
    <cellStyle name="Вывод 2 3 3 12" xfId="38154"/>
    <cellStyle name="Вывод 2 3 3 13" xfId="38155"/>
    <cellStyle name="Вывод 2 3 3 14" xfId="38156"/>
    <cellStyle name="Вывод 2 3 3 2" xfId="38157"/>
    <cellStyle name="Вывод 2 3 3 2 10" xfId="38158"/>
    <cellStyle name="Вывод 2 3 3 2 2" xfId="38159"/>
    <cellStyle name="Вывод 2 3 3 2 2 2" xfId="38160"/>
    <cellStyle name="Вывод 2 3 3 2 2 3" xfId="38161"/>
    <cellStyle name="Вывод 2 3 3 2 3" xfId="38162"/>
    <cellStyle name="Вывод 2 3 3 2 4" xfId="38163"/>
    <cellStyle name="Вывод 2 3 3 2 5" xfId="38164"/>
    <cellStyle name="Вывод 2 3 3 2 6" xfId="38165"/>
    <cellStyle name="Вывод 2 3 3 2 7" xfId="38166"/>
    <cellStyle name="Вывод 2 3 3 2 8" xfId="38167"/>
    <cellStyle name="Вывод 2 3 3 2 9" xfId="38168"/>
    <cellStyle name="Вывод 2 3 3 3" xfId="38169"/>
    <cellStyle name="Вывод 2 3 3 3 10" xfId="38170"/>
    <cellStyle name="Вывод 2 3 3 3 2" xfId="38171"/>
    <cellStyle name="Вывод 2 3 3 3 3" xfId="38172"/>
    <cellStyle name="Вывод 2 3 3 3 4" xfId="38173"/>
    <cellStyle name="Вывод 2 3 3 3 5" xfId="38174"/>
    <cellStyle name="Вывод 2 3 3 3 6" xfId="38175"/>
    <cellStyle name="Вывод 2 3 3 3 7" xfId="38176"/>
    <cellStyle name="Вывод 2 3 3 3 8" xfId="38177"/>
    <cellStyle name="Вывод 2 3 3 3 9" xfId="38178"/>
    <cellStyle name="Вывод 2 3 3 4" xfId="38179"/>
    <cellStyle name="Вывод 2 3 3 4 2" xfId="38180"/>
    <cellStyle name="Вывод 2 3 3 4 3" xfId="38181"/>
    <cellStyle name="Вывод 2 3 3 4 4" xfId="38182"/>
    <cellStyle name="Вывод 2 3 3 4 5" xfId="38183"/>
    <cellStyle name="Вывод 2 3 3 4 6" xfId="38184"/>
    <cellStyle name="Вывод 2 3 3 4 7" xfId="38185"/>
    <cellStyle name="Вывод 2 3 3 4 8" xfId="38186"/>
    <cellStyle name="Вывод 2 3 3 5" xfId="38187"/>
    <cellStyle name="Вывод 2 3 3 6" xfId="38188"/>
    <cellStyle name="Вывод 2 3 3 7" xfId="38189"/>
    <cellStyle name="Вывод 2 3 3 8" xfId="38190"/>
    <cellStyle name="Вывод 2 3 3 9" xfId="38191"/>
    <cellStyle name="Вывод 2 3 4" xfId="38192"/>
    <cellStyle name="Вывод 2 3 4 10" xfId="38193"/>
    <cellStyle name="Вывод 2 3 4 2" xfId="38194"/>
    <cellStyle name="Вывод 2 3 4 2 2" xfId="38195"/>
    <cellStyle name="Вывод 2 3 4 2 3" xfId="38196"/>
    <cellStyle name="Вывод 2 3 4 3" xfId="38197"/>
    <cellStyle name="Вывод 2 3 4 4" xfId="38198"/>
    <cellStyle name="Вывод 2 3 4 5" xfId="38199"/>
    <cellStyle name="Вывод 2 3 4 6" xfId="38200"/>
    <cellStyle name="Вывод 2 3 4 7" xfId="38201"/>
    <cellStyle name="Вывод 2 3 4 8" xfId="38202"/>
    <cellStyle name="Вывод 2 3 4 9" xfId="38203"/>
    <cellStyle name="Вывод 2 3 5" xfId="38204"/>
    <cellStyle name="Вывод 2 3 5 10" xfId="38205"/>
    <cellStyle name="Вывод 2 3 5 2" xfId="38206"/>
    <cellStyle name="Вывод 2 3 5 2 2" xfId="38207"/>
    <cellStyle name="Вывод 2 3 5 2 3" xfId="38208"/>
    <cellStyle name="Вывод 2 3 5 3" xfId="38209"/>
    <cellStyle name="Вывод 2 3 5 4" xfId="38210"/>
    <cellStyle name="Вывод 2 3 5 5" xfId="38211"/>
    <cellStyle name="Вывод 2 3 5 6" xfId="38212"/>
    <cellStyle name="Вывод 2 3 5 7" xfId="38213"/>
    <cellStyle name="Вывод 2 3 5 8" xfId="38214"/>
    <cellStyle name="Вывод 2 3 5 9" xfId="38215"/>
    <cellStyle name="Вывод 2 3 6" xfId="38216"/>
    <cellStyle name="Вывод 2 3 6 10" xfId="38217"/>
    <cellStyle name="Вывод 2 3 6 2" xfId="38218"/>
    <cellStyle name="Вывод 2 3 6 2 2" xfId="38219"/>
    <cellStyle name="Вывод 2 3 6 2 3" xfId="38220"/>
    <cellStyle name="Вывод 2 3 6 3" xfId="38221"/>
    <cellStyle name="Вывод 2 3 6 4" xfId="38222"/>
    <cellStyle name="Вывод 2 3 6 5" xfId="38223"/>
    <cellStyle name="Вывод 2 3 6 6" xfId="38224"/>
    <cellStyle name="Вывод 2 3 6 7" xfId="38225"/>
    <cellStyle name="Вывод 2 3 6 8" xfId="38226"/>
    <cellStyle name="Вывод 2 3 6 9" xfId="38227"/>
    <cellStyle name="Вывод 2 3 7" xfId="38228"/>
    <cellStyle name="Вывод 2 3 7 2" xfId="38229"/>
    <cellStyle name="Вывод 2 3 7 2 2" xfId="38230"/>
    <cellStyle name="Вывод 2 3 7 3" xfId="38231"/>
    <cellStyle name="Вывод 2 3 7 4" xfId="38232"/>
    <cellStyle name="Вывод 2 3 8" xfId="38233"/>
    <cellStyle name="Вывод 2 3 8 2" xfId="38234"/>
    <cellStyle name="Вывод 2 3 8 2 2" xfId="38235"/>
    <cellStyle name="Вывод 2 3 8 3" xfId="38236"/>
    <cellStyle name="Вывод 2 3 8 4" xfId="38237"/>
    <cellStyle name="Вывод 2 3 9" xfId="38238"/>
    <cellStyle name="Вывод 2 3 9 2" xfId="38239"/>
    <cellStyle name="Вывод 2 3 9 2 2" xfId="38240"/>
    <cellStyle name="Вывод 2 3 9 3" xfId="38241"/>
    <cellStyle name="Вывод 2 3 9 4" xfId="38242"/>
    <cellStyle name="Вывод 2 4" xfId="38243"/>
    <cellStyle name="Вывод 2 4 10" xfId="38244"/>
    <cellStyle name="Вывод 2 4 10 2" xfId="38245"/>
    <cellStyle name="Вывод 2 4 10 2 2" xfId="38246"/>
    <cellStyle name="Вывод 2 4 10 3" xfId="38247"/>
    <cellStyle name="Вывод 2 4 10 4" xfId="38248"/>
    <cellStyle name="Вывод 2 4 11" xfId="38249"/>
    <cellStyle name="Вывод 2 4 11 2" xfId="38250"/>
    <cellStyle name="Вывод 2 4 11 3" xfId="38251"/>
    <cellStyle name="Вывод 2 4 12" xfId="38252"/>
    <cellStyle name="Вывод 2 4 12 2" xfId="38253"/>
    <cellStyle name="Вывод 2 4 12 3" xfId="38254"/>
    <cellStyle name="Вывод 2 4 13" xfId="38255"/>
    <cellStyle name="Вывод 2 4 14" xfId="38256"/>
    <cellStyle name="Вывод 2 4 15" xfId="38257"/>
    <cellStyle name="Вывод 2 4 16" xfId="38258"/>
    <cellStyle name="Вывод 2 4 2" xfId="38259"/>
    <cellStyle name="Вывод 2 4 2 10" xfId="38260"/>
    <cellStyle name="Вывод 2 4 2 11" xfId="38261"/>
    <cellStyle name="Вывод 2 4 2 12" xfId="38262"/>
    <cellStyle name="Вывод 2 4 2 13" xfId="38263"/>
    <cellStyle name="Вывод 2 4 2 14" xfId="38264"/>
    <cellStyle name="Вывод 2 4 2 2" xfId="38265"/>
    <cellStyle name="Вывод 2 4 2 2 10" xfId="38266"/>
    <cellStyle name="Вывод 2 4 2 2 2" xfId="38267"/>
    <cellStyle name="Вывод 2 4 2 2 3" xfId="38268"/>
    <cellStyle name="Вывод 2 4 2 2 4" xfId="38269"/>
    <cellStyle name="Вывод 2 4 2 2 5" xfId="38270"/>
    <cellStyle name="Вывод 2 4 2 2 6" xfId="38271"/>
    <cellStyle name="Вывод 2 4 2 2 7" xfId="38272"/>
    <cellStyle name="Вывод 2 4 2 2 8" xfId="38273"/>
    <cellStyle name="Вывод 2 4 2 2 9" xfId="38274"/>
    <cellStyle name="Вывод 2 4 2 3" xfId="38275"/>
    <cellStyle name="Вывод 2 4 2 3 2" xfId="38276"/>
    <cellStyle name="Вывод 2 4 2 3 3" xfId="38277"/>
    <cellStyle name="Вывод 2 4 2 3 4" xfId="38278"/>
    <cellStyle name="Вывод 2 4 2 3 5" xfId="38279"/>
    <cellStyle name="Вывод 2 4 2 3 6" xfId="38280"/>
    <cellStyle name="Вывод 2 4 2 3 7" xfId="38281"/>
    <cellStyle name="Вывод 2 4 2 3 8" xfId="38282"/>
    <cellStyle name="Вывод 2 4 2 4" xfId="38283"/>
    <cellStyle name="Вывод 2 4 2 4 2" xfId="38284"/>
    <cellStyle name="Вывод 2 4 2 4 3" xfId="38285"/>
    <cellStyle name="Вывод 2 4 2 4 4" xfId="38286"/>
    <cellStyle name="Вывод 2 4 2 4 5" xfId="38287"/>
    <cellStyle name="Вывод 2 4 2 4 6" xfId="38288"/>
    <cellStyle name="Вывод 2 4 2 4 7" xfId="38289"/>
    <cellStyle name="Вывод 2 4 2 4 8" xfId="38290"/>
    <cellStyle name="Вывод 2 4 2 5" xfId="38291"/>
    <cellStyle name="Вывод 2 4 2 6" xfId="38292"/>
    <cellStyle name="Вывод 2 4 2 7" xfId="38293"/>
    <cellStyle name="Вывод 2 4 2 8" xfId="38294"/>
    <cellStyle name="Вывод 2 4 2 9" xfId="38295"/>
    <cellStyle name="Вывод 2 4 3" xfId="38296"/>
    <cellStyle name="Вывод 2 4 3 10" xfId="38297"/>
    <cellStyle name="Вывод 2 4 3 2" xfId="38298"/>
    <cellStyle name="Вывод 2 4 3 2 2" xfId="38299"/>
    <cellStyle name="Вывод 2 4 3 2 2 2" xfId="38300"/>
    <cellStyle name="Вывод 2 4 3 2 3" xfId="38301"/>
    <cellStyle name="Вывод 2 4 3 2 4" xfId="38302"/>
    <cellStyle name="Вывод 2 4 3 3" xfId="38303"/>
    <cellStyle name="Вывод 2 4 3 3 2" xfId="38304"/>
    <cellStyle name="Вывод 2 4 3 3 3" xfId="38305"/>
    <cellStyle name="Вывод 2 4 3 4" xfId="38306"/>
    <cellStyle name="Вывод 2 4 3 5" xfId="38307"/>
    <cellStyle name="Вывод 2 4 3 6" xfId="38308"/>
    <cellStyle name="Вывод 2 4 3 7" xfId="38309"/>
    <cellStyle name="Вывод 2 4 3 8" xfId="38310"/>
    <cellStyle name="Вывод 2 4 3 9" xfId="38311"/>
    <cellStyle name="Вывод 2 4 4" xfId="38312"/>
    <cellStyle name="Вывод 2 4 4 10" xfId="38313"/>
    <cellStyle name="Вывод 2 4 4 2" xfId="38314"/>
    <cellStyle name="Вывод 2 4 4 2 2" xfId="38315"/>
    <cellStyle name="Вывод 2 4 4 2 3" xfId="38316"/>
    <cellStyle name="Вывод 2 4 4 3" xfId="38317"/>
    <cellStyle name="Вывод 2 4 4 4" xfId="38318"/>
    <cellStyle name="Вывод 2 4 4 5" xfId="38319"/>
    <cellStyle name="Вывод 2 4 4 6" xfId="38320"/>
    <cellStyle name="Вывод 2 4 4 7" xfId="38321"/>
    <cellStyle name="Вывод 2 4 4 8" xfId="38322"/>
    <cellStyle name="Вывод 2 4 4 9" xfId="38323"/>
    <cellStyle name="Вывод 2 4 5" xfId="38324"/>
    <cellStyle name="Вывод 2 4 5 10" xfId="38325"/>
    <cellStyle name="Вывод 2 4 5 2" xfId="38326"/>
    <cellStyle name="Вывод 2 4 5 2 2" xfId="38327"/>
    <cellStyle name="Вывод 2 4 5 2 3" xfId="38328"/>
    <cellStyle name="Вывод 2 4 5 3" xfId="38329"/>
    <cellStyle name="Вывод 2 4 5 4" xfId="38330"/>
    <cellStyle name="Вывод 2 4 5 5" xfId="38331"/>
    <cellStyle name="Вывод 2 4 5 6" xfId="38332"/>
    <cellStyle name="Вывод 2 4 5 7" xfId="38333"/>
    <cellStyle name="Вывод 2 4 5 8" xfId="38334"/>
    <cellStyle name="Вывод 2 4 5 9" xfId="38335"/>
    <cellStyle name="Вывод 2 4 6" xfId="38336"/>
    <cellStyle name="Вывод 2 4 6 2" xfId="38337"/>
    <cellStyle name="Вывод 2 4 6 2 2" xfId="38338"/>
    <cellStyle name="Вывод 2 4 6 3" xfId="38339"/>
    <cellStyle name="Вывод 2 4 6 4" xfId="38340"/>
    <cellStyle name="Вывод 2 4 7" xfId="38341"/>
    <cellStyle name="Вывод 2 4 7 2" xfId="38342"/>
    <cellStyle name="Вывод 2 4 7 2 2" xfId="38343"/>
    <cellStyle name="Вывод 2 4 7 3" xfId="38344"/>
    <cellStyle name="Вывод 2 4 7 4" xfId="38345"/>
    <cellStyle name="Вывод 2 4 8" xfId="38346"/>
    <cellStyle name="Вывод 2 4 8 2" xfId="38347"/>
    <cellStyle name="Вывод 2 4 8 2 2" xfId="38348"/>
    <cellStyle name="Вывод 2 4 8 3" xfId="38349"/>
    <cellStyle name="Вывод 2 4 8 4" xfId="38350"/>
    <cellStyle name="Вывод 2 4 9" xfId="38351"/>
    <cellStyle name="Вывод 2 4 9 2" xfId="38352"/>
    <cellStyle name="Вывод 2 4 9 2 2" xfId="38353"/>
    <cellStyle name="Вывод 2 4 9 3" xfId="38354"/>
    <cellStyle name="Вывод 2 4 9 4" xfId="38355"/>
    <cellStyle name="Вывод 2 5" xfId="38356"/>
    <cellStyle name="Вывод 2 5 10" xfId="38357"/>
    <cellStyle name="Вывод 2 5 10 2" xfId="38358"/>
    <cellStyle name="Вывод 2 5 10 2 2" xfId="38359"/>
    <cellStyle name="Вывод 2 5 10 3" xfId="38360"/>
    <cellStyle name="Вывод 2 5 10 4" xfId="38361"/>
    <cellStyle name="Вывод 2 5 11" xfId="38362"/>
    <cellStyle name="Вывод 2 5 11 2" xfId="38363"/>
    <cellStyle name="Вывод 2 5 11 3" xfId="38364"/>
    <cellStyle name="Вывод 2 5 12" xfId="38365"/>
    <cellStyle name="Вывод 2 5 12 2" xfId="38366"/>
    <cellStyle name="Вывод 2 5 12 3" xfId="38367"/>
    <cellStyle name="Вывод 2 5 13" xfId="38368"/>
    <cellStyle name="Вывод 2 5 14" xfId="38369"/>
    <cellStyle name="Вывод 2 5 2" xfId="38370"/>
    <cellStyle name="Вывод 2 5 2 10" xfId="38371"/>
    <cellStyle name="Вывод 2 5 2 2" xfId="38372"/>
    <cellStyle name="Вывод 2 5 2 2 2" xfId="38373"/>
    <cellStyle name="Вывод 2 5 2 2 3" xfId="38374"/>
    <cellStyle name="Вывод 2 5 2 3" xfId="38375"/>
    <cellStyle name="Вывод 2 5 2 4" xfId="38376"/>
    <cellStyle name="Вывод 2 5 2 5" xfId="38377"/>
    <cellStyle name="Вывод 2 5 2 6" xfId="38378"/>
    <cellStyle name="Вывод 2 5 2 7" xfId="38379"/>
    <cellStyle name="Вывод 2 5 2 8" xfId="38380"/>
    <cellStyle name="Вывод 2 5 2 9" xfId="38381"/>
    <cellStyle name="Вывод 2 5 3" xfId="38382"/>
    <cellStyle name="Вывод 2 5 3 10" xfId="38383"/>
    <cellStyle name="Вывод 2 5 3 2" xfId="38384"/>
    <cellStyle name="Вывод 2 5 3 2 2" xfId="38385"/>
    <cellStyle name="Вывод 2 5 3 2 2 2" xfId="38386"/>
    <cellStyle name="Вывод 2 5 3 2 3" xfId="38387"/>
    <cellStyle name="Вывод 2 5 3 2 4" xfId="38388"/>
    <cellStyle name="Вывод 2 5 3 3" xfId="38389"/>
    <cellStyle name="Вывод 2 5 3 3 2" xfId="38390"/>
    <cellStyle name="Вывод 2 5 3 3 3" xfId="38391"/>
    <cellStyle name="Вывод 2 5 3 4" xfId="38392"/>
    <cellStyle name="Вывод 2 5 3 5" xfId="38393"/>
    <cellStyle name="Вывод 2 5 3 6" xfId="38394"/>
    <cellStyle name="Вывод 2 5 3 7" xfId="38395"/>
    <cellStyle name="Вывод 2 5 3 8" xfId="38396"/>
    <cellStyle name="Вывод 2 5 3 9" xfId="38397"/>
    <cellStyle name="Вывод 2 5 4" xfId="38398"/>
    <cellStyle name="Вывод 2 5 4 10" xfId="38399"/>
    <cellStyle name="Вывод 2 5 4 2" xfId="38400"/>
    <cellStyle name="Вывод 2 5 4 2 2" xfId="38401"/>
    <cellStyle name="Вывод 2 5 4 2 3" xfId="38402"/>
    <cellStyle name="Вывод 2 5 4 3" xfId="38403"/>
    <cellStyle name="Вывод 2 5 4 4" xfId="38404"/>
    <cellStyle name="Вывод 2 5 4 5" xfId="38405"/>
    <cellStyle name="Вывод 2 5 4 6" xfId="38406"/>
    <cellStyle name="Вывод 2 5 4 7" xfId="38407"/>
    <cellStyle name="Вывод 2 5 4 8" xfId="38408"/>
    <cellStyle name="Вывод 2 5 4 9" xfId="38409"/>
    <cellStyle name="Вывод 2 5 5" xfId="38410"/>
    <cellStyle name="Вывод 2 5 5 2" xfId="38411"/>
    <cellStyle name="Вывод 2 5 5 2 2" xfId="38412"/>
    <cellStyle name="Вывод 2 5 5 3" xfId="38413"/>
    <cellStyle name="Вывод 2 5 5 4" xfId="38414"/>
    <cellStyle name="Вывод 2 5 6" xfId="38415"/>
    <cellStyle name="Вывод 2 5 6 2" xfId="38416"/>
    <cellStyle name="Вывод 2 5 6 2 2" xfId="38417"/>
    <cellStyle name="Вывод 2 5 6 3" xfId="38418"/>
    <cellStyle name="Вывод 2 5 6 4" xfId="38419"/>
    <cellStyle name="Вывод 2 5 7" xfId="38420"/>
    <cellStyle name="Вывод 2 5 7 2" xfId="38421"/>
    <cellStyle name="Вывод 2 5 7 2 2" xfId="38422"/>
    <cellStyle name="Вывод 2 5 7 3" xfId="38423"/>
    <cellStyle name="Вывод 2 5 7 4" xfId="38424"/>
    <cellStyle name="Вывод 2 5 8" xfId="38425"/>
    <cellStyle name="Вывод 2 5 8 2" xfId="38426"/>
    <cellStyle name="Вывод 2 5 8 2 2" xfId="38427"/>
    <cellStyle name="Вывод 2 5 8 3" xfId="38428"/>
    <cellStyle name="Вывод 2 5 8 4" xfId="38429"/>
    <cellStyle name="Вывод 2 5 9" xfId="38430"/>
    <cellStyle name="Вывод 2 5 9 2" xfId="38431"/>
    <cellStyle name="Вывод 2 5 9 2 2" xfId="38432"/>
    <cellStyle name="Вывод 2 5 9 3" xfId="38433"/>
    <cellStyle name="Вывод 2 5 9 4" xfId="38434"/>
    <cellStyle name="Вывод 2 6" xfId="38435"/>
    <cellStyle name="Вывод 2 6 10" xfId="38436"/>
    <cellStyle name="Вывод 2 6 11" xfId="38437"/>
    <cellStyle name="Вывод 2 6 2" xfId="38438"/>
    <cellStyle name="Вывод 2 6 2 2" xfId="38439"/>
    <cellStyle name="Вывод 2 6 2 2 2" xfId="38440"/>
    <cellStyle name="Вывод 2 6 2 3" xfId="38441"/>
    <cellStyle name="Вывод 2 6 2 4" xfId="38442"/>
    <cellStyle name="Вывод 2 6 3" xfId="38443"/>
    <cellStyle name="Вывод 2 6 3 2" xfId="38444"/>
    <cellStyle name="Вывод 2 6 3 3" xfId="38445"/>
    <cellStyle name="Вывод 2 6 4" xfId="38446"/>
    <cellStyle name="Вывод 2 6 5" xfId="38447"/>
    <cellStyle name="Вывод 2 6 6" xfId="38448"/>
    <cellStyle name="Вывод 2 6 7" xfId="38449"/>
    <cellStyle name="Вывод 2 6 8" xfId="38450"/>
    <cellStyle name="Вывод 2 6 9" xfId="38451"/>
    <cellStyle name="Вывод 2 7" xfId="38452"/>
    <cellStyle name="Вывод 2 7 10" xfId="38453"/>
    <cellStyle name="Вывод 2 7 2" xfId="38454"/>
    <cellStyle name="Вывод 2 7 2 2" xfId="38455"/>
    <cellStyle name="Вывод 2 7 2 3" xfId="38456"/>
    <cellStyle name="Вывод 2 7 3" xfId="38457"/>
    <cellStyle name="Вывод 2 7 4" xfId="38458"/>
    <cellStyle name="Вывод 2 7 5" xfId="38459"/>
    <cellStyle name="Вывод 2 7 6" xfId="38460"/>
    <cellStyle name="Вывод 2 7 7" xfId="38461"/>
    <cellStyle name="Вывод 2 7 8" xfId="38462"/>
    <cellStyle name="Вывод 2 7 9" xfId="38463"/>
    <cellStyle name="Вывод 2 8" xfId="38464"/>
    <cellStyle name="Вывод 2 8 10" xfId="38465"/>
    <cellStyle name="Вывод 2 8 2" xfId="38466"/>
    <cellStyle name="Вывод 2 8 2 2" xfId="38467"/>
    <cellStyle name="Вывод 2 8 2 2 2" xfId="38468"/>
    <cellStyle name="Вывод 2 8 2 3" xfId="38469"/>
    <cellStyle name="Вывод 2 8 2 4" xfId="38470"/>
    <cellStyle name="Вывод 2 8 3" xfId="38471"/>
    <cellStyle name="Вывод 2 8 3 2" xfId="38472"/>
    <cellStyle name="Вывод 2 8 3 3" xfId="38473"/>
    <cellStyle name="Вывод 2 8 4" xfId="38474"/>
    <cellStyle name="Вывод 2 8 5" xfId="38475"/>
    <cellStyle name="Вывод 2 8 6" xfId="38476"/>
    <cellStyle name="Вывод 2 8 7" xfId="38477"/>
    <cellStyle name="Вывод 2 8 8" xfId="38478"/>
    <cellStyle name="Вывод 2 8 9" xfId="38479"/>
    <cellStyle name="Вывод 2 9" xfId="38480"/>
    <cellStyle name="Вывод 2 9 2" xfId="38481"/>
    <cellStyle name="Вывод 2 9 2 2" xfId="38482"/>
    <cellStyle name="Вывод 2 9 3" xfId="38483"/>
    <cellStyle name="Вывод 2 9 4" xfId="38484"/>
    <cellStyle name="Вывод 2_46EE.2011(v1.0)" xfId="38485"/>
    <cellStyle name="Вывод 3" xfId="38486"/>
    <cellStyle name="Вывод 3 10" xfId="38487"/>
    <cellStyle name="Вывод 3 11" xfId="38488"/>
    <cellStyle name="Вывод 3 12" xfId="38489"/>
    <cellStyle name="Вывод 3 13" xfId="38490"/>
    <cellStyle name="Вывод 3 14" xfId="38491"/>
    <cellStyle name="Вывод 3 15" xfId="38492"/>
    <cellStyle name="Вывод 3 16" xfId="38493"/>
    <cellStyle name="Вывод 3 2" xfId="38494"/>
    <cellStyle name="Вывод 3 2 10" xfId="38495"/>
    <cellStyle name="Вывод 3 2 11" xfId="38496"/>
    <cellStyle name="Вывод 3 2 12" xfId="38497"/>
    <cellStyle name="Вывод 3 2 13" xfId="38498"/>
    <cellStyle name="Вывод 3 2 14" xfId="38499"/>
    <cellStyle name="Вывод 3 2 15" xfId="38500"/>
    <cellStyle name="Вывод 3 2 16" xfId="38501"/>
    <cellStyle name="Вывод 3 2 2" xfId="38502"/>
    <cellStyle name="Вывод 3 2 2 10" xfId="38503"/>
    <cellStyle name="Вывод 3 2 2 11" xfId="38504"/>
    <cellStyle name="Вывод 3 2 2 12" xfId="38505"/>
    <cellStyle name="Вывод 3 2 2 13" xfId="38506"/>
    <cellStyle name="Вывод 3 2 2 14" xfId="38507"/>
    <cellStyle name="Вывод 3 2 2 2" xfId="38508"/>
    <cellStyle name="Вывод 3 2 2 2 2" xfId="38509"/>
    <cellStyle name="Вывод 3 2 2 2 3" xfId="38510"/>
    <cellStyle name="Вывод 3 2 2 2 4" xfId="38511"/>
    <cellStyle name="Вывод 3 2 2 2 5" xfId="38512"/>
    <cellStyle name="Вывод 3 2 2 2 6" xfId="38513"/>
    <cellStyle name="Вывод 3 2 2 2 7" xfId="38514"/>
    <cellStyle name="Вывод 3 2 2 2 8" xfId="38515"/>
    <cellStyle name="Вывод 3 2 2 3" xfId="38516"/>
    <cellStyle name="Вывод 3 2 2 3 2" xfId="38517"/>
    <cellStyle name="Вывод 3 2 2 3 3" xfId="38518"/>
    <cellStyle name="Вывод 3 2 2 3 4" xfId="38519"/>
    <cellStyle name="Вывод 3 2 2 3 5" xfId="38520"/>
    <cellStyle name="Вывод 3 2 2 3 6" xfId="38521"/>
    <cellStyle name="Вывод 3 2 2 3 7" xfId="38522"/>
    <cellStyle name="Вывод 3 2 2 3 8" xfId="38523"/>
    <cellStyle name="Вывод 3 2 2 4" xfId="38524"/>
    <cellStyle name="Вывод 3 2 2 4 2" xfId="38525"/>
    <cellStyle name="Вывод 3 2 2 4 3" xfId="38526"/>
    <cellStyle name="Вывод 3 2 2 4 4" xfId="38527"/>
    <cellStyle name="Вывод 3 2 2 4 5" xfId="38528"/>
    <cellStyle name="Вывод 3 2 2 4 6" xfId="38529"/>
    <cellStyle name="Вывод 3 2 2 4 7" xfId="38530"/>
    <cellStyle name="Вывод 3 2 2 4 8" xfId="38531"/>
    <cellStyle name="Вывод 3 2 2 5" xfId="38532"/>
    <cellStyle name="Вывод 3 2 2 6" xfId="38533"/>
    <cellStyle name="Вывод 3 2 2 7" xfId="38534"/>
    <cellStyle name="Вывод 3 2 2 8" xfId="38535"/>
    <cellStyle name="Вывод 3 2 2 9" xfId="38536"/>
    <cellStyle name="Вывод 3 2 3" xfId="38537"/>
    <cellStyle name="Вывод 3 2 3 2" xfId="38538"/>
    <cellStyle name="Вывод 3 2 3 3" xfId="38539"/>
    <cellStyle name="Вывод 3 2 3 4" xfId="38540"/>
    <cellStyle name="Вывод 3 2 3 5" xfId="38541"/>
    <cellStyle name="Вывод 3 2 3 6" xfId="38542"/>
    <cellStyle name="Вывод 3 2 3 7" xfId="38543"/>
    <cellStyle name="Вывод 3 2 3 8" xfId="38544"/>
    <cellStyle name="Вывод 3 2 4" xfId="38545"/>
    <cellStyle name="Вывод 3 2 4 2" xfId="38546"/>
    <cellStyle name="Вывод 3 2 4 3" xfId="38547"/>
    <cellStyle name="Вывод 3 2 4 4" xfId="38548"/>
    <cellStyle name="Вывод 3 2 4 5" xfId="38549"/>
    <cellStyle name="Вывод 3 2 4 6" xfId="38550"/>
    <cellStyle name="Вывод 3 2 4 7" xfId="38551"/>
    <cellStyle name="Вывод 3 2 4 8" xfId="38552"/>
    <cellStyle name="Вывод 3 2 5" xfId="38553"/>
    <cellStyle name="Вывод 3 2 5 2" xfId="38554"/>
    <cellStyle name="Вывод 3 2 5 3" xfId="38555"/>
    <cellStyle name="Вывод 3 2 5 4" xfId="38556"/>
    <cellStyle name="Вывод 3 2 5 5" xfId="38557"/>
    <cellStyle name="Вывод 3 2 5 6" xfId="38558"/>
    <cellStyle name="Вывод 3 2 5 7" xfId="38559"/>
    <cellStyle name="Вывод 3 2 5 8" xfId="38560"/>
    <cellStyle name="Вывод 3 2 6" xfId="38561"/>
    <cellStyle name="Вывод 3 2 7" xfId="38562"/>
    <cellStyle name="Вывод 3 2 8" xfId="38563"/>
    <cellStyle name="Вывод 3 2 9" xfId="38564"/>
    <cellStyle name="Вывод 3 3" xfId="38565"/>
    <cellStyle name="Вывод 3 3 10" xfId="38566"/>
    <cellStyle name="Вывод 3 3 11" xfId="38567"/>
    <cellStyle name="Вывод 3 3 12" xfId="38568"/>
    <cellStyle name="Вывод 3 3 13" xfId="38569"/>
    <cellStyle name="Вывод 3 3 14" xfId="38570"/>
    <cellStyle name="Вывод 3 3 2" xfId="38571"/>
    <cellStyle name="Вывод 3 3 2 10" xfId="38572"/>
    <cellStyle name="Вывод 3 3 2 2" xfId="38573"/>
    <cellStyle name="Вывод 3 3 2 3" xfId="38574"/>
    <cellStyle name="Вывод 3 3 2 4" xfId="38575"/>
    <cellStyle name="Вывод 3 3 2 5" xfId="38576"/>
    <cellStyle name="Вывод 3 3 2 6" xfId="38577"/>
    <cellStyle name="Вывод 3 3 2 7" xfId="38578"/>
    <cellStyle name="Вывод 3 3 2 8" xfId="38579"/>
    <cellStyle name="Вывод 3 3 2 9" xfId="38580"/>
    <cellStyle name="Вывод 3 3 3" xfId="38581"/>
    <cellStyle name="Вывод 3 3 3 2" xfId="38582"/>
    <cellStyle name="Вывод 3 3 3 3" xfId="38583"/>
    <cellStyle name="Вывод 3 3 3 4" xfId="38584"/>
    <cellStyle name="Вывод 3 3 3 5" xfId="38585"/>
    <cellStyle name="Вывод 3 3 3 6" xfId="38586"/>
    <cellStyle name="Вывод 3 3 3 7" xfId="38587"/>
    <cellStyle name="Вывод 3 3 3 8" xfId="38588"/>
    <cellStyle name="Вывод 3 3 4" xfId="38589"/>
    <cellStyle name="Вывод 3 3 4 2" xfId="38590"/>
    <cellStyle name="Вывод 3 3 4 3" xfId="38591"/>
    <cellStyle name="Вывод 3 3 4 4" xfId="38592"/>
    <cellStyle name="Вывод 3 3 4 5" xfId="38593"/>
    <cellStyle name="Вывод 3 3 4 6" xfId="38594"/>
    <cellStyle name="Вывод 3 3 4 7" xfId="38595"/>
    <cellStyle name="Вывод 3 3 4 8" xfId="38596"/>
    <cellStyle name="Вывод 3 3 5" xfId="38597"/>
    <cellStyle name="Вывод 3 3 6" xfId="38598"/>
    <cellStyle name="Вывод 3 3 7" xfId="38599"/>
    <cellStyle name="Вывод 3 3 8" xfId="38600"/>
    <cellStyle name="Вывод 3 3 9" xfId="38601"/>
    <cellStyle name="Вывод 3 4" xfId="38602"/>
    <cellStyle name="Вывод 3 4 10" xfId="38603"/>
    <cellStyle name="Вывод 3 4 2" xfId="38604"/>
    <cellStyle name="Вывод 3 4 3" xfId="38605"/>
    <cellStyle name="Вывод 3 4 4" xfId="38606"/>
    <cellStyle name="Вывод 3 4 5" xfId="38607"/>
    <cellStyle name="Вывод 3 4 6" xfId="38608"/>
    <cellStyle name="Вывод 3 4 7" xfId="38609"/>
    <cellStyle name="Вывод 3 4 8" xfId="38610"/>
    <cellStyle name="Вывод 3 4 9" xfId="38611"/>
    <cellStyle name="Вывод 3 5" xfId="38612"/>
    <cellStyle name="Вывод 3 5 2" xfId="38613"/>
    <cellStyle name="Вывод 3 5 3" xfId="38614"/>
    <cellStyle name="Вывод 3 5 4" xfId="38615"/>
    <cellStyle name="Вывод 3 5 5" xfId="38616"/>
    <cellStyle name="Вывод 3 5 6" xfId="38617"/>
    <cellStyle name="Вывод 3 5 7" xfId="38618"/>
    <cellStyle name="Вывод 3 5 8" xfId="38619"/>
    <cellStyle name="Вывод 3 6" xfId="38620"/>
    <cellStyle name="Вывод 3 6 2" xfId="38621"/>
    <cellStyle name="Вывод 3 6 3" xfId="38622"/>
    <cellStyle name="Вывод 3 6 4" xfId="38623"/>
    <cellStyle name="Вывод 3 6 5" xfId="38624"/>
    <cellStyle name="Вывод 3 6 6" xfId="38625"/>
    <cellStyle name="Вывод 3 6 7" xfId="38626"/>
    <cellStyle name="Вывод 3 6 8" xfId="38627"/>
    <cellStyle name="Вывод 3 7" xfId="38628"/>
    <cellStyle name="Вывод 3 8" xfId="38629"/>
    <cellStyle name="Вывод 3 9" xfId="38630"/>
    <cellStyle name="Вывод 3_46EE.2011(v1.0)" xfId="38631"/>
    <cellStyle name="Вывод 4" xfId="38632"/>
    <cellStyle name="Вывод 4 10" xfId="38633"/>
    <cellStyle name="Вывод 4 11" xfId="38634"/>
    <cellStyle name="Вывод 4 12" xfId="38635"/>
    <cellStyle name="Вывод 4 13" xfId="38636"/>
    <cellStyle name="Вывод 4 14" xfId="38637"/>
    <cellStyle name="Вывод 4 15" xfId="38638"/>
    <cellStyle name="Вывод 4 16" xfId="38639"/>
    <cellStyle name="Вывод 4 2" xfId="38640"/>
    <cellStyle name="Вывод 4 2 10" xfId="38641"/>
    <cellStyle name="Вывод 4 2 11" xfId="38642"/>
    <cellStyle name="Вывод 4 2 12" xfId="38643"/>
    <cellStyle name="Вывод 4 2 13" xfId="38644"/>
    <cellStyle name="Вывод 4 2 14" xfId="38645"/>
    <cellStyle name="Вывод 4 2 15" xfId="38646"/>
    <cellStyle name="Вывод 4 2 16" xfId="38647"/>
    <cellStyle name="Вывод 4 2 2" xfId="38648"/>
    <cellStyle name="Вывод 4 2 2 10" xfId="38649"/>
    <cellStyle name="Вывод 4 2 2 11" xfId="38650"/>
    <cellStyle name="Вывод 4 2 2 12" xfId="38651"/>
    <cellStyle name="Вывод 4 2 2 13" xfId="38652"/>
    <cellStyle name="Вывод 4 2 2 14" xfId="38653"/>
    <cellStyle name="Вывод 4 2 2 2" xfId="38654"/>
    <cellStyle name="Вывод 4 2 2 2 2" xfId="38655"/>
    <cellStyle name="Вывод 4 2 2 2 3" xfId="38656"/>
    <cellStyle name="Вывод 4 2 2 2 4" xfId="38657"/>
    <cellStyle name="Вывод 4 2 2 2 5" xfId="38658"/>
    <cellStyle name="Вывод 4 2 2 2 6" xfId="38659"/>
    <cellStyle name="Вывод 4 2 2 2 7" xfId="38660"/>
    <cellStyle name="Вывод 4 2 2 2 8" xfId="38661"/>
    <cellStyle name="Вывод 4 2 2 3" xfId="38662"/>
    <cellStyle name="Вывод 4 2 2 3 2" xfId="38663"/>
    <cellStyle name="Вывод 4 2 2 3 3" xfId="38664"/>
    <cellStyle name="Вывод 4 2 2 3 4" xfId="38665"/>
    <cellStyle name="Вывод 4 2 2 3 5" xfId="38666"/>
    <cellStyle name="Вывод 4 2 2 3 6" xfId="38667"/>
    <cellStyle name="Вывод 4 2 2 3 7" xfId="38668"/>
    <cellStyle name="Вывод 4 2 2 3 8" xfId="38669"/>
    <cellStyle name="Вывод 4 2 2 4" xfId="38670"/>
    <cellStyle name="Вывод 4 2 2 4 2" xfId="38671"/>
    <cellStyle name="Вывод 4 2 2 4 3" xfId="38672"/>
    <cellStyle name="Вывод 4 2 2 4 4" xfId="38673"/>
    <cellStyle name="Вывод 4 2 2 4 5" xfId="38674"/>
    <cellStyle name="Вывод 4 2 2 4 6" xfId="38675"/>
    <cellStyle name="Вывод 4 2 2 4 7" xfId="38676"/>
    <cellStyle name="Вывод 4 2 2 4 8" xfId="38677"/>
    <cellStyle name="Вывод 4 2 2 5" xfId="38678"/>
    <cellStyle name="Вывод 4 2 2 6" xfId="38679"/>
    <cellStyle name="Вывод 4 2 2 7" xfId="38680"/>
    <cellStyle name="Вывод 4 2 2 8" xfId="38681"/>
    <cellStyle name="Вывод 4 2 2 9" xfId="38682"/>
    <cellStyle name="Вывод 4 2 3" xfId="38683"/>
    <cellStyle name="Вывод 4 2 3 2" xfId="38684"/>
    <cellStyle name="Вывод 4 2 3 3" xfId="38685"/>
    <cellStyle name="Вывод 4 2 3 4" xfId="38686"/>
    <cellStyle name="Вывод 4 2 3 5" xfId="38687"/>
    <cellStyle name="Вывод 4 2 3 6" xfId="38688"/>
    <cellStyle name="Вывод 4 2 3 7" xfId="38689"/>
    <cellStyle name="Вывод 4 2 3 8" xfId="38690"/>
    <cellStyle name="Вывод 4 2 4" xfId="38691"/>
    <cellStyle name="Вывод 4 2 4 2" xfId="38692"/>
    <cellStyle name="Вывод 4 2 4 3" xfId="38693"/>
    <cellStyle name="Вывод 4 2 4 4" xfId="38694"/>
    <cellStyle name="Вывод 4 2 4 5" xfId="38695"/>
    <cellStyle name="Вывод 4 2 4 6" xfId="38696"/>
    <cellStyle name="Вывод 4 2 4 7" xfId="38697"/>
    <cellStyle name="Вывод 4 2 4 8" xfId="38698"/>
    <cellStyle name="Вывод 4 2 5" xfId="38699"/>
    <cellStyle name="Вывод 4 2 5 2" xfId="38700"/>
    <cellStyle name="Вывод 4 2 5 3" xfId="38701"/>
    <cellStyle name="Вывод 4 2 5 4" xfId="38702"/>
    <cellStyle name="Вывод 4 2 5 5" xfId="38703"/>
    <cellStyle name="Вывод 4 2 5 6" xfId="38704"/>
    <cellStyle name="Вывод 4 2 5 7" xfId="38705"/>
    <cellStyle name="Вывод 4 2 5 8" xfId="38706"/>
    <cellStyle name="Вывод 4 2 6" xfId="38707"/>
    <cellStyle name="Вывод 4 2 7" xfId="38708"/>
    <cellStyle name="Вывод 4 2 8" xfId="38709"/>
    <cellStyle name="Вывод 4 2 9" xfId="38710"/>
    <cellStyle name="Вывод 4 3" xfId="38711"/>
    <cellStyle name="Вывод 4 3 10" xfId="38712"/>
    <cellStyle name="Вывод 4 3 11" xfId="38713"/>
    <cellStyle name="Вывод 4 3 12" xfId="38714"/>
    <cellStyle name="Вывод 4 3 13" xfId="38715"/>
    <cellStyle name="Вывод 4 3 14" xfId="38716"/>
    <cellStyle name="Вывод 4 3 2" xfId="38717"/>
    <cellStyle name="Вывод 4 3 2 2" xfId="38718"/>
    <cellStyle name="Вывод 4 3 2 3" xfId="38719"/>
    <cellStyle name="Вывод 4 3 2 4" xfId="38720"/>
    <cellStyle name="Вывод 4 3 2 5" xfId="38721"/>
    <cellStyle name="Вывод 4 3 2 6" xfId="38722"/>
    <cellStyle name="Вывод 4 3 2 7" xfId="38723"/>
    <cellStyle name="Вывод 4 3 2 8" xfId="38724"/>
    <cellStyle name="Вывод 4 3 3" xfId="38725"/>
    <cellStyle name="Вывод 4 3 3 2" xfId="38726"/>
    <cellStyle name="Вывод 4 3 3 3" xfId="38727"/>
    <cellStyle name="Вывод 4 3 3 4" xfId="38728"/>
    <cellStyle name="Вывод 4 3 3 5" xfId="38729"/>
    <cellStyle name="Вывод 4 3 3 6" xfId="38730"/>
    <cellStyle name="Вывод 4 3 3 7" xfId="38731"/>
    <cellStyle name="Вывод 4 3 3 8" xfId="38732"/>
    <cellStyle name="Вывод 4 3 4" xfId="38733"/>
    <cellStyle name="Вывод 4 3 4 2" xfId="38734"/>
    <cellStyle name="Вывод 4 3 4 3" xfId="38735"/>
    <cellStyle name="Вывод 4 3 4 4" xfId="38736"/>
    <cellStyle name="Вывод 4 3 4 5" xfId="38737"/>
    <cellStyle name="Вывод 4 3 4 6" xfId="38738"/>
    <cellStyle name="Вывод 4 3 4 7" xfId="38739"/>
    <cellStyle name="Вывод 4 3 4 8" xfId="38740"/>
    <cellStyle name="Вывод 4 3 5" xfId="38741"/>
    <cellStyle name="Вывод 4 3 6" xfId="38742"/>
    <cellStyle name="Вывод 4 3 7" xfId="38743"/>
    <cellStyle name="Вывод 4 3 8" xfId="38744"/>
    <cellStyle name="Вывод 4 3 9" xfId="38745"/>
    <cellStyle name="Вывод 4 4" xfId="38746"/>
    <cellStyle name="Вывод 4 4 2" xfId="38747"/>
    <cellStyle name="Вывод 4 4 3" xfId="38748"/>
    <cellStyle name="Вывод 4 4 4" xfId="38749"/>
    <cellStyle name="Вывод 4 4 5" xfId="38750"/>
    <cellStyle name="Вывод 4 4 6" xfId="38751"/>
    <cellStyle name="Вывод 4 4 7" xfId="38752"/>
    <cellStyle name="Вывод 4 4 8" xfId="38753"/>
    <cellStyle name="Вывод 4 5" xfId="38754"/>
    <cellStyle name="Вывод 4 5 2" xfId="38755"/>
    <cellStyle name="Вывод 4 5 3" xfId="38756"/>
    <cellStyle name="Вывод 4 5 4" xfId="38757"/>
    <cellStyle name="Вывод 4 5 5" xfId="38758"/>
    <cellStyle name="Вывод 4 5 6" xfId="38759"/>
    <cellStyle name="Вывод 4 5 7" xfId="38760"/>
    <cellStyle name="Вывод 4 5 8" xfId="38761"/>
    <cellStyle name="Вывод 4 6" xfId="38762"/>
    <cellStyle name="Вывод 4 6 2" xfId="38763"/>
    <cellStyle name="Вывод 4 6 3" xfId="38764"/>
    <cellStyle name="Вывод 4 6 4" xfId="38765"/>
    <cellStyle name="Вывод 4 6 5" xfId="38766"/>
    <cellStyle name="Вывод 4 6 6" xfId="38767"/>
    <cellStyle name="Вывод 4 6 7" xfId="38768"/>
    <cellStyle name="Вывод 4 6 8" xfId="38769"/>
    <cellStyle name="Вывод 4 7" xfId="38770"/>
    <cellStyle name="Вывод 4 8" xfId="38771"/>
    <cellStyle name="Вывод 4 9" xfId="38772"/>
    <cellStyle name="Вывод 4_46EE.2011(v1.0)" xfId="38773"/>
    <cellStyle name="Вывод 5" xfId="38774"/>
    <cellStyle name="Вывод 5 10" xfId="38775"/>
    <cellStyle name="Вывод 5 11" xfId="38776"/>
    <cellStyle name="Вывод 5 12" xfId="38777"/>
    <cellStyle name="Вывод 5 13" xfId="38778"/>
    <cellStyle name="Вывод 5 14" xfId="38779"/>
    <cellStyle name="Вывод 5 15" xfId="38780"/>
    <cellStyle name="Вывод 5 16" xfId="38781"/>
    <cellStyle name="Вывод 5 2" xfId="38782"/>
    <cellStyle name="Вывод 5 2 10" xfId="38783"/>
    <cellStyle name="Вывод 5 2 11" xfId="38784"/>
    <cellStyle name="Вывод 5 2 12" xfId="38785"/>
    <cellStyle name="Вывод 5 2 13" xfId="38786"/>
    <cellStyle name="Вывод 5 2 14" xfId="38787"/>
    <cellStyle name="Вывод 5 2 15" xfId="38788"/>
    <cellStyle name="Вывод 5 2 16" xfId="38789"/>
    <cellStyle name="Вывод 5 2 2" xfId="38790"/>
    <cellStyle name="Вывод 5 2 2 10" xfId="38791"/>
    <cellStyle name="Вывод 5 2 2 11" xfId="38792"/>
    <cellStyle name="Вывод 5 2 2 12" xfId="38793"/>
    <cellStyle name="Вывод 5 2 2 2" xfId="38794"/>
    <cellStyle name="Вывод 5 2 2 2 2" xfId="38795"/>
    <cellStyle name="Вывод 5 2 2 2 3" xfId="38796"/>
    <cellStyle name="Вывод 5 2 2 2 4" xfId="38797"/>
    <cellStyle name="Вывод 5 2 2 2 5" xfId="38798"/>
    <cellStyle name="Вывод 5 2 2 2 6" xfId="38799"/>
    <cellStyle name="Вывод 5 2 2 2 7" xfId="38800"/>
    <cellStyle name="Вывод 5 2 2 2 8" xfId="38801"/>
    <cellStyle name="Вывод 5 2 2 3" xfId="38802"/>
    <cellStyle name="Вывод 5 2 2 3 2" xfId="38803"/>
    <cellStyle name="Вывод 5 2 2 3 3" xfId="38804"/>
    <cellStyle name="Вывод 5 2 2 3 4" xfId="38805"/>
    <cellStyle name="Вывод 5 2 2 3 5" xfId="38806"/>
    <cellStyle name="Вывод 5 2 2 3 6" xfId="38807"/>
    <cellStyle name="Вывод 5 2 2 3 7" xfId="38808"/>
    <cellStyle name="Вывод 5 2 2 3 8" xfId="38809"/>
    <cellStyle name="Вывод 5 2 2 4" xfId="38810"/>
    <cellStyle name="Вывод 5 2 2 4 2" xfId="38811"/>
    <cellStyle name="Вывод 5 2 2 4 3" xfId="38812"/>
    <cellStyle name="Вывод 5 2 2 4 4" xfId="38813"/>
    <cellStyle name="Вывод 5 2 2 4 5" xfId="38814"/>
    <cellStyle name="Вывод 5 2 2 4 6" xfId="38815"/>
    <cellStyle name="Вывод 5 2 2 4 7" xfId="38816"/>
    <cellStyle name="Вывод 5 2 2 4 8" xfId="38817"/>
    <cellStyle name="Вывод 5 2 2 5" xfId="38818"/>
    <cellStyle name="Вывод 5 2 2 6" xfId="38819"/>
    <cellStyle name="Вывод 5 2 2 7" xfId="38820"/>
    <cellStyle name="Вывод 5 2 2 8" xfId="38821"/>
    <cellStyle name="Вывод 5 2 2 9" xfId="38822"/>
    <cellStyle name="Вывод 5 2 3" xfId="38823"/>
    <cellStyle name="Вывод 5 2 3 2" xfId="38824"/>
    <cellStyle name="Вывод 5 2 3 3" xfId="38825"/>
    <cellStyle name="Вывод 5 2 3 4" xfId="38826"/>
    <cellStyle name="Вывод 5 2 3 5" xfId="38827"/>
    <cellStyle name="Вывод 5 2 3 6" xfId="38828"/>
    <cellStyle name="Вывод 5 2 3 7" xfId="38829"/>
    <cellStyle name="Вывод 5 2 3 8" xfId="38830"/>
    <cellStyle name="Вывод 5 2 4" xfId="38831"/>
    <cellStyle name="Вывод 5 2 4 2" xfId="38832"/>
    <cellStyle name="Вывод 5 2 4 3" xfId="38833"/>
    <cellStyle name="Вывод 5 2 4 4" xfId="38834"/>
    <cellStyle name="Вывод 5 2 4 5" xfId="38835"/>
    <cellStyle name="Вывод 5 2 4 6" xfId="38836"/>
    <cellStyle name="Вывод 5 2 4 7" xfId="38837"/>
    <cellStyle name="Вывод 5 2 4 8" xfId="38838"/>
    <cellStyle name="Вывод 5 2 5" xfId="38839"/>
    <cellStyle name="Вывод 5 2 5 2" xfId="38840"/>
    <cellStyle name="Вывод 5 2 5 3" xfId="38841"/>
    <cellStyle name="Вывод 5 2 5 4" xfId="38842"/>
    <cellStyle name="Вывод 5 2 5 5" xfId="38843"/>
    <cellStyle name="Вывод 5 2 5 6" xfId="38844"/>
    <cellStyle name="Вывод 5 2 5 7" xfId="38845"/>
    <cellStyle name="Вывод 5 2 5 8" xfId="38846"/>
    <cellStyle name="Вывод 5 2 6" xfId="38847"/>
    <cellStyle name="Вывод 5 2 7" xfId="38848"/>
    <cellStyle name="Вывод 5 2 8" xfId="38849"/>
    <cellStyle name="Вывод 5 2 9" xfId="38850"/>
    <cellStyle name="Вывод 5 3" xfId="38851"/>
    <cellStyle name="Вывод 5 3 10" xfId="38852"/>
    <cellStyle name="Вывод 5 3 11" xfId="38853"/>
    <cellStyle name="Вывод 5 3 12" xfId="38854"/>
    <cellStyle name="Вывод 5 3 2" xfId="38855"/>
    <cellStyle name="Вывод 5 3 2 2" xfId="38856"/>
    <cellStyle name="Вывод 5 3 2 3" xfId="38857"/>
    <cellStyle name="Вывод 5 3 2 4" xfId="38858"/>
    <cellStyle name="Вывод 5 3 2 5" xfId="38859"/>
    <cellStyle name="Вывод 5 3 2 6" xfId="38860"/>
    <cellStyle name="Вывод 5 3 2 7" xfId="38861"/>
    <cellStyle name="Вывод 5 3 2 8" xfId="38862"/>
    <cellStyle name="Вывод 5 3 3" xfId="38863"/>
    <cellStyle name="Вывод 5 3 3 2" xfId="38864"/>
    <cellStyle name="Вывод 5 3 3 3" xfId="38865"/>
    <cellStyle name="Вывод 5 3 3 4" xfId="38866"/>
    <cellStyle name="Вывод 5 3 3 5" xfId="38867"/>
    <cellStyle name="Вывод 5 3 3 6" xfId="38868"/>
    <cellStyle name="Вывод 5 3 3 7" xfId="38869"/>
    <cellStyle name="Вывод 5 3 3 8" xfId="38870"/>
    <cellStyle name="Вывод 5 3 4" xfId="38871"/>
    <cellStyle name="Вывод 5 3 4 2" xfId="38872"/>
    <cellStyle name="Вывод 5 3 4 3" xfId="38873"/>
    <cellStyle name="Вывод 5 3 4 4" xfId="38874"/>
    <cellStyle name="Вывод 5 3 4 5" xfId="38875"/>
    <cellStyle name="Вывод 5 3 4 6" xfId="38876"/>
    <cellStyle name="Вывод 5 3 4 7" xfId="38877"/>
    <cellStyle name="Вывод 5 3 4 8" xfId="38878"/>
    <cellStyle name="Вывод 5 3 5" xfId="38879"/>
    <cellStyle name="Вывод 5 3 6" xfId="38880"/>
    <cellStyle name="Вывод 5 3 7" xfId="38881"/>
    <cellStyle name="Вывод 5 3 8" xfId="38882"/>
    <cellStyle name="Вывод 5 3 9" xfId="38883"/>
    <cellStyle name="Вывод 5 4" xfId="38884"/>
    <cellStyle name="Вывод 5 4 2" xfId="38885"/>
    <cellStyle name="Вывод 5 4 3" xfId="38886"/>
    <cellStyle name="Вывод 5 4 4" xfId="38887"/>
    <cellStyle name="Вывод 5 4 5" xfId="38888"/>
    <cellStyle name="Вывод 5 4 6" xfId="38889"/>
    <cellStyle name="Вывод 5 4 7" xfId="38890"/>
    <cellStyle name="Вывод 5 4 8" xfId="38891"/>
    <cellStyle name="Вывод 5 5" xfId="38892"/>
    <cellStyle name="Вывод 5 5 2" xfId="38893"/>
    <cellStyle name="Вывод 5 5 3" xfId="38894"/>
    <cellStyle name="Вывод 5 5 4" xfId="38895"/>
    <cellStyle name="Вывод 5 5 5" xfId="38896"/>
    <cellStyle name="Вывод 5 5 6" xfId="38897"/>
    <cellStyle name="Вывод 5 5 7" xfId="38898"/>
    <cellStyle name="Вывод 5 5 8" xfId="38899"/>
    <cellStyle name="Вывод 5 6" xfId="38900"/>
    <cellStyle name="Вывод 5 6 2" xfId="38901"/>
    <cellStyle name="Вывод 5 6 3" xfId="38902"/>
    <cellStyle name="Вывод 5 6 4" xfId="38903"/>
    <cellStyle name="Вывод 5 6 5" xfId="38904"/>
    <cellStyle name="Вывод 5 6 6" xfId="38905"/>
    <cellStyle name="Вывод 5 6 7" xfId="38906"/>
    <cellStyle name="Вывод 5 6 8" xfId="38907"/>
    <cellStyle name="Вывод 5 7" xfId="38908"/>
    <cellStyle name="Вывод 5 8" xfId="38909"/>
    <cellStyle name="Вывод 5 9" xfId="38910"/>
    <cellStyle name="Вывод 5_46EE.2011(v1.0)" xfId="38911"/>
    <cellStyle name="Вывод 6" xfId="38912"/>
    <cellStyle name="Вывод 6 10" xfId="38913"/>
    <cellStyle name="Вывод 6 11" xfId="38914"/>
    <cellStyle name="Вывод 6 12" xfId="38915"/>
    <cellStyle name="Вывод 6 13" xfId="38916"/>
    <cellStyle name="Вывод 6 14" xfId="38917"/>
    <cellStyle name="Вывод 6 15" xfId="38918"/>
    <cellStyle name="Вывод 6 16" xfId="38919"/>
    <cellStyle name="Вывод 6 2" xfId="38920"/>
    <cellStyle name="Вывод 6 2 10" xfId="38921"/>
    <cellStyle name="Вывод 6 2 11" xfId="38922"/>
    <cellStyle name="Вывод 6 2 12" xfId="38923"/>
    <cellStyle name="Вывод 6 2 13" xfId="38924"/>
    <cellStyle name="Вывод 6 2 14" xfId="38925"/>
    <cellStyle name="Вывод 6 2 15" xfId="38926"/>
    <cellStyle name="Вывод 6 2 2" xfId="38927"/>
    <cellStyle name="Вывод 6 2 2 2" xfId="38928"/>
    <cellStyle name="Вывод 6 2 2 3" xfId="38929"/>
    <cellStyle name="Вывод 6 2 2 4" xfId="38930"/>
    <cellStyle name="Вывод 6 2 2 5" xfId="38931"/>
    <cellStyle name="Вывод 6 2 2 6" xfId="38932"/>
    <cellStyle name="Вывод 6 2 2 7" xfId="38933"/>
    <cellStyle name="Вывод 6 2 2 8" xfId="38934"/>
    <cellStyle name="Вывод 6 2 3" xfId="38935"/>
    <cellStyle name="Вывод 6 2 3 2" xfId="38936"/>
    <cellStyle name="Вывод 6 2 3 3" xfId="38937"/>
    <cellStyle name="Вывод 6 2 3 4" xfId="38938"/>
    <cellStyle name="Вывод 6 2 3 5" xfId="38939"/>
    <cellStyle name="Вывод 6 2 3 6" xfId="38940"/>
    <cellStyle name="Вывод 6 2 3 7" xfId="38941"/>
    <cellStyle name="Вывод 6 2 3 8" xfId="38942"/>
    <cellStyle name="Вывод 6 2 4" xfId="38943"/>
    <cellStyle name="Вывод 6 2 4 2" xfId="38944"/>
    <cellStyle name="Вывод 6 2 4 3" xfId="38945"/>
    <cellStyle name="Вывод 6 2 4 4" xfId="38946"/>
    <cellStyle name="Вывод 6 2 4 5" xfId="38947"/>
    <cellStyle name="Вывод 6 2 4 6" xfId="38948"/>
    <cellStyle name="Вывод 6 2 4 7" xfId="38949"/>
    <cellStyle name="Вывод 6 2 4 8" xfId="38950"/>
    <cellStyle name="Вывод 6 2 5" xfId="38951"/>
    <cellStyle name="Вывод 6 2 6" xfId="38952"/>
    <cellStyle name="Вывод 6 2 7" xfId="38953"/>
    <cellStyle name="Вывод 6 2 8" xfId="38954"/>
    <cellStyle name="Вывод 6 2 9" xfId="38955"/>
    <cellStyle name="Вывод 6 3" xfId="38956"/>
    <cellStyle name="Вывод 6 3 2" xfId="38957"/>
    <cellStyle name="Вывод 6 3 3" xfId="38958"/>
    <cellStyle name="Вывод 6 3 4" xfId="38959"/>
    <cellStyle name="Вывод 6 3 5" xfId="38960"/>
    <cellStyle name="Вывод 6 3 6" xfId="38961"/>
    <cellStyle name="Вывод 6 3 7" xfId="38962"/>
    <cellStyle name="Вывод 6 3 8" xfId="38963"/>
    <cellStyle name="Вывод 6 4" xfId="38964"/>
    <cellStyle name="Вывод 6 4 2" xfId="38965"/>
    <cellStyle name="Вывод 6 4 3" xfId="38966"/>
    <cellStyle name="Вывод 6 4 4" xfId="38967"/>
    <cellStyle name="Вывод 6 4 5" xfId="38968"/>
    <cellStyle name="Вывод 6 4 6" xfId="38969"/>
    <cellStyle name="Вывод 6 4 7" xfId="38970"/>
    <cellStyle name="Вывод 6 4 8" xfId="38971"/>
    <cellStyle name="Вывод 6 5" xfId="38972"/>
    <cellStyle name="Вывод 6 5 2" xfId="38973"/>
    <cellStyle name="Вывод 6 5 3" xfId="38974"/>
    <cellStyle name="Вывод 6 5 4" xfId="38975"/>
    <cellStyle name="Вывод 6 5 5" xfId="38976"/>
    <cellStyle name="Вывод 6 5 6" xfId="38977"/>
    <cellStyle name="Вывод 6 5 7" xfId="38978"/>
    <cellStyle name="Вывод 6 5 8" xfId="38979"/>
    <cellStyle name="Вывод 6 6" xfId="38980"/>
    <cellStyle name="Вывод 6 7" xfId="38981"/>
    <cellStyle name="Вывод 6 8" xfId="38982"/>
    <cellStyle name="Вывод 6 9" xfId="38983"/>
    <cellStyle name="Вывод 6_46EE.2011(v1.0)" xfId="38984"/>
    <cellStyle name="Вывод 7" xfId="38985"/>
    <cellStyle name="Вывод 7 10" xfId="38986"/>
    <cellStyle name="Вывод 7 11" xfId="38987"/>
    <cellStyle name="Вывод 7 12" xfId="38988"/>
    <cellStyle name="Вывод 7 13" xfId="38989"/>
    <cellStyle name="Вывод 7 14" xfId="38990"/>
    <cellStyle name="Вывод 7 15" xfId="38991"/>
    <cellStyle name="Вывод 7 16" xfId="38992"/>
    <cellStyle name="Вывод 7 2" xfId="38993"/>
    <cellStyle name="Вывод 7 2 10" xfId="38994"/>
    <cellStyle name="Вывод 7 2 11" xfId="38995"/>
    <cellStyle name="Вывод 7 2 12" xfId="38996"/>
    <cellStyle name="Вывод 7 2 13" xfId="38997"/>
    <cellStyle name="Вывод 7 2 14" xfId="38998"/>
    <cellStyle name="Вывод 7 2 15" xfId="38999"/>
    <cellStyle name="Вывод 7 2 2" xfId="39000"/>
    <cellStyle name="Вывод 7 2 2 2" xfId="39001"/>
    <cellStyle name="Вывод 7 2 2 3" xfId="39002"/>
    <cellStyle name="Вывод 7 2 2 4" xfId="39003"/>
    <cellStyle name="Вывод 7 2 2 5" xfId="39004"/>
    <cellStyle name="Вывод 7 2 2 6" xfId="39005"/>
    <cellStyle name="Вывод 7 2 2 7" xfId="39006"/>
    <cellStyle name="Вывод 7 2 2 8" xfId="39007"/>
    <cellStyle name="Вывод 7 2 3" xfId="39008"/>
    <cellStyle name="Вывод 7 2 3 2" xfId="39009"/>
    <cellStyle name="Вывод 7 2 3 3" xfId="39010"/>
    <cellStyle name="Вывод 7 2 3 4" xfId="39011"/>
    <cellStyle name="Вывод 7 2 3 5" xfId="39012"/>
    <cellStyle name="Вывод 7 2 3 6" xfId="39013"/>
    <cellStyle name="Вывод 7 2 3 7" xfId="39014"/>
    <cellStyle name="Вывод 7 2 3 8" xfId="39015"/>
    <cellStyle name="Вывод 7 2 4" xfId="39016"/>
    <cellStyle name="Вывод 7 2 4 2" xfId="39017"/>
    <cellStyle name="Вывод 7 2 4 3" xfId="39018"/>
    <cellStyle name="Вывод 7 2 4 4" xfId="39019"/>
    <cellStyle name="Вывод 7 2 4 5" xfId="39020"/>
    <cellStyle name="Вывод 7 2 4 6" xfId="39021"/>
    <cellStyle name="Вывод 7 2 4 7" xfId="39022"/>
    <cellStyle name="Вывод 7 2 4 8" xfId="39023"/>
    <cellStyle name="Вывод 7 2 5" xfId="39024"/>
    <cellStyle name="Вывод 7 2 6" xfId="39025"/>
    <cellStyle name="Вывод 7 2 7" xfId="39026"/>
    <cellStyle name="Вывод 7 2 8" xfId="39027"/>
    <cellStyle name="Вывод 7 2 9" xfId="39028"/>
    <cellStyle name="Вывод 7 3" xfId="39029"/>
    <cellStyle name="Вывод 7 3 2" xfId="39030"/>
    <cellStyle name="Вывод 7 3 3" xfId="39031"/>
    <cellStyle name="Вывод 7 3 4" xfId="39032"/>
    <cellStyle name="Вывод 7 3 5" xfId="39033"/>
    <cellStyle name="Вывод 7 3 6" xfId="39034"/>
    <cellStyle name="Вывод 7 3 7" xfId="39035"/>
    <cellStyle name="Вывод 7 3 8" xfId="39036"/>
    <cellStyle name="Вывод 7 4" xfId="39037"/>
    <cellStyle name="Вывод 7 4 2" xfId="39038"/>
    <cellStyle name="Вывод 7 4 3" xfId="39039"/>
    <cellStyle name="Вывод 7 4 4" xfId="39040"/>
    <cellStyle name="Вывод 7 4 5" xfId="39041"/>
    <cellStyle name="Вывод 7 4 6" xfId="39042"/>
    <cellStyle name="Вывод 7 4 7" xfId="39043"/>
    <cellStyle name="Вывод 7 4 8" xfId="39044"/>
    <cellStyle name="Вывод 7 5" xfId="39045"/>
    <cellStyle name="Вывод 7 5 2" xfId="39046"/>
    <cellStyle name="Вывод 7 5 3" xfId="39047"/>
    <cellStyle name="Вывод 7 5 4" xfId="39048"/>
    <cellStyle name="Вывод 7 5 5" xfId="39049"/>
    <cellStyle name="Вывод 7 5 6" xfId="39050"/>
    <cellStyle name="Вывод 7 5 7" xfId="39051"/>
    <cellStyle name="Вывод 7 5 8" xfId="39052"/>
    <cellStyle name="Вывод 7 6" xfId="39053"/>
    <cellStyle name="Вывод 7 7" xfId="39054"/>
    <cellStyle name="Вывод 7 8" xfId="39055"/>
    <cellStyle name="Вывод 7 9" xfId="39056"/>
    <cellStyle name="Вывод 7_46EE.2011(v1.0)" xfId="39057"/>
    <cellStyle name="Вывод 8" xfId="39058"/>
    <cellStyle name="Вывод 8 10" xfId="39059"/>
    <cellStyle name="Вывод 8 11" xfId="39060"/>
    <cellStyle name="Вывод 8 12" xfId="39061"/>
    <cellStyle name="Вывод 8 13" xfId="39062"/>
    <cellStyle name="Вывод 8 14" xfId="39063"/>
    <cellStyle name="Вывод 8 15" xfId="39064"/>
    <cellStyle name="Вывод 8 16" xfId="39065"/>
    <cellStyle name="Вывод 8 2" xfId="39066"/>
    <cellStyle name="Вывод 8 2 10" xfId="39067"/>
    <cellStyle name="Вывод 8 2 11" xfId="39068"/>
    <cellStyle name="Вывод 8 2 12" xfId="39069"/>
    <cellStyle name="Вывод 8 2 13" xfId="39070"/>
    <cellStyle name="Вывод 8 2 14" xfId="39071"/>
    <cellStyle name="Вывод 8 2 15" xfId="39072"/>
    <cellStyle name="Вывод 8 2 2" xfId="39073"/>
    <cellStyle name="Вывод 8 2 2 2" xfId="39074"/>
    <cellStyle name="Вывод 8 2 2 3" xfId="39075"/>
    <cellStyle name="Вывод 8 2 2 4" xfId="39076"/>
    <cellStyle name="Вывод 8 2 2 5" xfId="39077"/>
    <cellStyle name="Вывод 8 2 2 6" xfId="39078"/>
    <cellStyle name="Вывод 8 2 2 7" xfId="39079"/>
    <cellStyle name="Вывод 8 2 2 8" xfId="39080"/>
    <cellStyle name="Вывод 8 2 3" xfId="39081"/>
    <cellStyle name="Вывод 8 2 3 2" xfId="39082"/>
    <cellStyle name="Вывод 8 2 3 3" xfId="39083"/>
    <cellStyle name="Вывод 8 2 3 4" xfId="39084"/>
    <cellStyle name="Вывод 8 2 3 5" xfId="39085"/>
    <cellStyle name="Вывод 8 2 3 6" xfId="39086"/>
    <cellStyle name="Вывод 8 2 3 7" xfId="39087"/>
    <cellStyle name="Вывод 8 2 3 8" xfId="39088"/>
    <cellStyle name="Вывод 8 2 4" xfId="39089"/>
    <cellStyle name="Вывод 8 2 4 2" xfId="39090"/>
    <cellStyle name="Вывод 8 2 4 3" xfId="39091"/>
    <cellStyle name="Вывод 8 2 4 4" xfId="39092"/>
    <cellStyle name="Вывод 8 2 4 5" xfId="39093"/>
    <cellStyle name="Вывод 8 2 4 6" xfId="39094"/>
    <cellStyle name="Вывод 8 2 4 7" xfId="39095"/>
    <cellStyle name="Вывод 8 2 4 8" xfId="39096"/>
    <cellStyle name="Вывод 8 2 5" xfId="39097"/>
    <cellStyle name="Вывод 8 2 6" xfId="39098"/>
    <cellStyle name="Вывод 8 2 7" xfId="39099"/>
    <cellStyle name="Вывод 8 2 8" xfId="39100"/>
    <cellStyle name="Вывод 8 2 9" xfId="39101"/>
    <cellStyle name="Вывод 8 3" xfId="39102"/>
    <cellStyle name="Вывод 8 3 2" xfId="39103"/>
    <cellStyle name="Вывод 8 3 3" xfId="39104"/>
    <cellStyle name="Вывод 8 3 4" xfId="39105"/>
    <cellStyle name="Вывод 8 3 5" xfId="39106"/>
    <cellStyle name="Вывод 8 3 6" xfId="39107"/>
    <cellStyle name="Вывод 8 3 7" xfId="39108"/>
    <cellStyle name="Вывод 8 3 8" xfId="39109"/>
    <cellStyle name="Вывод 8 4" xfId="39110"/>
    <cellStyle name="Вывод 8 4 2" xfId="39111"/>
    <cellStyle name="Вывод 8 4 3" xfId="39112"/>
    <cellStyle name="Вывод 8 4 4" xfId="39113"/>
    <cellStyle name="Вывод 8 4 5" xfId="39114"/>
    <cellStyle name="Вывод 8 4 6" xfId="39115"/>
    <cellStyle name="Вывод 8 4 7" xfId="39116"/>
    <cellStyle name="Вывод 8 4 8" xfId="39117"/>
    <cellStyle name="Вывод 8 5" xfId="39118"/>
    <cellStyle name="Вывод 8 5 2" xfId="39119"/>
    <cellStyle name="Вывод 8 5 3" xfId="39120"/>
    <cellStyle name="Вывод 8 5 4" xfId="39121"/>
    <cellStyle name="Вывод 8 5 5" xfId="39122"/>
    <cellStyle name="Вывод 8 5 6" xfId="39123"/>
    <cellStyle name="Вывод 8 5 7" xfId="39124"/>
    <cellStyle name="Вывод 8 5 8" xfId="39125"/>
    <cellStyle name="Вывод 8 6" xfId="39126"/>
    <cellStyle name="Вывод 8 7" xfId="39127"/>
    <cellStyle name="Вывод 8 8" xfId="39128"/>
    <cellStyle name="Вывод 8 9" xfId="39129"/>
    <cellStyle name="Вывод 8_46EE.2011(v1.0)" xfId="39130"/>
    <cellStyle name="Вывод 9" xfId="39131"/>
    <cellStyle name="Вывод 9 10" xfId="39132"/>
    <cellStyle name="Вывод 9 11" xfId="39133"/>
    <cellStyle name="Вывод 9 12" xfId="39134"/>
    <cellStyle name="Вывод 9 13" xfId="39135"/>
    <cellStyle name="Вывод 9 14" xfId="39136"/>
    <cellStyle name="Вывод 9 15" xfId="39137"/>
    <cellStyle name="Вывод 9 16" xfId="39138"/>
    <cellStyle name="Вывод 9 2" xfId="39139"/>
    <cellStyle name="Вывод 9 2 10" xfId="39140"/>
    <cellStyle name="Вывод 9 2 11" xfId="39141"/>
    <cellStyle name="Вывод 9 2 12" xfId="39142"/>
    <cellStyle name="Вывод 9 2 13" xfId="39143"/>
    <cellStyle name="Вывод 9 2 14" xfId="39144"/>
    <cellStyle name="Вывод 9 2 15" xfId="39145"/>
    <cellStyle name="Вывод 9 2 2" xfId="39146"/>
    <cellStyle name="Вывод 9 2 2 2" xfId="39147"/>
    <cellStyle name="Вывод 9 2 2 3" xfId="39148"/>
    <cellStyle name="Вывод 9 2 2 4" xfId="39149"/>
    <cellStyle name="Вывод 9 2 2 5" xfId="39150"/>
    <cellStyle name="Вывод 9 2 2 6" xfId="39151"/>
    <cellStyle name="Вывод 9 2 2 7" xfId="39152"/>
    <cellStyle name="Вывод 9 2 2 8" xfId="39153"/>
    <cellStyle name="Вывод 9 2 3" xfId="39154"/>
    <cellStyle name="Вывод 9 2 3 2" xfId="39155"/>
    <cellStyle name="Вывод 9 2 3 3" xfId="39156"/>
    <cellStyle name="Вывод 9 2 3 4" xfId="39157"/>
    <cellStyle name="Вывод 9 2 3 5" xfId="39158"/>
    <cellStyle name="Вывод 9 2 3 6" xfId="39159"/>
    <cellStyle name="Вывод 9 2 3 7" xfId="39160"/>
    <cellStyle name="Вывод 9 2 3 8" xfId="39161"/>
    <cellStyle name="Вывод 9 2 4" xfId="39162"/>
    <cellStyle name="Вывод 9 2 4 2" xfId="39163"/>
    <cellStyle name="Вывод 9 2 4 3" xfId="39164"/>
    <cellStyle name="Вывод 9 2 4 4" xfId="39165"/>
    <cellStyle name="Вывод 9 2 4 5" xfId="39166"/>
    <cellStyle name="Вывод 9 2 4 6" xfId="39167"/>
    <cellStyle name="Вывод 9 2 4 7" xfId="39168"/>
    <cellStyle name="Вывод 9 2 4 8" xfId="39169"/>
    <cellStyle name="Вывод 9 2 5" xfId="39170"/>
    <cellStyle name="Вывод 9 2 6" xfId="39171"/>
    <cellStyle name="Вывод 9 2 7" xfId="39172"/>
    <cellStyle name="Вывод 9 2 8" xfId="39173"/>
    <cellStyle name="Вывод 9 2 9" xfId="39174"/>
    <cellStyle name="Вывод 9 3" xfId="39175"/>
    <cellStyle name="Вывод 9 3 2" xfId="39176"/>
    <cellStyle name="Вывод 9 3 3" xfId="39177"/>
    <cellStyle name="Вывод 9 3 4" xfId="39178"/>
    <cellStyle name="Вывод 9 3 5" xfId="39179"/>
    <cellStyle name="Вывод 9 3 6" xfId="39180"/>
    <cellStyle name="Вывод 9 3 7" xfId="39181"/>
    <cellStyle name="Вывод 9 3 8" xfId="39182"/>
    <cellStyle name="Вывод 9 4" xfId="39183"/>
    <cellStyle name="Вывод 9 4 2" xfId="39184"/>
    <cellStyle name="Вывод 9 4 3" xfId="39185"/>
    <cellStyle name="Вывод 9 4 4" xfId="39186"/>
    <cellStyle name="Вывод 9 4 5" xfId="39187"/>
    <cellStyle name="Вывод 9 4 6" xfId="39188"/>
    <cellStyle name="Вывод 9 4 7" xfId="39189"/>
    <cellStyle name="Вывод 9 4 8" xfId="39190"/>
    <cellStyle name="Вывод 9 5" xfId="39191"/>
    <cellStyle name="Вывод 9 5 2" xfId="39192"/>
    <cellStyle name="Вывод 9 5 3" xfId="39193"/>
    <cellStyle name="Вывод 9 5 4" xfId="39194"/>
    <cellStyle name="Вывод 9 5 5" xfId="39195"/>
    <cellStyle name="Вывод 9 5 6" xfId="39196"/>
    <cellStyle name="Вывод 9 5 7" xfId="39197"/>
    <cellStyle name="Вывод 9 5 8" xfId="39198"/>
    <cellStyle name="Вывод 9 6" xfId="39199"/>
    <cellStyle name="Вывод 9 7" xfId="39200"/>
    <cellStyle name="Вывод 9 8" xfId="39201"/>
    <cellStyle name="Вывод 9 9" xfId="39202"/>
    <cellStyle name="Вывод 9_46EE.2011(v1.0)" xfId="39203"/>
    <cellStyle name="Вычисление 10" xfId="39204"/>
    <cellStyle name="Вычисление 11" xfId="39205"/>
    <cellStyle name="Вычисление 2" xfId="39206"/>
    <cellStyle name="Вычисление 2 10" xfId="39207"/>
    <cellStyle name="Вычисление 2 10 2" xfId="39208"/>
    <cellStyle name="Вычисление 2 10 2 2" xfId="39209"/>
    <cellStyle name="Вычисление 2 10 3" xfId="39210"/>
    <cellStyle name="Вычисление 2 10 4" xfId="39211"/>
    <cellStyle name="Вычисление 2 11" xfId="39212"/>
    <cellStyle name="Вычисление 2 11 2" xfId="39213"/>
    <cellStyle name="Вычисление 2 11 2 2" xfId="39214"/>
    <cellStyle name="Вычисление 2 11 3" xfId="39215"/>
    <cellStyle name="Вычисление 2 11 4" xfId="39216"/>
    <cellStyle name="Вычисление 2 12" xfId="39217"/>
    <cellStyle name="Вычисление 2 12 2" xfId="39218"/>
    <cellStyle name="Вычисление 2 12 2 2" xfId="39219"/>
    <cellStyle name="Вычисление 2 12 3" xfId="39220"/>
    <cellStyle name="Вычисление 2 12 4" xfId="39221"/>
    <cellStyle name="Вычисление 2 13" xfId="39222"/>
    <cellStyle name="Вычисление 2 13 2" xfId="39223"/>
    <cellStyle name="Вычисление 2 13 2 2" xfId="39224"/>
    <cellStyle name="Вычисление 2 13 3" xfId="39225"/>
    <cellStyle name="Вычисление 2 13 4" xfId="39226"/>
    <cellStyle name="Вычисление 2 14" xfId="39227"/>
    <cellStyle name="Вычисление 2 14 2" xfId="39228"/>
    <cellStyle name="Вычисление 2 14 2 2" xfId="39229"/>
    <cellStyle name="Вычисление 2 14 3" xfId="39230"/>
    <cellStyle name="Вычисление 2 14 4" xfId="39231"/>
    <cellStyle name="Вычисление 2 15" xfId="39232"/>
    <cellStyle name="Вычисление 2 15 2" xfId="39233"/>
    <cellStyle name="Вычисление 2 16" xfId="39234"/>
    <cellStyle name="Вычисление 2 17" xfId="39235"/>
    <cellStyle name="Вычисление 2 2" xfId="39236"/>
    <cellStyle name="Вычисление 2 2 10" xfId="39237"/>
    <cellStyle name="Вычисление 2 2 10 2" xfId="39238"/>
    <cellStyle name="Вычисление 2 2 10 2 2" xfId="39239"/>
    <cellStyle name="Вычисление 2 2 10 3" xfId="39240"/>
    <cellStyle name="Вычисление 2 2 10 4" xfId="39241"/>
    <cellStyle name="Вычисление 2 2 11" xfId="39242"/>
    <cellStyle name="Вычисление 2 2 11 2" xfId="39243"/>
    <cellStyle name="Вычисление 2 2 11 3" xfId="39244"/>
    <cellStyle name="Вычисление 2 2 12" xfId="39245"/>
    <cellStyle name="Вычисление 2 2 12 2" xfId="39246"/>
    <cellStyle name="Вычисление 2 2 12 3" xfId="39247"/>
    <cellStyle name="Вычисление 2 2 13" xfId="39248"/>
    <cellStyle name="Вычисление 2 2 14" xfId="39249"/>
    <cellStyle name="Вычисление 2 2 2" xfId="39250"/>
    <cellStyle name="Вычисление 2 2 2 10" xfId="39251"/>
    <cellStyle name="Вычисление 2 2 2 11" xfId="39252"/>
    <cellStyle name="Вычисление 2 2 2 12" xfId="39253"/>
    <cellStyle name="Вычисление 2 2 2 13" xfId="39254"/>
    <cellStyle name="Вычисление 2 2 2 14" xfId="39255"/>
    <cellStyle name="Вычисление 2 2 2 15" xfId="39256"/>
    <cellStyle name="Вычисление 2 2 2 16" xfId="39257"/>
    <cellStyle name="Вычисление 2 2 2 2" xfId="39258"/>
    <cellStyle name="Вычисление 2 2 2 2 10" xfId="39259"/>
    <cellStyle name="Вычисление 2 2 2 2 11" xfId="39260"/>
    <cellStyle name="Вычисление 2 2 2 2 12" xfId="39261"/>
    <cellStyle name="Вычисление 2 2 2 2 13" xfId="39262"/>
    <cellStyle name="Вычисление 2 2 2 2 14" xfId="39263"/>
    <cellStyle name="Вычисление 2 2 2 2 2" xfId="39264"/>
    <cellStyle name="Вычисление 2 2 2 2 2 2" xfId="39265"/>
    <cellStyle name="Вычисление 2 2 2 2 2 3" xfId="39266"/>
    <cellStyle name="Вычисление 2 2 2 2 2 4" xfId="39267"/>
    <cellStyle name="Вычисление 2 2 2 2 2 5" xfId="39268"/>
    <cellStyle name="Вычисление 2 2 2 2 2 6" xfId="39269"/>
    <cellStyle name="Вычисление 2 2 2 2 2 7" xfId="39270"/>
    <cellStyle name="Вычисление 2 2 2 2 2 8" xfId="39271"/>
    <cellStyle name="Вычисление 2 2 2 2 3" xfId="39272"/>
    <cellStyle name="Вычисление 2 2 2 2 3 2" xfId="39273"/>
    <cellStyle name="Вычисление 2 2 2 2 3 3" xfId="39274"/>
    <cellStyle name="Вычисление 2 2 2 2 3 4" xfId="39275"/>
    <cellStyle name="Вычисление 2 2 2 2 3 5" xfId="39276"/>
    <cellStyle name="Вычисление 2 2 2 2 3 6" xfId="39277"/>
    <cellStyle name="Вычисление 2 2 2 2 3 7" xfId="39278"/>
    <cellStyle name="Вычисление 2 2 2 2 3 8" xfId="39279"/>
    <cellStyle name="Вычисление 2 2 2 2 4" xfId="39280"/>
    <cellStyle name="Вычисление 2 2 2 2 4 2" xfId="39281"/>
    <cellStyle name="Вычисление 2 2 2 2 4 3" xfId="39282"/>
    <cellStyle name="Вычисление 2 2 2 2 4 4" xfId="39283"/>
    <cellStyle name="Вычисление 2 2 2 2 4 5" xfId="39284"/>
    <cellStyle name="Вычисление 2 2 2 2 4 6" xfId="39285"/>
    <cellStyle name="Вычисление 2 2 2 2 4 7" xfId="39286"/>
    <cellStyle name="Вычисление 2 2 2 2 4 8" xfId="39287"/>
    <cellStyle name="Вычисление 2 2 2 2 5" xfId="39288"/>
    <cellStyle name="Вычисление 2 2 2 2 6" xfId="39289"/>
    <cellStyle name="Вычисление 2 2 2 2 7" xfId="39290"/>
    <cellStyle name="Вычисление 2 2 2 2 8" xfId="39291"/>
    <cellStyle name="Вычисление 2 2 2 2 9" xfId="39292"/>
    <cellStyle name="Вычисление 2 2 2 3" xfId="39293"/>
    <cellStyle name="Вычисление 2 2 2 3 2" xfId="39294"/>
    <cellStyle name="Вычисление 2 2 2 3 3" xfId="39295"/>
    <cellStyle name="Вычисление 2 2 2 3 4" xfId="39296"/>
    <cellStyle name="Вычисление 2 2 2 3 5" xfId="39297"/>
    <cellStyle name="Вычисление 2 2 2 3 6" xfId="39298"/>
    <cellStyle name="Вычисление 2 2 2 3 7" xfId="39299"/>
    <cellStyle name="Вычисление 2 2 2 3 8" xfId="39300"/>
    <cellStyle name="Вычисление 2 2 2 4" xfId="39301"/>
    <cellStyle name="Вычисление 2 2 2 4 2" xfId="39302"/>
    <cellStyle name="Вычисление 2 2 2 4 3" xfId="39303"/>
    <cellStyle name="Вычисление 2 2 2 4 4" xfId="39304"/>
    <cellStyle name="Вычисление 2 2 2 4 5" xfId="39305"/>
    <cellStyle name="Вычисление 2 2 2 4 6" xfId="39306"/>
    <cellStyle name="Вычисление 2 2 2 4 7" xfId="39307"/>
    <cellStyle name="Вычисление 2 2 2 4 8" xfId="39308"/>
    <cellStyle name="Вычисление 2 2 2 5" xfId="39309"/>
    <cellStyle name="Вычисление 2 2 2 5 2" xfId="39310"/>
    <cellStyle name="Вычисление 2 2 2 5 3" xfId="39311"/>
    <cellStyle name="Вычисление 2 2 2 5 4" xfId="39312"/>
    <cellStyle name="Вычисление 2 2 2 5 5" xfId="39313"/>
    <cellStyle name="Вычисление 2 2 2 5 6" xfId="39314"/>
    <cellStyle name="Вычисление 2 2 2 5 7" xfId="39315"/>
    <cellStyle name="Вычисление 2 2 2 5 8" xfId="39316"/>
    <cellStyle name="Вычисление 2 2 2 6" xfId="39317"/>
    <cellStyle name="Вычисление 2 2 2 7" xfId="39318"/>
    <cellStyle name="Вычисление 2 2 2 8" xfId="39319"/>
    <cellStyle name="Вычисление 2 2 2 9" xfId="39320"/>
    <cellStyle name="Вычисление 2 2 3" xfId="39321"/>
    <cellStyle name="Вычисление 2 2 3 10" xfId="39322"/>
    <cellStyle name="Вычисление 2 2 3 11" xfId="39323"/>
    <cellStyle name="Вычисление 2 2 3 12" xfId="39324"/>
    <cellStyle name="Вычисление 2 2 3 13" xfId="39325"/>
    <cellStyle name="Вычисление 2 2 3 14" xfId="39326"/>
    <cellStyle name="Вычисление 2 2 3 2" xfId="39327"/>
    <cellStyle name="Вычисление 2 2 3 2 10" xfId="39328"/>
    <cellStyle name="Вычисление 2 2 3 2 2" xfId="39329"/>
    <cellStyle name="Вычисление 2 2 3 2 2 2" xfId="39330"/>
    <cellStyle name="Вычисление 2 2 3 2 2 3" xfId="39331"/>
    <cellStyle name="Вычисление 2 2 3 2 3" xfId="39332"/>
    <cellStyle name="Вычисление 2 2 3 2 4" xfId="39333"/>
    <cellStyle name="Вычисление 2 2 3 2 5" xfId="39334"/>
    <cellStyle name="Вычисление 2 2 3 2 6" xfId="39335"/>
    <cellStyle name="Вычисление 2 2 3 2 7" xfId="39336"/>
    <cellStyle name="Вычисление 2 2 3 2 8" xfId="39337"/>
    <cellStyle name="Вычисление 2 2 3 2 9" xfId="39338"/>
    <cellStyle name="Вычисление 2 2 3 3" xfId="39339"/>
    <cellStyle name="Вычисление 2 2 3 3 10" xfId="39340"/>
    <cellStyle name="Вычисление 2 2 3 3 2" xfId="39341"/>
    <cellStyle name="Вычисление 2 2 3 3 3" xfId="39342"/>
    <cellStyle name="Вычисление 2 2 3 3 4" xfId="39343"/>
    <cellStyle name="Вычисление 2 2 3 3 5" xfId="39344"/>
    <cellStyle name="Вычисление 2 2 3 3 6" xfId="39345"/>
    <cellStyle name="Вычисление 2 2 3 3 7" xfId="39346"/>
    <cellStyle name="Вычисление 2 2 3 3 8" xfId="39347"/>
    <cellStyle name="Вычисление 2 2 3 3 9" xfId="39348"/>
    <cellStyle name="Вычисление 2 2 3 4" xfId="39349"/>
    <cellStyle name="Вычисление 2 2 3 4 2" xfId="39350"/>
    <cellStyle name="Вычисление 2 2 3 4 3" xfId="39351"/>
    <cellStyle name="Вычисление 2 2 3 4 4" xfId="39352"/>
    <cellStyle name="Вычисление 2 2 3 4 5" xfId="39353"/>
    <cellStyle name="Вычисление 2 2 3 4 6" xfId="39354"/>
    <cellStyle name="Вычисление 2 2 3 4 7" xfId="39355"/>
    <cellStyle name="Вычисление 2 2 3 4 8" xfId="39356"/>
    <cellStyle name="Вычисление 2 2 3 5" xfId="39357"/>
    <cellStyle name="Вычисление 2 2 3 6" xfId="39358"/>
    <cellStyle name="Вычисление 2 2 3 7" xfId="39359"/>
    <cellStyle name="Вычисление 2 2 3 8" xfId="39360"/>
    <cellStyle name="Вычисление 2 2 3 9" xfId="39361"/>
    <cellStyle name="Вычисление 2 2 4" xfId="39362"/>
    <cellStyle name="Вычисление 2 2 4 10" xfId="39363"/>
    <cellStyle name="Вычисление 2 2 4 2" xfId="39364"/>
    <cellStyle name="Вычисление 2 2 4 2 2" xfId="39365"/>
    <cellStyle name="Вычисление 2 2 4 2 3" xfId="39366"/>
    <cellStyle name="Вычисление 2 2 4 3" xfId="39367"/>
    <cellStyle name="Вычисление 2 2 4 4" xfId="39368"/>
    <cellStyle name="Вычисление 2 2 4 5" xfId="39369"/>
    <cellStyle name="Вычисление 2 2 4 6" xfId="39370"/>
    <cellStyle name="Вычисление 2 2 4 7" xfId="39371"/>
    <cellStyle name="Вычисление 2 2 4 8" xfId="39372"/>
    <cellStyle name="Вычисление 2 2 4 9" xfId="39373"/>
    <cellStyle name="Вычисление 2 2 5" xfId="39374"/>
    <cellStyle name="Вычисление 2 2 5 10" xfId="39375"/>
    <cellStyle name="Вычисление 2 2 5 2" xfId="39376"/>
    <cellStyle name="Вычисление 2 2 5 2 2" xfId="39377"/>
    <cellStyle name="Вычисление 2 2 5 2 3" xfId="39378"/>
    <cellStyle name="Вычисление 2 2 5 3" xfId="39379"/>
    <cellStyle name="Вычисление 2 2 5 4" xfId="39380"/>
    <cellStyle name="Вычисление 2 2 5 5" xfId="39381"/>
    <cellStyle name="Вычисление 2 2 5 6" xfId="39382"/>
    <cellStyle name="Вычисление 2 2 5 7" xfId="39383"/>
    <cellStyle name="Вычисление 2 2 5 8" xfId="39384"/>
    <cellStyle name="Вычисление 2 2 5 9" xfId="39385"/>
    <cellStyle name="Вычисление 2 2 6" xfId="39386"/>
    <cellStyle name="Вычисление 2 2 6 10" xfId="39387"/>
    <cellStyle name="Вычисление 2 2 6 2" xfId="39388"/>
    <cellStyle name="Вычисление 2 2 6 2 2" xfId="39389"/>
    <cellStyle name="Вычисление 2 2 6 2 3" xfId="39390"/>
    <cellStyle name="Вычисление 2 2 6 3" xfId="39391"/>
    <cellStyle name="Вычисление 2 2 6 4" xfId="39392"/>
    <cellStyle name="Вычисление 2 2 6 5" xfId="39393"/>
    <cellStyle name="Вычисление 2 2 6 6" xfId="39394"/>
    <cellStyle name="Вычисление 2 2 6 7" xfId="39395"/>
    <cellStyle name="Вычисление 2 2 6 8" xfId="39396"/>
    <cellStyle name="Вычисление 2 2 6 9" xfId="39397"/>
    <cellStyle name="Вычисление 2 2 7" xfId="39398"/>
    <cellStyle name="Вычисление 2 2 7 2" xfId="39399"/>
    <cellStyle name="Вычисление 2 2 7 2 2" xfId="39400"/>
    <cellStyle name="Вычисление 2 2 7 3" xfId="39401"/>
    <cellStyle name="Вычисление 2 2 7 4" xfId="39402"/>
    <cellStyle name="Вычисление 2 2 8" xfId="39403"/>
    <cellStyle name="Вычисление 2 2 8 2" xfId="39404"/>
    <cellStyle name="Вычисление 2 2 8 2 2" xfId="39405"/>
    <cellStyle name="Вычисление 2 2 8 3" xfId="39406"/>
    <cellStyle name="Вычисление 2 2 8 4" xfId="39407"/>
    <cellStyle name="Вычисление 2 2 9" xfId="39408"/>
    <cellStyle name="Вычисление 2 2 9 2" xfId="39409"/>
    <cellStyle name="Вычисление 2 2 9 2 2" xfId="39410"/>
    <cellStyle name="Вычисление 2 2 9 3" xfId="39411"/>
    <cellStyle name="Вычисление 2 2 9 4" xfId="39412"/>
    <cellStyle name="Вычисление 2 3" xfId="39413"/>
    <cellStyle name="Вычисление 2 3 10" xfId="39414"/>
    <cellStyle name="Вычисление 2 3 10 2" xfId="39415"/>
    <cellStyle name="Вычисление 2 3 10 2 2" xfId="39416"/>
    <cellStyle name="Вычисление 2 3 10 3" xfId="39417"/>
    <cellStyle name="Вычисление 2 3 10 4" xfId="39418"/>
    <cellStyle name="Вычисление 2 3 11" xfId="39419"/>
    <cellStyle name="Вычисление 2 3 11 2" xfId="39420"/>
    <cellStyle name="Вычисление 2 3 11 3" xfId="39421"/>
    <cellStyle name="Вычисление 2 3 12" xfId="39422"/>
    <cellStyle name="Вычисление 2 3 12 2" xfId="39423"/>
    <cellStyle name="Вычисление 2 3 12 3" xfId="39424"/>
    <cellStyle name="Вычисление 2 3 13" xfId="39425"/>
    <cellStyle name="Вычисление 2 3 14" xfId="39426"/>
    <cellStyle name="Вычисление 2 3 2" xfId="39427"/>
    <cellStyle name="Вычисление 2 3 2 10" xfId="39428"/>
    <cellStyle name="Вычисление 2 3 2 11" xfId="39429"/>
    <cellStyle name="Вычисление 2 3 2 12" xfId="39430"/>
    <cellStyle name="Вычисление 2 3 2 13" xfId="39431"/>
    <cellStyle name="Вычисление 2 3 2 14" xfId="39432"/>
    <cellStyle name="Вычисление 2 3 2 15" xfId="39433"/>
    <cellStyle name="Вычисление 2 3 2 16" xfId="39434"/>
    <cellStyle name="Вычисление 2 3 2 2" xfId="39435"/>
    <cellStyle name="Вычисление 2 3 2 2 10" xfId="39436"/>
    <cellStyle name="Вычисление 2 3 2 2 11" xfId="39437"/>
    <cellStyle name="Вычисление 2 3 2 2 12" xfId="39438"/>
    <cellStyle name="Вычисление 2 3 2 2 13" xfId="39439"/>
    <cellStyle name="Вычисление 2 3 2 2 14" xfId="39440"/>
    <cellStyle name="Вычисление 2 3 2 2 2" xfId="39441"/>
    <cellStyle name="Вычисление 2 3 2 2 2 2" xfId="39442"/>
    <cellStyle name="Вычисление 2 3 2 2 2 3" xfId="39443"/>
    <cellStyle name="Вычисление 2 3 2 2 2 4" xfId="39444"/>
    <cellStyle name="Вычисление 2 3 2 2 2 5" xfId="39445"/>
    <cellStyle name="Вычисление 2 3 2 2 2 6" xfId="39446"/>
    <cellStyle name="Вычисление 2 3 2 2 2 7" xfId="39447"/>
    <cellStyle name="Вычисление 2 3 2 2 2 8" xfId="39448"/>
    <cellStyle name="Вычисление 2 3 2 2 3" xfId="39449"/>
    <cellStyle name="Вычисление 2 3 2 2 3 2" xfId="39450"/>
    <cellStyle name="Вычисление 2 3 2 2 3 3" xfId="39451"/>
    <cellStyle name="Вычисление 2 3 2 2 3 4" xfId="39452"/>
    <cellStyle name="Вычисление 2 3 2 2 3 5" xfId="39453"/>
    <cellStyle name="Вычисление 2 3 2 2 3 6" xfId="39454"/>
    <cellStyle name="Вычисление 2 3 2 2 3 7" xfId="39455"/>
    <cellStyle name="Вычисление 2 3 2 2 3 8" xfId="39456"/>
    <cellStyle name="Вычисление 2 3 2 2 4" xfId="39457"/>
    <cellStyle name="Вычисление 2 3 2 2 4 2" xfId="39458"/>
    <cellStyle name="Вычисление 2 3 2 2 4 3" xfId="39459"/>
    <cellStyle name="Вычисление 2 3 2 2 4 4" xfId="39460"/>
    <cellStyle name="Вычисление 2 3 2 2 4 5" xfId="39461"/>
    <cellStyle name="Вычисление 2 3 2 2 4 6" xfId="39462"/>
    <cellStyle name="Вычисление 2 3 2 2 4 7" xfId="39463"/>
    <cellStyle name="Вычисление 2 3 2 2 4 8" xfId="39464"/>
    <cellStyle name="Вычисление 2 3 2 2 5" xfId="39465"/>
    <cellStyle name="Вычисление 2 3 2 2 6" xfId="39466"/>
    <cellStyle name="Вычисление 2 3 2 2 7" xfId="39467"/>
    <cellStyle name="Вычисление 2 3 2 2 8" xfId="39468"/>
    <cellStyle name="Вычисление 2 3 2 2 9" xfId="39469"/>
    <cellStyle name="Вычисление 2 3 2 3" xfId="39470"/>
    <cellStyle name="Вычисление 2 3 2 3 2" xfId="39471"/>
    <cellStyle name="Вычисление 2 3 2 3 3" xfId="39472"/>
    <cellStyle name="Вычисление 2 3 2 3 4" xfId="39473"/>
    <cellStyle name="Вычисление 2 3 2 3 5" xfId="39474"/>
    <cellStyle name="Вычисление 2 3 2 3 6" xfId="39475"/>
    <cellStyle name="Вычисление 2 3 2 3 7" xfId="39476"/>
    <cellStyle name="Вычисление 2 3 2 3 8" xfId="39477"/>
    <cellStyle name="Вычисление 2 3 2 4" xfId="39478"/>
    <cellStyle name="Вычисление 2 3 2 4 2" xfId="39479"/>
    <cellStyle name="Вычисление 2 3 2 4 3" xfId="39480"/>
    <cellStyle name="Вычисление 2 3 2 4 4" xfId="39481"/>
    <cellStyle name="Вычисление 2 3 2 4 5" xfId="39482"/>
    <cellStyle name="Вычисление 2 3 2 4 6" xfId="39483"/>
    <cellStyle name="Вычисление 2 3 2 4 7" xfId="39484"/>
    <cellStyle name="Вычисление 2 3 2 4 8" xfId="39485"/>
    <cellStyle name="Вычисление 2 3 2 5" xfId="39486"/>
    <cellStyle name="Вычисление 2 3 2 5 2" xfId="39487"/>
    <cellStyle name="Вычисление 2 3 2 5 3" xfId="39488"/>
    <cellStyle name="Вычисление 2 3 2 5 4" xfId="39489"/>
    <cellStyle name="Вычисление 2 3 2 5 5" xfId="39490"/>
    <cellStyle name="Вычисление 2 3 2 5 6" xfId="39491"/>
    <cellStyle name="Вычисление 2 3 2 5 7" xfId="39492"/>
    <cellStyle name="Вычисление 2 3 2 5 8" xfId="39493"/>
    <cellStyle name="Вычисление 2 3 2 6" xfId="39494"/>
    <cellStyle name="Вычисление 2 3 2 7" xfId="39495"/>
    <cellStyle name="Вычисление 2 3 2 8" xfId="39496"/>
    <cellStyle name="Вычисление 2 3 2 9" xfId="39497"/>
    <cellStyle name="Вычисление 2 3 3" xfId="39498"/>
    <cellStyle name="Вычисление 2 3 3 10" xfId="39499"/>
    <cellStyle name="Вычисление 2 3 3 11" xfId="39500"/>
    <cellStyle name="Вычисление 2 3 3 12" xfId="39501"/>
    <cellStyle name="Вычисление 2 3 3 13" xfId="39502"/>
    <cellStyle name="Вычисление 2 3 3 14" xfId="39503"/>
    <cellStyle name="Вычисление 2 3 3 2" xfId="39504"/>
    <cellStyle name="Вычисление 2 3 3 2 10" xfId="39505"/>
    <cellStyle name="Вычисление 2 3 3 2 2" xfId="39506"/>
    <cellStyle name="Вычисление 2 3 3 2 2 2" xfId="39507"/>
    <cellStyle name="Вычисление 2 3 3 2 2 3" xfId="39508"/>
    <cellStyle name="Вычисление 2 3 3 2 3" xfId="39509"/>
    <cellStyle name="Вычисление 2 3 3 2 4" xfId="39510"/>
    <cellStyle name="Вычисление 2 3 3 2 5" xfId="39511"/>
    <cellStyle name="Вычисление 2 3 3 2 6" xfId="39512"/>
    <cellStyle name="Вычисление 2 3 3 2 7" xfId="39513"/>
    <cellStyle name="Вычисление 2 3 3 2 8" xfId="39514"/>
    <cellStyle name="Вычисление 2 3 3 2 9" xfId="39515"/>
    <cellStyle name="Вычисление 2 3 3 3" xfId="39516"/>
    <cellStyle name="Вычисление 2 3 3 3 10" xfId="39517"/>
    <cellStyle name="Вычисление 2 3 3 3 2" xfId="39518"/>
    <cellStyle name="Вычисление 2 3 3 3 3" xfId="39519"/>
    <cellStyle name="Вычисление 2 3 3 3 4" xfId="39520"/>
    <cellStyle name="Вычисление 2 3 3 3 5" xfId="39521"/>
    <cellStyle name="Вычисление 2 3 3 3 6" xfId="39522"/>
    <cellStyle name="Вычисление 2 3 3 3 7" xfId="39523"/>
    <cellStyle name="Вычисление 2 3 3 3 8" xfId="39524"/>
    <cellStyle name="Вычисление 2 3 3 3 9" xfId="39525"/>
    <cellStyle name="Вычисление 2 3 3 4" xfId="39526"/>
    <cellStyle name="Вычисление 2 3 3 4 2" xfId="39527"/>
    <cellStyle name="Вычисление 2 3 3 4 3" xfId="39528"/>
    <cellStyle name="Вычисление 2 3 3 4 4" xfId="39529"/>
    <cellStyle name="Вычисление 2 3 3 4 5" xfId="39530"/>
    <cellStyle name="Вычисление 2 3 3 4 6" xfId="39531"/>
    <cellStyle name="Вычисление 2 3 3 4 7" xfId="39532"/>
    <cellStyle name="Вычисление 2 3 3 4 8" xfId="39533"/>
    <cellStyle name="Вычисление 2 3 3 5" xfId="39534"/>
    <cellStyle name="Вычисление 2 3 3 6" xfId="39535"/>
    <cellStyle name="Вычисление 2 3 3 7" xfId="39536"/>
    <cellStyle name="Вычисление 2 3 3 8" xfId="39537"/>
    <cellStyle name="Вычисление 2 3 3 9" xfId="39538"/>
    <cellStyle name="Вычисление 2 3 4" xfId="39539"/>
    <cellStyle name="Вычисление 2 3 4 10" xfId="39540"/>
    <cellStyle name="Вычисление 2 3 4 2" xfId="39541"/>
    <cellStyle name="Вычисление 2 3 4 2 2" xfId="39542"/>
    <cellStyle name="Вычисление 2 3 4 2 3" xfId="39543"/>
    <cellStyle name="Вычисление 2 3 4 3" xfId="39544"/>
    <cellStyle name="Вычисление 2 3 4 4" xfId="39545"/>
    <cellStyle name="Вычисление 2 3 4 5" xfId="39546"/>
    <cellStyle name="Вычисление 2 3 4 6" xfId="39547"/>
    <cellStyle name="Вычисление 2 3 4 7" xfId="39548"/>
    <cellStyle name="Вычисление 2 3 4 8" xfId="39549"/>
    <cellStyle name="Вычисление 2 3 4 9" xfId="39550"/>
    <cellStyle name="Вычисление 2 3 5" xfId="39551"/>
    <cellStyle name="Вычисление 2 3 5 10" xfId="39552"/>
    <cellStyle name="Вычисление 2 3 5 2" xfId="39553"/>
    <cellStyle name="Вычисление 2 3 5 2 2" xfId="39554"/>
    <cellStyle name="Вычисление 2 3 5 2 3" xfId="39555"/>
    <cellStyle name="Вычисление 2 3 5 3" xfId="39556"/>
    <cellStyle name="Вычисление 2 3 5 4" xfId="39557"/>
    <cellStyle name="Вычисление 2 3 5 5" xfId="39558"/>
    <cellStyle name="Вычисление 2 3 5 6" xfId="39559"/>
    <cellStyle name="Вычисление 2 3 5 7" xfId="39560"/>
    <cellStyle name="Вычисление 2 3 5 8" xfId="39561"/>
    <cellStyle name="Вычисление 2 3 5 9" xfId="39562"/>
    <cellStyle name="Вычисление 2 3 6" xfId="39563"/>
    <cellStyle name="Вычисление 2 3 6 10" xfId="39564"/>
    <cellStyle name="Вычисление 2 3 6 2" xfId="39565"/>
    <cellStyle name="Вычисление 2 3 6 2 2" xfId="39566"/>
    <cellStyle name="Вычисление 2 3 6 2 3" xfId="39567"/>
    <cellStyle name="Вычисление 2 3 6 3" xfId="39568"/>
    <cellStyle name="Вычисление 2 3 6 4" xfId="39569"/>
    <cellStyle name="Вычисление 2 3 6 5" xfId="39570"/>
    <cellStyle name="Вычисление 2 3 6 6" xfId="39571"/>
    <cellStyle name="Вычисление 2 3 6 7" xfId="39572"/>
    <cellStyle name="Вычисление 2 3 6 8" xfId="39573"/>
    <cellStyle name="Вычисление 2 3 6 9" xfId="39574"/>
    <cellStyle name="Вычисление 2 3 7" xfId="39575"/>
    <cellStyle name="Вычисление 2 3 7 2" xfId="39576"/>
    <cellStyle name="Вычисление 2 3 7 2 2" xfId="39577"/>
    <cellStyle name="Вычисление 2 3 7 3" xfId="39578"/>
    <cellStyle name="Вычисление 2 3 7 4" xfId="39579"/>
    <cellStyle name="Вычисление 2 3 8" xfId="39580"/>
    <cellStyle name="Вычисление 2 3 8 2" xfId="39581"/>
    <cellStyle name="Вычисление 2 3 8 2 2" xfId="39582"/>
    <cellStyle name="Вычисление 2 3 8 3" xfId="39583"/>
    <cellStyle name="Вычисление 2 3 8 4" xfId="39584"/>
    <cellStyle name="Вычисление 2 3 9" xfId="39585"/>
    <cellStyle name="Вычисление 2 3 9 2" xfId="39586"/>
    <cellStyle name="Вычисление 2 3 9 2 2" xfId="39587"/>
    <cellStyle name="Вычисление 2 3 9 3" xfId="39588"/>
    <cellStyle name="Вычисление 2 3 9 4" xfId="39589"/>
    <cellStyle name="Вычисление 2 4" xfId="39590"/>
    <cellStyle name="Вычисление 2 4 10" xfId="39591"/>
    <cellStyle name="Вычисление 2 4 10 2" xfId="39592"/>
    <cellStyle name="Вычисление 2 4 10 2 2" xfId="39593"/>
    <cellStyle name="Вычисление 2 4 10 3" xfId="39594"/>
    <cellStyle name="Вычисление 2 4 10 4" xfId="39595"/>
    <cellStyle name="Вычисление 2 4 11" xfId="39596"/>
    <cellStyle name="Вычисление 2 4 11 2" xfId="39597"/>
    <cellStyle name="Вычисление 2 4 11 3" xfId="39598"/>
    <cellStyle name="Вычисление 2 4 12" xfId="39599"/>
    <cellStyle name="Вычисление 2 4 12 2" xfId="39600"/>
    <cellStyle name="Вычисление 2 4 12 3" xfId="39601"/>
    <cellStyle name="Вычисление 2 4 13" xfId="39602"/>
    <cellStyle name="Вычисление 2 4 14" xfId="39603"/>
    <cellStyle name="Вычисление 2 4 15" xfId="39604"/>
    <cellStyle name="Вычисление 2 4 16" xfId="39605"/>
    <cellStyle name="Вычисление 2 4 2" xfId="39606"/>
    <cellStyle name="Вычисление 2 4 2 10" xfId="39607"/>
    <cellStyle name="Вычисление 2 4 2 11" xfId="39608"/>
    <cellStyle name="Вычисление 2 4 2 12" xfId="39609"/>
    <cellStyle name="Вычисление 2 4 2 13" xfId="39610"/>
    <cellStyle name="Вычисление 2 4 2 14" xfId="39611"/>
    <cellStyle name="Вычисление 2 4 2 2" xfId="39612"/>
    <cellStyle name="Вычисление 2 4 2 2 10" xfId="39613"/>
    <cellStyle name="Вычисление 2 4 2 2 2" xfId="39614"/>
    <cellStyle name="Вычисление 2 4 2 2 3" xfId="39615"/>
    <cellStyle name="Вычисление 2 4 2 2 4" xfId="39616"/>
    <cellStyle name="Вычисление 2 4 2 2 5" xfId="39617"/>
    <cellStyle name="Вычисление 2 4 2 2 6" xfId="39618"/>
    <cellStyle name="Вычисление 2 4 2 2 7" xfId="39619"/>
    <cellStyle name="Вычисление 2 4 2 2 8" xfId="39620"/>
    <cellStyle name="Вычисление 2 4 2 2 9" xfId="39621"/>
    <cellStyle name="Вычисление 2 4 2 3" xfId="39622"/>
    <cellStyle name="Вычисление 2 4 2 3 2" xfId="39623"/>
    <cellStyle name="Вычисление 2 4 2 3 3" xfId="39624"/>
    <cellStyle name="Вычисление 2 4 2 3 4" xfId="39625"/>
    <cellStyle name="Вычисление 2 4 2 3 5" xfId="39626"/>
    <cellStyle name="Вычисление 2 4 2 3 6" xfId="39627"/>
    <cellStyle name="Вычисление 2 4 2 3 7" xfId="39628"/>
    <cellStyle name="Вычисление 2 4 2 3 8" xfId="39629"/>
    <cellStyle name="Вычисление 2 4 2 4" xfId="39630"/>
    <cellStyle name="Вычисление 2 4 2 4 2" xfId="39631"/>
    <cellStyle name="Вычисление 2 4 2 4 3" xfId="39632"/>
    <cellStyle name="Вычисление 2 4 2 4 4" xfId="39633"/>
    <cellStyle name="Вычисление 2 4 2 4 5" xfId="39634"/>
    <cellStyle name="Вычисление 2 4 2 4 6" xfId="39635"/>
    <cellStyle name="Вычисление 2 4 2 4 7" xfId="39636"/>
    <cellStyle name="Вычисление 2 4 2 4 8" xfId="39637"/>
    <cellStyle name="Вычисление 2 4 2 5" xfId="39638"/>
    <cellStyle name="Вычисление 2 4 2 6" xfId="39639"/>
    <cellStyle name="Вычисление 2 4 2 7" xfId="39640"/>
    <cellStyle name="Вычисление 2 4 2 8" xfId="39641"/>
    <cellStyle name="Вычисление 2 4 2 9" xfId="39642"/>
    <cellStyle name="Вычисление 2 4 3" xfId="39643"/>
    <cellStyle name="Вычисление 2 4 3 10" xfId="39644"/>
    <cellStyle name="Вычисление 2 4 3 2" xfId="39645"/>
    <cellStyle name="Вычисление 2 4 3 2 2" xfId="39646"/>
    <cellStyle name="Вычисление 2 4 3 2 2 2" xfId="39647"/>
    <cellStyle name="Вычисление 2 4 3 2 3" xfId="39648"/>
    <cellStyle name="Вычисление 2 4 3 2 4" xfId="39649"/>
    <cellStyle name="Вычисление 2 4 3 3" xfId="39650"/>
    <cellStyle name="Вычисление 2 4 3 3 2" xfId="39651"/>
    <cellStyle name="Вычисление 2 4 3 3 3" xfId="39652"/>
    <cellStyle name="Вычисление 2 4 3 4" xfId="39653"/>
    <cellStyle name="Вычисление 2 4 3 5" xfId="39654"/>
    <cellStyle name="Вычисление 2 4 3 6" xfId="39655"/>
    <cellStyle name="Вычисление 2 4 3 7" xfId="39656"/>
    <cellStyle name="Вычисление 2 4 3 8" xfId="39657"/>
    <cellStyle name="Вычисление 2 4 3 9" xfId="39658"/>
    <cellStyle name="Вычисление 2 4 4" xfId="39659"/>
    <cellStyle name="Вычисление 2 4 4 10" xfId="39660"/>
    <cellStyle name="Вычисление 2 4 4 2" xfId="39661"/>
    <cellStyle name="Вычисление 2 4 4 2 2" xfId="39662"/>
    <cellStyle name="Вычисление 2 4 4 2 3" xfId="39663"/>
    <cellStyle name="Вычисление 2 4 4 3" xfId="39664"/>
    <cellStyle name="Вычисление 2 4 4 4" xfId="39665"/>
    <cellStyle name="Вычисление 2 4 4 5" xfId="39666"/>
    <cellStyle name="Вычисление 2 4 4 6" xfId="39667"/>
    <cellStyle name="Вычисление 2 4 4 7" xfId="39668"/>
    <cellStyle name="Вычисление 2 4 4 8" xfId="39669"/>
    <cellStyle name="Вычисление 2 4 4 9" xfId="39670"/>
    <cellStyle name="Вычисление 2 4 5" xfId="39671"/>
    <cellStyle name="Вычисление 2 4 5 10" xfId="39672"/>
    <cellStyle name="Вычисление 2 4 5 2" xfId="39673"/>
    <cellStyle name="Вычисление 2 4 5 2 2" xfId="39674"/>
    <cellStyle name="Вычисление 2 4 5 2 3" xfId="39675"/>
    <cellStyle name="Вычисление 2 4 5 3" xfId="39676"/>
    <cellStyle name="Вычисление 2 4 5 4" xfId="39677"/>
    <cellStyle name="Вычисление 2 4 5 5" xfId="39678"/>
    <cellStyle name="Вычисление 2 4 5 6" xfId="39679"/>
    <cellStyle name="Вычисление 2 4 5 7" xfId="39680"/>
    <cellStyle name="Вычисление 2 4 5 8" xfId="39681"/>
    <cellStyle name="Вычисление 2 4 5 9" xfId="39682"/>
    <cellStyle name="Вычисление 2 4 6" xfId="39683"/>
    <cellStyle name="Вычисление 2 4 6 2" xfId="39684"/>
    <cellStyle name="Вычисление 2 4 6 2 2" xfId="39685"/>
    <cellStyle name="Вычисление 2 4 6 3" xfId="39686"/>
    <cellStyle name="Вычисление 2 4 6 4" xfId="39687"/>
    <cellStyle name="Вычисление 2 4 7" xfId="39688"/>
    <cellStyle name="Вычисление 2 4 7 2" xfId="39689"/>
    <cellStyle name="Вычисление 2 4 7 2 2" xfId="39690"/>
    <cellStyle name="Вычисление 2 4 7 3" xfId="39691"/>
    <cellStyle name="Вычисление 2 4 7 4" xfId="39692"/>
    <cellStyle name="Вычисление 2 4 8" xfId="39693"/>
    <cellStyle name="Вычисление 2 4 8 2" xfId="39694"/>
    <cellStyle name="Вычисление 2 4 8 2 2" xfId="39695"/>
    <cellStyle name="Вычисление 2 4 8 3" xfId="39696"/>
    <cellStyle name="Вычисление 2 4 8 4" xfId="39697"/>
    <cellStyle name="Вычисление 2 4 9" xfId="39698"/>
    <cellStyle name="Вычисление 2 4 9 2" xfId="39699"/>
    <cellStyle name="Вычисление 2 4 9 2 2" xfId="39700"/>
    <cellStyle name="Вычисление 2 4 9 3" xfId="39701"/>
    <cellStyle name="Вычисление 2 4 9 4" xfId="39702"/>
    <cellStyle name="Вычисление 2 5" xfId="39703"/>
    <cellStyle name="Вычисление 2 5 10" xfId="39704"/>
    <cellStyle name="Вычисление 2 5 10 2" xfId="39705"/>
    <cellStyle name="Вычисление 2 5 10 2 2" xfId="39706"/>
    <cellStyle name="Вычисление 2 5 10 3" xfId="39707"/>
    <cellStyle name="Вычисление 2 5 10 4" xfId="39708"/>
    <cellStyle name="Вычисление 2 5 11" xfId="39709"/>
    <cellStyle name="Вычисление 2 5 11 2" xfId="39710"/>
    <cellStyle name="Вычисление 2 5 11 3" xfId="39711"/>
    <cellStyle name="Вычисление 2 5 12" xfId="39712"/>
    <cellStyle name="Вычисление 2 5 12 2" xfId="39713"/>
    <cellStyle name="Вычисление 2 5 12 3" xfId="39714"/>
    <cellStyle name="Вычисление 2 5 13" xfId="39715"/>
    <cellStyle name="Вычисление 2 5 14" xfId="39716"/>
    <cellStyle name="Вычисление 2 5 2" xfId="39717"/>
    <cellStyle name="Вычисление 2 5 2 10" xfId="39718"/>
    <cellStyle name="Вычисление 2 5 2 2" xfId="39719"/>
    <cellStyle name="Вычисление 2 5 2 2 2" xfId="39720"/>
    <cellStyle name="Вычисление 2 5 2 2 3" xfId="39721"/>
    <cellStyle name="Вычисление 2 5 2 3" xfId="39722"/>
    <cellStyle name="Вычисление 2 5 2 4" xfId="39723"/>
    <cellStyle name="Вычисление 2 5 2 5" xfId="39724"/>
    <cellStyle name="Вычисление 2 5 2 6" xfId="39725"/>
    <cellStyle name="Вычисление 2 5 2 7" xfId="39726"/>
    <cellStyle name="Вычисление 2 5 2 8" xfId="39727"/>
    <cellStyle name="Вычисление 2 5 2 9" xfId="39728"/>
    <cellStyle name="Вычисление 2 5 3" xfId="39729"/>
    <cellStyle name="Вычисление 2 5 3 10" xfId="39730"/>
    <cellStyle name="Вычисление 2 5 3 2" xfId="39731"/>
    <cellStyle name="Вычисление 2 5 3 2 2" xfId="39732"/>
    <cellStyle name="Вычисление 2 5 3 2 2 2" xfId="39733"/>
    <cellStyle name="Вычисление 2 5 3 2 3" xfId="39734"/>
    <cellStyle name="Вычисление 2 5 3 2 4" xfId="39735"/>
    <cellStyle name="Вычисление 2 5 3 3" xfId="39736"/>
    <cellStyle name="Вычисление 2 5 3 3 2" xfId="39737"/>
    <cellStyle name="Вычисление 2 5 3 3 3" xfId="39738"/>
    <cellStyle name="Вычисление 2 5 3 4" xfId="39739"/>
    <cellStyle name="Вычисление 2 5 3 5" xfId="39740"/>
    <cellStyle name="Вычисление 2 5 3 6" xfId="39741"/>
    <cellStyle name="Вычисление 2 5 3 7" xfId="39742"/>
    <cellStyle name="Вычисление 2 5 3 8" xfId="39743"/>
    <cellStyle name="Вычисление 2 5 3 9" xfId="39744"/>
    <cellStyle name="Вычисление 2 5 4" xfId="39745"/>
    <cellStyle name="Вычисление 2 5 4 10" xfId="39746"/>
    <cellStyle name="Вычисление 2 5 4 2" xfId="39747"/>
    <cellStyle name="Вычисление 2 5 4 2 2" xfId="39748"/>
    <cellStyle name="Вычисление 2 5 4 2 3" xfId="39749"/>
    <cellStyle name="Вычисление 2 5 4 3" xfId="39750"/>
    <cellStyle name="Вычисление 2 5 4 4" xfId="39751"/>
    <cellStyle name="Вычисление 2 5 4 5" xfId="39752"/>
    <cellStyle name="Вычисление 2 5 4 6" xfId="39753"/>
    <cellStyle name="Вычисление 2 5 4 7" xfId="39754"/>
    <cellStyle name="Вычисление 2 5 4 8" xfId="39755"/>
    <cellStyle name="Вычисление 2 5 4 9" xfId="39756"/>
    <cellStyle name="Вычисление 2 5 5" xfId="39757"/>
    <cellStyle name="Вычисление 2 5 5 2" xfId="39758"/>
    <cellStyle name="Вычисление 2 5 5 2 2" xfId="39759"/>
    <cellStyle name="Вычисление 2 5 5 3" xfId="39760"/>
    <cellStyle name="Вычисление 2 5 5 4" xfId="39761"/>
    <cellStyle name="Вычисление 2 5 6" xfId="39762"/>
    <cellStyle name="Вычисление 2 5 6 2" xfId="39763"/>
    <cellStyle name="Вычисление 2 5 6 2 2" xfId="39764"/>
    <cellStyle name="Вычисление 2 5 6 3" xfId="39765"/>
    <cellStyle name="Вычисление 2 5 6 4" xfId="39766"/>
    <cellStyle name="Вычисление 2 5 7" xfId="39767"/>
    <cellStyle name="Вычисление 2 5 7 2" xfId="39768"/>
    <cellStyle name="Вычисление 2 5 7 2 2" xfId="39769"/>
    <cellStyle name="Вычисление 2 5 7 3" xfId="39770"/>
    <cellStyle name="Вычисление 2 5 7 4" xfId="39771"/>
    <cellStyle name="Вычисление 2 5 8" xfId="39772"/>
    <cellStyle name="Вычисление 2 5 8 2" xfId="39773"/>
    <cellStyle name="Вычисление 2 5 8 2 2" xfId="39774"/>
    <cellStyle name="Вычисление 2 5 8 3" xfId="39775"/>
    <cellStyle name="Вычисление 2 5 8 4" xfId="39776"/>
    <cellStyle name="Вычисление 2 5 9" xfId="39777"/>
    <cellStyle name="Вычисление 2 5 9 2" xfId="39778"/>
    <cellStyle name="Вычисление 2 5 9 2 2" xfId="39779"/>
    <cellStyle name="Вычисление 2 5 9 3" xfId="39780"/>
    <cellStyle name="Вычисление 2 5 9 4" xfId="39781"/>
    <cellStyle name="Вычисление 2 6" xfId="39782"/>
    <cellStyle name="Вычисление 2 6 10" xfId="39783"/>
    <cellStyle name="Вычисление 2 6 11" xfId="39784"/>
    <cellStyle name="Вычисление 2 6 2" xfId="39785"/>
    <cellStyle name="Вычисление 2 6 2 2" xfId="39786"/>
    <cellStyle name="Вычисление 2 6 2 2 2" xfId="39787"/>
    <cellStyle name="Вычисление 2 6 2 3" xfId="39788"/>
    <cellStyle name="Вычисление 2 6 2 4" xfId="39789"/>
    <cellStyle name="Вычисление 2 6 3" xfId="39790"/>
    <cellStyle name="Вычисление 2 6 3 2" xfId="39791"/>
    <cellStyle name="Вычисление 2 6 3 3" xfId="39792"/>
    <cellStyle name="Вычисление 2 6 4" xfId="39793"/>
    <cellStyle name="Вычисление 2 6 5" xfId="39794"/>
    <cellStyle name="Вычисление 2 6 6" xfId="39795"/>
    <cellStyle name="Вычисление 2 6 7" xfId="39796"/>
    <cellStyle name="Вычисление 2 6 8" xfId="39797"/>
    <cellStyle name="Вычисление 2 6 9" xfId="39798"/>
    <cellStyle name="Вычисление 2 7" xfId="39799"/>
    <cellStyle name="Вычисление 2 7 10" xfId="39800"/>
    <cellStyle name="Вычисление 2 7 2" xfId="39801"/>
    <cellStyle name="Вычисление 2 7 2 2" xfId="39802"/>
    <cellStyle name="Вычисление 2 7 2 3" xfId="39803"/>
    <cellStyle name="Вычисление 2 7 3" xfId="39804"/>
    <cellStyle name="Вычисление 2 7 4" xfId="39805"/>
    <cellStyle name="Вычисление 2 7 5" xfId="39806"/>
    <cellStyle name="Вычисление 2 7 6" xfId="39807"/>
    <cellStyle name="Вычисление 2 7 7" xfId="39808"/>
    <cellStyle name="Вычисление 2 7 8" xfId="39809"/>
    <cellStyle name="Вычисление 2 7 9" xfId="39810"/>
    <cellStyle name="Вычисление 2 8" xfId="39811"/>
    <cellStyle name="Вычисление 2 8 10" xfId="39812"/>
    <cellStyle name="Вычисление 2 8 2" xfId="39813"/>
    <cellStyle name="Вычисление 2 8 2 2" xfId="39814"/>
    <cellStyle name="Вычисление 2 8 2 2 2" xfId="39815"/>
    <cellStyle name="Вычисление 2 8 2 3" xfId="39816"/>
    <cellStyle name="Вычисление 2 8 2 4" xfId="39817"/>
    <cellStyle name="Вычисление 2 8 3" xfId="39818"/>
    <cellStyle name="Вычисление 2 8 3 2" xfId="39819"/>
    <cellStyle name="Вычисление 2 8 3 3" xfId="39820"/>
    <cellStyle name="Вычисление 2 8 4" xfId="39821"/>
    <cellStyle name="Вычисление 2 8 5" xfId="39822"/>
    <cellStyle name="Вычисление 2 8 6" xfId="39823"/>
    <cellStyle name="Вычисление 2 8 7" xfId="39824"/>
    <cellStyle name="Вычисление 2 8 8" xfId="39825"/>
    <cellStyle name="Вычисление 2 8 9" xfId="39826"/>
    <cellStyle name="Вычисление 2 9" xfId="39827"/>
    <cellStyle name="Вычисление 2 9 2" xfId="39828"/>
    <cellStyle name="Вычисление 2 9 2 2" xfId="39829"/>
    <cellStyle name="Вычисление 2 9 3" xfId="39830"/>
    <cellStyle name="Вычисление 2 9 4" xfId="39831"/>
    <cellStyle name="Вычисление 2_46EE.2011(v1.0)" xfId="39832"/>
    <cellStyle name="Вычисление 3" xfId="39833"/>
    <cellStyle name="Вычисление 3 10" xfId="39834"/>
    <cellStyle name="Вычисление 3 11" xfId="39835"/>
    <cellStyle name="Вычисление 3 12" xfId="39836"/>
    <cellStyle name="Вычисление 3 13" xfId="39837"/>
    <cellStyle name="Вычисление 3 14" xfId="39838"/>
    <cellStyle name="Вычисление 3 2" xfId="39839"/>
    <cellStyle name="Вычисление 3 2 10" xfId="39840"/>
    <cellStyle name="Вычисление 3 2 11" xfId="39841"/>
    <cellStyle name="Вычисление 3 2 12" xfId="39842"/>
    <cellStyle name="Вычисление 3 2 13" xfId="39843"/>
    <cellStyle name="Вычисление 3 2 14" xfId="39844"/>
    <cellStyle name="Вычисление 3 2 15" xfId="39845"/>
    <cellStyle name="Вычисление 3 2 16" xfId="39846"/>
    <cellStyle name="Вычисление 3 2 2" xfId="39847"/>
    <cellStyle name="Вычисление 3 2 2 10" xfId="39848"/>
    <cellStyle name="Вычисление 3 2 2 11" xfId="39849"/>
    <cellStyle name="Вычисление 3 2 2 12" xfId="39850"/>
    <cellStyle name="Вычисление 3 2 2 13" xfId="39851"/>
    <cellStyle name="Вычисление 3 2 2 14" xfId="39852"/>
    <cellStyle name="Вычисление 3 2 2 2" xfId="39853"/>
    <cellStyle name="Вычисление 3 2 2 2 2" xfId="39854"/>
    <cellStyle name="Вычисление 3 2 2 2 3" xfId="39855"/>
    <cellStyle name="Вычисление 3 2 2 2 4" xfId="39856"/>
    <cellStyle name="Вычисление 3 2 2 2 5" xfId="39857"/>
    <cellStyle name="Вычисление 3 2 2 2 6" xfId="39858"/>
    <cellStyle name="Вычисление 3 2 2 2 7" xfId="39859"/>
    <cellStyle name="Вычисление 3 2 2 2 8" xfId="39860"/>
    <cellStyle name="Вычисление 3 2 2 3" xfId="39861"/>
    <cellStyle name="Вычисление 3 2 2 3 2" xfId="39862"/>
    <cellStyle name="Вычисление 3 2 2 3 3" xfId="39863"/>
    <cellStyle name="Вычисление 3 2 2 3 4" xfId="39864"/>
    <cellStyle name="Вычисление 3 2 2 3 5" xfId="39865"/>
    <cellStyle name="Вычисление 3 2 2 3 6" xfId="39866"/>
    <cellStyle name="Вычисление 3 2 2 3 7" xfId="39867"/>
    <cellStyle name="Вычисление 3 2 2 3 8" xfId="39868"/>
    <cellStyle name="Вычисление 3 2 2 4" xfId="39869"/>
    <cellStyle name="Вычисление 3 2 2 4 2" xfId="39870"/>
    <cellStyle name="Вычисление 3 2 2 4 3" xfId="39871"/>
    <cellStyle name="Вычисление 3 2 2 4 4" xfId="39872"/>
    <cellStyle name="Вычисление 3 2 2 4 5" xfId="39873"/>
    <cellStyle name="Вычисление 3 2 2 4 6" xfId="39874"/>
    <cellStyle name="Вычисление 3 2 2 4 7" xfId="39875"/>
    <cellStyle name="Вычисление 3 2 2 4 8" xfId="39876"/>
    <cellStyle name="Вычисление 3 2 2 5" xfId="39877"/>
    <cellStyle name="Вычисление 3 2 2 6" xfId="39878"/>
    <cellStyle name="Вычисление 3 2 2 7" xfId="39879"/>
    <cellStyle name="Вычисление 3 2 2 8" xfId="39880"/>
    <cellStyle name="Вычисление 3 2 2 9" xfId="39881"/>
    <cellStyle name="Вычисление 3 2 3" xfId="39882"/>
    <cellStyle name="Вычисление 3 2 3 2" xfId="39883"/>
    <cellStyle name="Вычисление 3 2 3 3" xfId="39884"/>
    <cellStyle name="Вычисление 3 2 3 4" xfId="39885"/>
    <cellStyle name="Вычисление 3 2 3 5" xfId="39886"/>
    <cellStyle name="Вычисление 3 2 3 6" xfId="39887"/>
    <cellStyle name="Вычисление 3 2 3 7" xfId="39888"/>
    <cellStyle name="Вычисление 3 2 3 8" xfId="39889"/>
    <cellStyle name="Вычисление 3 2 4" xfId="39890"/>
    <cellStyle name="Вычисление 3 2 4 2" xfId="39891"/>
    <cellStyle name="Вычисление 3 2 4 3" xfId="39892"/>
    <cellStyle name="Вычисление 3 2 4 4" xfId="39893"/>
    <cellStyle name="Вычисление 3 2 4 5" xfId="39894"/>
    <cellStyle name="Вычисление 3 2 4 6" xfId="39895"/>
    <cellStyle name="Вычисление 3 2 4 7" xfId="39896"/>
    <cellStyle name="Вычисление 3 2 4 8" xfId="39897"/>
    <cellStyle name="Вычисление 3 2 5" xfId="39898"/>
    <cellStyle name="Вычисление 3 2 5 2" xfId="39899"/>
    <cellStyle name="Вычисление 3 2 5 3" xfId="39900"/>
    <cellStyle name="Вычисление 3 2 5 4" xfId="39901"/>
    <cellStyle name="Вычисление 3 2 5 5" xfId="39902"/>
    <cellStyle name="Вычисление 3 2 5 6" xfId="39903"/>
    <cellStyle name="Вычисление 3 2 5 7" xfId="39904"/>
    <cellStyle name="Вычисление 3 2 5 8" xfId="39905"/>
    <cellStyle name="Вычисление 3 2 6" xfId="39906"/>
    <cellStyle name="Вычисление 3 2 7" xfId="39907"/>
    <cellStyle name="Вычисление 3 2 8" xfId="39908"/>
    <cellStyle name="Вычисление 3 2 9" xfId="39909"/>
    <cellStyle name="Вычисление 3 3" xfId="39910"/>
    <cellStyle name="Вычисление 3 3 10" xfId="39911"/>
    <cellStyle name="Вычисление 3 3 11" xfId="39912"/>
    <cellStyle name="Вычисление 3 3 12" xfId="39913"/>
    <cellStyle name="Вычисление 3 3 13" xfId="39914"/>
    <cellStyle name="Вычисление 3 3 14" xfId="39915"/>
    <cellStyle name="Вычисление 3 3 2" xfId="39916"/>
    <cellStyle name="Вычисление 3 3 2 10" xfId="39917"/>
    <cellStyle name="Вычисление 3 3 2 2" xfId="39918"/>
    <cellStyle name="Вычисление 3 3 2 3" xfId="39919"/>
    <cellStyle name="Вычисление 3 3 2 4" xfId="39920"/>
    <cellStyle name="Вычисление 3 3 2 5" xfId="39921"/>
    <cellStyle name="Вычисление 3 3 2 6" xfId="39922"/>
    <cellStyle name="Вычисление 3 3 2 7" xfId="39923"/>
    <cellStyle name="Вычисление 3 3 2 8" xfId="39924"/>
    <cellStyle name="Вычисление 3 3 2 9" xfId="39925"/>
    <cellStyle name="Вычисление 3 3 3" xfId="39926"/>
    <cellStyle name="Вычисление 3 3 3 2" xfId="39927"/>
    <cellStyle name="Вычисление 3 3 3 3" xfId="39928"/>
    <cellStyle name="Вычисление 3 3 3 4" xfId="39929"/>
    <cellStyle name="Вычисление 3 3 3 5" xfId="39930"/>
    <cellStyle name="Вычисление 3 3 3 6" xfId="39931"/>
    <cellStyle name="Вычисление 3 3 3 7" xfId="39932"/>
    <cellStyle name="Вычисление 3 3 3 8" xfId="39933"/>
    <cellStyle name="Вычисление 3 3 4" xfId="39934"/>
    <cellStyle name="Вычисление 3 3 4 2" xfId="39935"/>
    <cellStyle name="Вычисление 3 3 4 3" xfId="39936"/>
    <cellStyle name="Вычисление 3 3 4 4" xfId="39937"/>
    <cellStyle name="Вычисление 3 3 4 5" xfId="39938"/>
    <cellStyle name="Вычисление 3 3 4 6" xfId="39939"/>
    <cellStyle name="Вычисление 3 3 4 7" xfId="39940"/>
    <cellStyle name="Вычисление 3 3 4 8" xfId="39941"/>
    <cellStyle name="Вычисление 3 3 5" xfId="39942"/>
    <cellStyle name="Вычисление 3 3 6" xfId="39943"/>
    <cellStyle name="Вычисление 3 3 7" xfId="39944"/>
    <cellStyle name="Вычисление 3 3 8" xfId="39945"/>
    <cellStyle name="Вычисление 3 3 9" xfId="39946"/>
    <cellStyle name="Вычисление 3 4" xfId="39947"/>
    <cellStyle name="Вычисление 3 4 10" xfId="39948"/>
    <cellStyle name="Вычисление 3 4 2" xfId="39949"/>
    <cellStyle name="Вычисление 3 4 3" xfId="39950"/>
    <cellStyle name="Вычисление 3 4 4" xfId="39951"/>
    <cellStyle name="Вычисление 3 4 5" xfId="39952"/>
    <cellStyle name="Вычисление 3 4 6" xfId="39953"/>
    <cellStyle name="Вычисление 3 4 7" xfId="39954"/>
    <cellStyle name="Вычисление 3 4 8" xfId="39955"/>
    <cellStyle name="Вычисление 3 4 9" xfId="39956"/>
    <cellStyle name="Вычисление 3 5" xfId="39957"/>
    <cellStyle name="Вычисление 3 5 2" xfId="39958"/>
    <cellStyle name="Вычисление 3 5 3" xfId="39959"/>
    <cellStyle name="Вычисление 3 5 4" xfId="39960"/>
    <cellStyle name="Вычисление 3 5 5" xfId="39961"/>
    <cellStyle name="Вычисление 3 5 6" xfId="39962"/>
    <cellStyle name="Вычисление 3 5 7" xfId="39963"/>
    <cellStyle name="Вычисление 3 5 8" xfId="39964"/>
    <cellStyle name="Вычисление 3 6" xfId="39965"/>
    <cellStyle name="Вычисление 3 6 2" xfId="39966"/>
    <cellStyle name="Вычисление 3 6 3" xfId="39967"/>
    <cellStyle name="Вычисление 3 6 4" xfId="39968"/>
    <cellStyle name="Вычисление 3 6 5" xfId="39969"/>
    <cellStyle name="Вычисление 3 6 6" xfId="39970"/>
    <cellStyle name="Вычисление 3 6 7" xfId="39971"/>
    <cellStyle name="Вычисление 3 6 8" xfId="39972"/>
    <cellStyle name="Вычисление 3 7" xfId="39973"/>
    <cellStyle name="Вычисление 3 8" xfId="39974"/>
    <cellStyle name="Вычисление 3 9" xfId="39975"/>
    <cellStyle name="Вычисление 3_46EE.2011(v1.0)" xfId="39976"/>
    <cellStyle name="Вычисление 4" xfId="39977"/>
    <cellStyle name="Вычисление 4 10" xfId="39978"/>
    <cellStyle name="Вычисление 4 11" xfId="39979"/>
    <cellStyle name="Вычисление 4 12" xfId="39980"/>
    <cellStyle name="Вычисление 4 13" xfId="39981"/>
    <cellStyle name="Вычисление 4 14" xfId="39982"/>
    <cellStyle name="Вычисление 4 2" xfId="39983"/>
    <cellStyle name="Вычисление 4 2 10" xfId="39984"/>
    <cellStyle name="Вычисление 4 2 11" xfId="39985"/>
    <cellStyle name="Вычисление 4 2 12" xfId="39986"/>
    <cellStyle name="Вычисление 4 2 13" xfId="39987"/>
    <cellStyle name="Вычисление 4 2 14" xfId="39988"/>
    <cellStyle name="Вычисление 4 2 15" xfId="39989"/>
    <cellStyle name="Вычисление 4 2 16" xfId="39990"/>
    <cellStyle name="Вычисление 4 2 2" xfId="39991"/>
    <cellStyle name="Вычисление 4 2 2 10" xfId="39992"/>
    <cellStyle name="Вычисление 4 2 2 11" xfId="39993"/>
    <cellStyle name="Вычисление 4 2 2 12" xfId="39994"/>
    <cellStyle name="Вычисление 4 2 2 13" xfId="39995"/>
    <cellStyle name="Вычисление 4 2 2 14" xfId="39996"/>
    <cellStyle name="Вычисление 4 2 2 2" xfId="39997"/>
    <cellStyle name="Вычисление 4 2 2 2 2" xfId="39998"/>
    <cellStyle name="Вычисление 4 2 2 2 3" xfId="39999"/>
    <cellStyle name="Вычисление 4 2 2 2 4" xfId="40000"/>
    <cellStyle name="Вычисление 4 2 2 2 5" xfId="40001"/>
    <cellStyle name="Вычисление 4 2 2 2 6" xfId="40002"/>
    <cellStyle name="Вычисление 4 2 2 2 7" xfId="40003"/>
    <cellStyle name="Вычисление 4 2 2 2 8" xfId="40004"/>
    <cellStyle name="Вычисление 4 2 2 3" xfId="40005"/>
    <cellStyle name="Вычисление 4 2 2 3 2" xfId="40006"/>
    <cellStyle name="Вычисление 4 2 2 3 3" xfId="40007"/>
    <cellStyle name="Вычисление 4 2 2 3 4" xfId="40008"/>
    <cellStyle name="Вычисление 4 2 2 3 5" xfId="40009"/>
    <cellStyle name="Вычисление 4 2 2 3 6" xfId="40010"/>
    <cellStyle name="Вычисление 4 2 2 3 7" xfId="40011"/>
    <cellStyle name="Вычисление 4 2 2 3 8" xfId="40012"/>
    <cellStyle name="Вычисление 4 2 2 4" xfId="40013"/>
    <cellStyle name="Вычисление 4 2 2 4 2" xfId="40014"/>
    <cellStyle name="Вычисление 4 2 2 4 3" xfId="40015"/>
    <cellStyle name="Вычисление 4 2 2 4 4" xfId="40016"/>
    <cellStyle name="Вычисление 4 2 2 4 5" xfId="40017"/>
    <cellStyle name="Вычисление 4 2 2 4 6" xfId="40018"/>
    <cellStyle name="Вычисление 4 2 2 4 7" xfId="40019"/>
    <cellStyle name="Вычисление 4 2 2 4 8" xfId="40020"/>
    <cellStyle name="Вычисление 4 2 2 5" xfId="40021"/>
    <cellStyle name="Вычисление 4 2 2 6" xfId="40022"/>
    <cellStyle name="Вычисление 4 2 2 7" xfId="40023"/>
    <cellStyle name="Вычисление 4 2 2 8" xfId="40024"/>
    <cellStyle name="Вычисление 4 2 2 9" xfId="40025"/>
    <cellStyle name="Вычисление 4 2 3" xfId="40026"/>
    <cellStyle name="Вычисление 4 2 3 2" xfId="40027"/>
    <cellStyle name="Вычисление 4 2 3 3" xfId="40028"/>
    <cellStyle name="Вычисление 4 2 3 4" xfId="40029"/>
    <cellStyle name="Вычисление 4 2 3 5" xfId="40030"/>
    <cellStyle name="Вычисление 4 2 3 6" xfId="40031"/>
    <cellStyle name="Вычисление 4 2 3 7" xfId="40032"/>
    <cellStyle name="Вычисление 4 2 3 8" xfId="40033"/>
    <cellStyle name="Вычисление 4 2 4" xfId="40034"/>
    <cellStyle name="Вычисление 4 2 4 2" xfId="40035"/>
    <cellStyle name="Вычисление 4 2 4 3" xfId="40036"/>
    <cellStyle name="Вычисление 4 2 4 4" xfId="40037"/>
    <cellStyle name="Вычисление 4 2 4 5" xfId="40038"/>
    <cellStyle name="Вычисление 4 2 4 6" xfId="40039"/>
    <cellStyle name="Вычисление 4 2 4 7" xfId="40040"/>
    <cellStyle name="Вычисление 4 2 4 8" xfId="40041"/>
    <cellStyle name="Вычисление 4 2 5" xfId="40042"/>
    <cellStyle name="Вычисление 4 2 5 2" xfId="40043"/>
    <cellStyle name="Вычисление 4 2 5 3" xfId="40044"/>
    <cellStyle name="Вычисление 4 2 5 4" xfId="40045"/>
    <cellStyle name="Вычисление 4 2 5 5" xfId="40046"/>
    <cellStyle name="Вычисление 4 2 5 6" xfId="40047"/>
    <cellStyle name="Вычисление 4 2 5 7" xfId="40048"/>
    <cellStyle name="Вычисление 4 2 5 8" xfId="40049"/>
    <cellStyle name="Вычисление 4 2 6" xfId="40050"/>
    <cellStyle name="Вычисление 4 2 7" xfId="40051"/>
    <cellStyle name="Вычисление 4 2 8" xfId="40052"/>
    <cellStyle name="Вычисление 4 2 9" xfId="40053"/>
    <cellStyle name="Вычисление 4 3" xfId="40054"/>
    <cellStyle name="Вычисление 4 3 10" xfId="40055"/>
    <cellStyle name="Вычисление 4 3 11" xfId="40056"/>
    <cellStyle name="Вычисление 4 3 12" xfId="40057"/>
    <cellStyle name="Вычисление 4 3 13" xfId="40058"/>
    <cellStyle name="Вычисление 4 3 14" xfId="40059"/>
    <cellStyle name="Вычисление 4 3 2" xfId="40060"/>
    <cellStyle name="Вычисление 4 3 2 2" xfId="40061"/>
    <cellStyle name="Вычисление 4 3 2 3" xfId="40062"/>
    <cellStyle name="Вычисление 4 3 2 4" xfId="40063"/>
    <cellStyle name="Вычисление 4 3 2 5" xfId="40064"/>
    <cellStyle name="Вычисление 4 3 2 6" xfId="40065"/>
    <cellStyle name="Вычисление 4 3 2 7" xfId="40066"/>
    <cellStyle name="Вычисление 4 3 2 8" xfId="40067"/>
    <cellStyle name="Вычисление 4 3 3" xfId="40068"/>
    <cellStyle name="Вычисление 4 3 3 2" xfId="40069"/>
    <cellStyle name="Вычисление 4 3 3 3" xfId="40070"/>
    <cellStyle name="Вычисление 4 3 3 4" xfId="40071"/>
    <cellStyle name="Вычисление 4 3 3 5" xfId="40072"/>
    <cellStyle name="Вычисление 4 3 3 6" xfId="40073"/>
    <cellStyle name="Вычисление 4 3 3 7" xfId="40074"/>
    <cellStyle name="Вычисление 4 3 3 8" xfId="40075"/>
    <cellStyle name="Вычисление 4 3 4" xfId="40076"/>
    <cellStyle name="Вычисление 4 3 4 2" xfId="40077"/>
    <cellStyle name="Вычисление 4 3 4 3" xfId="40078"/>
    <cellStyle name="Вычисление 4 3 4 4" xfId="40079"/>
    <cellStyle name="Вычисление 4 3 4 5" xfId="40080"/>
    <cellStyle name="Вычисление 4 3 4 6" xfId="40081"/>
    <cellStyle name="Вычисление 4 3 4 7" xfId="40082"/>
    <cellStyle name="Вычисление 4 3 4 8" xfId="40083"/>
    <cellStyle name="Вычисление 4 3 5" xfId="40084"/>
    <cellStyle name="Вычисление 4 3 6" xfId="40085"/>
    <cellStyle name="Вычисление 4 3 7" xfId="40086"/>
    <cellStyle name="Вычисление 4 3 8" xfId="40087"/>
    <cellStyle name="Вычисление 4 3 9" xfId="40088"/>
    <cellStyle name="Вычисление 4 4" xfId="40089"/>
    <cellStyle name="Вычисление 4 4 2" xfId="40090"/>
    <cellStyle name="Вычисление 4 4 3" xfId="40091"/>
    <cellStyle name="Вычисление 4 4 4" xfId="40092"/>
    <cellStyle name="Вычисление 4 4 5" xfId="40093"/>
    <cellStyle name="Вычисление 4 4 6" xfId="40094"/>
    <cellStyle name="Вычисление 4 4 7" xfId="40095"/>
    <cellStyle name="Вычисление 4 4 8" xfId="40096"/>
    <cellStyle name="Вычисление 4 5" xfId="40097"/>
    <cellStyle name="Вычисление 4 5 2" xfId="40098"/>
    <cellStyle name="Вычисление 4 5 3" xfId="40099"/>
    <cellStyle name="Вычисление 4 5 4" xfId="40100"/>
    <cellStyle name="Вычисление 4 5 5" xfId="40101"/>
    <cellStyle name="Вычисление 4 5 6" xfId="40102"/>
    <cellStyle name="Вычисление 4 5 7" xfId="40103"/>
    <cellStyle name="Вычисление 4 5 8" xfId="40104"/>
    <cellStyle name="Вычисление 4 6" xfId="40105"/>
    <cellStyle name="Вычисление 4 6 2" xfId="40106"/>
    <cellStyle name="Вычисление 4 6 3" xfId="40107"/>
    <cellStyle name="Вычисление 4 6 4" xfId="40108"/>
    <cellStyle name="Вычисление 4 6 5" xfId="40109"/>
    <cellStyle name="Вычисление 4 6 6" xfId="40110"/>
    <cellStyle name="Вычисление 4 6 7" xfId="40111"/>
    <cellStyle name="Вычисление 4 6 8" xfId="40112"/>
    <cellStyle name="Вычисление 4 7" xfId="40113"/>
    <cellStyle name="Вычисление 4 8" xfId="40114"/>
    <cellStyle name="Вычисление 4 9" xfId="40115"/>
    <cellStyle name="Вычисление 4_46EE.2011(v1.0)" xfId="40116"/>
    <cellStyle name="Вычисление 5" xfId="40117"/>
    <cellStyle name="Вычисление 5 10" xfId="40118"/>
    <cellStyle name="Вычисление 5 11" xfId="40119"/>
    <cellStyle name="Вычисление 5 12" xfId="40120"/>
    <cellStyle name="Вычисление 5 13" xfId="40121"/>
    <cellStyle name="Вычисление 5 14" xfId="40122"/>
    <cellStyle name="Вычисление 5 2" xfId="40123"/>
    <cellStyle name="Вычисление 5 2 10" xfId="40124"/>
    <cellStyle name="Вычисление 5 2 11" xfId="40125"/>
    <cellStyle name="Вычисление 5 2 12" xfId="40126"/>
    <cellStyle name="Вычисление 5 2 13" xfId="40127"/>
    <cellStyle name="Вычисление 5 2 14" xfId="40128"/>
    <cellStyle name="Вычисление 5 2 15" xfId="40129"/>
    <cellStyle name="Вычисление 5 2 16" xfId="40130"/>
    <cellStyle name="Вычисление 5 2 2" xfId="40131"/>
    <cellStyle name="Вычисление 5 2 2 10" xfId="40132"/>
    <cellStyle name="Вычисление 5 2 2 11" xfId="40133"/>
    <cellStyle name="Вычисление 5 2 2 12" xfId="40134"/>
    <cellStyle name="Вычисление 5 2 2 2" xfId="40135"/>
    <cellStyle name="Вычисление 5 2 2 2 2" xfId="40136"/>
    <cellStyle name="Вычисление 5 2 2 2 3" xfId="40137"/>
    <cellStyle name="Вычисление 5 2 2 2 4" xfId="40138"/>
    <cellStyle name="Вычисление 5 2 2 2 5" xfId="40139"/>
    <cellStyle name="Вычисление 5 2 2 2 6" xfId="40140"/>
    <cellStyle name="Вычисление 5 2 2 2 7" xfId="40141"/>
    <cellStyle name="Вычисление 5 2 2 2 8" xfId="40142"/>
    <cellStyle name="Вычисление 5 2 2 3" xfId="40143"/>
    <cellStyle name="Вычисление 5 2 2 3 2" xfId="40144"/>
    <cellStyle name="Вычисление 5 2 2 3 3" xfId="40145"/>
    <cellStyle name="Вычисление 5 2 2 3 4" xfId="40146"/>
    <cellStyle name="Вычисление 5 2 2 3 5" xfId="40147"/>
    <cellStyle name="Вычисление 5 2 2 3 6" xfId="40148"/>
    <cellStyle name="Вычисление 5 2 2 3 7" xfId="40149"/>
    <cellStyle name="Вычисление 5 2 2 3 8" xfId="40150"/>
    <cellStyle name="Вычисление 5 2 2 4" xfId="40151"/>
    <cellStyle name="Вычисление 5 2 2 4 2" xfId="40152"/>
    <cellStyle name="Вычисление 5 2 2 4 3" xfId="40153"/>
    <cellStyle name="Вычисление 5 2 2 4 4" xfId="40154"/>
    <cellStyle name="Вычисление 5 2 2 4 5" xfId="40155"/>
    <cellStyle name="Вычисление 5 2 2 4 6" xfId="40156"/>
    <cellStyle name="Вычисление 5 2 2 4 7" xfId="40157"/>
    <cellStyle name="Вычисление 5 2 2 4 8" xfId="40158"/>
    <cellStyle name="Вычисление 5 2 2 5" xfId="40159"/>
    <cellStyle name="Вычисление 5 2 2 6" xfId="40160"/>
    <cellStyle name="Вычисление 5 2 2 7" xfId="40161"/>
    <cellStyle name="Вычисление 5 2 2 8" xfId="40162"/>
    <cellStyle name="Вычисление 5 2 2 9" xfId="40163"/>
    <cellStyle name="Вычисление 5 2 3" xfId="40164"/>
    <cellStyle name="Вычисление 5 2 3 2" xfId="40165"/>
    <cellStyle name="Вычисление 5 2 3 3" xfId="40166"/>
    <cellStyle name="Вычисление 5 2 3 4" xfId="40167"/>
    <cellStyle name="Вычисление 5 2 3 5" xfId="40168"/>
    <cellStyle name="Вычисление 5 2 3 6" xfId="40169"/>
    <cellStyle name="Вычисление 5 2 3 7" xfId="40170"/>
    <cellStyle name="Вычисление 5 2 3 8" xfId="40171"/>
    <cellStyle name="Вычисление 5 2 4" xfId="40172"/>
    <cellStyle name="Вычисление 5 2 4 2" xfId="40173"/>
    <cellStyle name="Вычисление 5 2 4 3" xfId="40174"/>
    <cellStyle name="Вычисление 5 2 4 4" xfId="40175"/>
    <cellStyle name="Вычисление 5 2 4 5" xfId="40176"/>
    <cellStyle name="Вычисление 5 2 4 6" xfId="40177"/>
    <cellStyle name="Вычисление 5 2 4 7" xfId="40178"/>
    <cellStyle name="Вычисление 5 2 4 8" xfId="40179"/>
    <cellStyle name="Вычисление 5 2 5" xfId="40180"/>
    <cellStyle name="Вычисление 5 2 5 2" xfId="40181"/>
    <cellStyle name="Вычисление 5 2 5 3" xfId="40182"/>
    <cellStyle name="Вычисление 5 2 5 4" xfId="40183"/>
    <cellStyle name="Вычисление 5 2 5 5" xfId="40184"/>
    <cellStyle name="Вычисление 5 2 5 6" xfId="40185"/>
    <cellStyle name="Вычисление 5 2 5 7" xfId="40186"/>
    <cellStyle name="Вычисление 5 2 5 8" xfId="40187"/>
    <cellStyle name="Вычисление 5 2 6" xfId="40188"/>
    <cellStyle name="Вычисление 5 2 7" xfId="40189"/>
    <cellStyle name="Вычисление 5 2 8" xfId="40190"/>
    <cellStyle name="Вычисление 5 2 9" xfId="40191"/>
    <cellStyle name="Вычисление 5 3" xfId="40192"/>
    <cellStyle name="Вычисление 5 3 10" xfId="40193"/>
    <cellStyle name="Вычисление 5 3 11" xfId="40194"/>
    <cellStyle name="Вычисление 5 3 12" xfId="40195"/>
    <cellStyle name="Вычисление 5 3 2" xfId="40196"/>
    <cellStyle name="Вычисление 5 3 2 2" xfId="40197"/>
    <cellStyle name="Вычисление 5 3 2 3" xfId="40198"/>
    <cellStyle name="Вычисление 5 3 2 4" xfId="40199"/>
    <cellStyle name="Вычисление 5 3 2 5" xfId="40200"/>
    <cellStyle name="Вычисление 5 3 2 6" xfId="40201"/>
    <cellStyle name="Вычисление 5 3 2 7" xfId="40202"/>
    <cellStyle name="Вычисление 5 3 2 8" xfId="40203"/>
    <cellStyle name="Вычисление 5 3 3" xfId="40204"/>
    <cellStyle name="Вычисление 5 3 3 2" xfId="40205"/>
    <cellStyle name="Вычисление 5 3 3 3" xfId="40206"/>
    <cellStyle name="Вычисление 5 3 3 4" xfId="40207"/>
    <cellStyle name="Вычисление 5 3 3 5" xfId="40208"/>
    <cellStyle name="Вычисление 5 3 3 6" xfId="40209"/>
    <cellStyle name="Вычисление 5 3 3 7" xfId="40210"/>
    <cellStyle name="Вычисление 5 3 3 8" xfId="40211"/>
    <cellStyle name="Вычисление 5 3 4" xfId="40212"/>
    <cellStyle name="Вычисление 5 3 4 2" xfId="40213"/>
    <cellStyle name="Вычисление 5 3 4 3" xfId="40214"/>
    <cellStyle name="Вычисление 5 3 4 4" xfId="40215"/>
    <cellStyle name="Вычисление 5 3 4 5" xfId="40216"/>
    <cellStyle name="Вычисление 5 3 4 6" xfId="40217"/>
    <cellStyle name="Вычисление 5 3 4 7" xfId="40218"/>
    <cellStyle name="Вычисление 5 3 4 8" xfId="40219"/>
    <cellStyle name="Вычисление 5 3 5" xfId="40220"/>
    <cellStyle name="Вычисление 5 3 6" xfId="40221"/>
    <cellStyle name="Вычисление 5 3 7" xfId="40222"/>
    <cellStyle name="Вычисление 5 3 8" xfId="40223"/>
    <cellStyle name="Вычисление 5 3 9" xfId="40224"/>
    <cellStyle name="Вычисление 5 4" xfId="40225"/>
    <cellStyle name="Вычисление 5 4 2" xfId="40226"/>
    <cellStyle name="Вычисление 5 4 3" xfId="40227"/>
    <cellStyle name="Вычисление 5 4 4" xfId="40228"/>
    <cellStyle name="Вычисление 5 4 5" xfId="40229"/>
    <cellStyle name="Вычисление 5 4 6" xfId="40230"/>
    <cellStyle name="Вычисление 5 4 7" xfId="40231"/>
    <cellStyle name="Вычисление 5 4 8" xfId="40232"/>
    <cellStyle name="Вычисление 5 5" xfId="40233"/>
    <cellStyle name="Вычисление 5 5 2" xfId="40234"/>
    <cellStyle name="Вычисление 5 5 3" xfId="40235"/>
    <cellStyle name="Вычисление 5 5 4" xfId="40236"/>
    <cellStyle name="Вычисление 5 5 5" xfId="40237"/>
    <cellStyle name="Вычисление 5 5 6" xfId="40238"/>
    <cellStyle name="Вычисление 5 5 7" xfId="40239"/>
    <cellStyle name="Вычисление 5 5 8" xfId="40240"/>
    <cellStyle name="Вычисление 5 6" xfId="40241"/>
    <cellStyle name="Вычисление 5 6 2" xfId="40242"/>
    <cellStyle name="Вычисление 5 6 3" xfId="40243"/>
    <cellStyle name="Вычисление 5 6 4" xfId="40244"/>
    <cellStyle name="Вычисление 5 6 5" xfId="40245"/>
    <cellStyle name="Вычисление 5 6 6" xfId="40246"/>
    <cellStyle name="Вычисление 5 6 7" xfId="40247"/>
    <cellStyle name="Вычисление 5 6 8" xfId="40248"/>
    <cellStyle name="Вычисление 5 7" xfId="40249"/>
    <cellStyle name="Вычисление 5 8" xfId="40250"/>
    <cellStyle name="Вычисление 5 9" xfId="40251"/>
    <cellStyle name="Вычисление 5_46EE.2011(v1.0)" xfId="40252"/>
    <cellStyle name="Вычисление 6" xfId="40253"/>
    <cellStyle name="Вычисление 6 10" xfId="40254"/>
    <cellStyle name="Вычисление 6 11" xfId="40255"/>
    <cellStyle name="Вычисление 6 12" xfId="40256"/>
    <cellStyle name="Вычисление 6 13" xfId="40257"/>
    <cellStyle name="Вычисление 6 14" xfId="40258"/>
    <cellStyle name="Вычисление 6 15" xfId="40259"/>
    <cellStyle name="Вычисление 6 16" xfId="40260"/>
    <cellStyle name="Вычисление 6 2" xfId="40261"/>
    <cellStyle name="Вычисление 6 2 10" xfId="40262"/>
    <cellStyle name="Вычисление 6 2 11" xfId="40263"/>
    <cellStyle name="Вычисление 6 2 12" xfId="40264"/>
    <cellStyle name="Вычисление 6 2 13" xfId="40265"/>
    <cellStyle name="Вычисление 6 2 14" xfId="40266"/>
    <cellStyle name="Вычисление 6 2 15" xfId="40267"/>
    <cellStyle name="Вычисление 6 2 2" xfId="40268"/>
    <cellStyle name="Вычисление 6 2 2 2" xfId="40269"/>
    <cellStyle name="Вычисление 6 2 2 3" xfId="40270"/>
    <cellStyle name="Вычисление 6 2 2 4" xfId="40271"/>
    <cellStyle name="Вычисление 6 2 2 5" xfId="40272"/>
    <cellStyle name="Вычисление 6 2 2 6" xfId="40273"/>
    <cellStyle name="Вычисление 6 2 2 7" xfId="40274"/>
    <cellStyle name="Вычисление 6 2 2 8" xfId="40275"/>
    <cellStyle name="Вычисление 6 2 3" xfId="40276"/>
    <cellStyle name="Вычисление 6 2 3 2" xfId="40277"/>
    <cellStyle name="Вычисление 6 2 3 3" xfId="40278"/>
    <cellStyle name="Вычисление 6 2 3 4" xfId="40279"/>
    <cellStyle name="Вычисление 6 2 3 5" xfId="40280"/>
    <cellStyle name="Вычисление 6 2 3 6" xfId="40281"/>
    <cellStyle name="Вычисление 6 2 3 7" xfId="40282"/>
    <cellStyle name="Вычисление 6 2 3 8" xfId="40283"/>
    <cellStyle name="Вычисление 6 2 4" xfId="40284"/>
    <cellStyle name="Вычисление 6 2 4 2" xfId="40285"/>
    <cellStyle name="Вычисление 6 2 4 3" xfId="40286"/>
    <cellStyle name="Вычисление 6 2 4 4" xfId="40287"/>
    <cellStyle name="Вычисление 6 2 4 5" xfId="40288"/>
    <cellStyle name="Вычисление 6 2 4 6" xfId="40289"/>
    <cellStyle name="Вычисление 6 2 4 7" xfId="40290"/>
    <cellStyle name="Вычисление 6 2 4 8" xfId="40291"/>
    <cellStyle name="Вычисление 6 2 5" xfId="40292"/>
    <cellStyle name="Вычисление 6 2 6" xfId="40293"/>
    <cellStyle name="Вычисление 6 2 7" xfId="40294"/>
    <cellStyle name="Вычисление 6 2 8" xfId="40295"/>
    <cellStyle name="Вычисление 6 2 9" xfId="40296"/>
    <cellStyle name="Вычисление 6 3" xfId="40297"/>
    <cellStyle name="Вычисление 6 3 2" xfId="40298"/>
    <cellStyle name="Вычисление 6 3 3" xfId="40299"/>
    <cellStyle name="Вычисление 6 3 4" xfId="40300"/>
    <cellStyle name="Вычисление 6 3 5" xfId="40301"/>
    <cellStyle name="Вычисление 6 3 6" xfId="40302"/>
    <cellStyle name="Вычисление 6 3 7" xfId="40303"/>
    <cellStyle name="Вычисление 6 3 8" xfId="40304"/>
    <cellStyle name="Вычисление 6 4" xfId="40305"/>
    <cellStyle name="Вычисление 6 4 2" xfId="40306"/>
    <cellStyle name="Вычисление 6 4 3" xfId="40307"/>
    <cellStyle name="Вычисление 6 4 4" xfId="40308"/>
    <cellStyle name="Вычисление 6 4 5" xfId="40309"/>
    <cellStyle name="Вычисление 6 4 6" xfId="40310"/>
    <cellStyle name="Вычисление 6 4 7" xfId="40311"/>
    <cellStyle name="Вычисление 6 4 8" xfId="40312"/>
    <cellStyle name="Вычисление 6 5" xfId="40313"/>
    <cellStyle name="Вычисление 6 5 2" xfId="40314"/>
    <cellStyle name="Вычисление 6 5 3" xfId="40315"/>
    <cellStyle name="Вычисление 6 5 4" xfId="40316"/>
    <cellStyle name="Вычисление 6 5 5" xfId="40317"/>
    <cellStyle name="Вычисление 6 5 6" xfId="40318"/>
    <cellStyle name="Вычисление 6 5 7" xfId="40319"/>
    <cellStyle name="Вычисление 6 5 8" xfId="40320"/>
    <cellStyle name="Вычисление 6 6" xfId="40321"/>
    <cellStyle name="Вычисление 6 7" xfId="40322"/>
    <cellStyle name="Вычисление 6 8" xfId="40323"/>
    <cellStyle name="Вычисление 6 9" xfId="40324"/>
    <cellStyle name="Вычисление 6_46EE.2011(v1.0)" xfId="40325"/>
    <cellStyle name="Вычисление 7" xfId="40326"/>
    <cellStyle name="Вычисление 7 10" xfId="40327"/>
    <cellStyle name="Вычисление 7 11" xfId="40328"/>
    <cellStyle name="Вычисление 7 12" xfId="40329"/>
    <cellStyle name="Вычисление 7 13" xfId="40330"/>
    <cellStyle name="Вычисление 7 14" xfId="40331"/>
    <cellStyle name="Вычисление 7 15" xfId="40332"/>
    <cellStyle name="Вычисление 7 16" xfId="40333"/>
    <cellStyle name="Вычисление 7 2" xfId="40334"/>
    <cellStyle name="Вычисление 7 2 10" xfId="40335"/>
    <cellStyle name="Вычисление 7 2 11" xfId="40336"/>
    <cellStyle name="Вычисление 7 2 12" xfId="40337"/>
    <cellStyle name="Вычисление 7 2 13" xfId="40338"/>
    <cellStyle name="Вычисление 7 2 14" xfId="40339"/>
    <cellStyle name="Вычисление 7 2 15" xfId="40340"/>
    <cellStyle name="Вычисление 7 2 2" xfId="40341"/>
    <cellStyle name="Вычисление 7 2 2 2" xfId="40342"/>
    <cellStyle name="Вычисление 7 2 2 3" xfId="40343"/>
    <cellStyle name="Вычисление 7 2 2 4" xfId="40344"/>
    <cellStyle name="Вычисление 7 2 2 5" xfId="40345"/>
    <cellStyle name="Вычисление 7 2 2 6" xfId="40346"/>
    <cellStyle name="Вычисление 7 2 2 7" xfId="40347"/>
    <cellStyle name="Вычисление 7 2 2 8" xfId="40348"/>
    <cellStyle name="Вычисление 7 2 3" xfId="40349"/>
    <cellStyle name="Вычисление 7 2 3 2" xfId="40350"/>
    <cellStyle name="Вычисление 7 2 3 3" xfId="40351"/>
    <cellStyle name="Вычисление 7 2 3 4" xfId="40352"/>
    <cellStyle name="Вычисление 7 2 3 5" xfId="40353"/>
    <cellStyle name="Вычисление 7 2 3 6" xfId="40354"/>
    <cellStyle name="Вычисление 7 2 3 7" xfId="40355"/>
    <cellStyle name="Вычисление 7 2 3 8" xfId="40356"/>
    <cellStyle name="Вычисление 7 2 4" xfId="40357"/>
    <cellStyle name="Вычисление 7 2 4 2" xfId="40358"/>
    <cellStyle name="Вычисление 7 2 4 3" xfId="40359"/>
    <cellStyle name="Вычисление 7 2 4 4" xfId="40360"/>
    <cellStyle name="Вычисление 7 2 4 5" xfId="40361"/>
    <cellStyle name="Вычисление 7 2 4 6" xfId="40362"/>
    <cellStyle name="Вычисление 7 2 4 7" xfId="40363"/>
    <cellStyle name="Вычисление 7 2 4 8" xfId="40364"/>
    <cellStyle name="Вычисление 7 2 5" xfId="40365"/>
    <cellStyle name="Вычисление 7 2 6" xfId="40366"/>
    <cellStyle name="Вычисление 7 2 7" xfId="40367"/>
    <cellStyle name="Вычисление 7 2 8" xfId="40368"/>
    <cellStyle name="Вычисление 7 2 9" xfId="40369"/>
    <cellStyle name="Вычисление 7 3" xfId="40370"/>
    <cellStyle name="Вычисление 7 3 2" xfId="40371"/>
    <cellStyle name="Вычисление 7 3 3" xfId="40372"/>
    <cellStyle name="Вычисление 7 3 4" xfId="40373"/>
    <cellStyle name="Вычисление 7 3 5" xfId="40374"/>
    <cellStyle name="Вычисление 7 3 6" xfId="40375"/>
    <cellStyle name="Вычисление 7 3 7" xfId="40376"/>
    <cellStyle name="Вычисление 7 3 8" xfId="40377"/>
    <cellStyle name="Вычисление 7 4" xfId="40378"/>
    <cellStyle name="Вычисление 7 4 2" xfId="40379"/>
    <cellStyle name="Вычисление 7 4 3" xfId="40380"/>
    <cellStyle name="Вычисление 7 4 4" xfId="40381"/>
    <cellStyle name="Вычисление 7 4 5" xfId="40382"/>
    <cellStyle name="Вычисление 7 4 6" xfId="40383"/>
    <cellStyle name="Вычисление 7 4 7" xfId="40384"/>
    <cellStyle name="Вычисление 7 4 8" xfId="40385"/>
    <cellStyle name="Вычисление 7 5" xfId="40386"/>
    <cellStyle name="Вычисление 7 5 2" xfId="40387"/>
    <cellStyle name="Вычисление 7 5 3" xfId="40388"/>
    <cellStyle name="Вычисление 7 5 4" xfId="40389"/>
    <cellStyle name="Вычисление 7 5 5" xfId="40390"/>
    <cellStyle name="Вычисление 7 5 6" xfId="40391"/>
    <cellStyle name="Вычисление 7 5 7" xfId="40392"/>
    <cellStyle name="Вычисление 7 5 8" xfId="40393"/>
    <cellStyle name="Вычисление 7 6" xfId="40394"/>
    <cellStyle name="Вычисление 7 7" xfId="40395"/>
    <cellStyle name="Вычисление 7 8" xfId="40396"/>
    <cellStyle name="Вычисление 7 9" xfId="40397"/>
    <cellStyle name="Вычисление 7_46EE.2011(v1.0)" xfId="40398"/>
    <cellStyle name="Вычисление 8" xfId="40399"/>
    <cellStyle name="Вычисление 8 10" xfId="40400"/>
    <cellStyle name="Вычисление 8 11" xfId="40401"/>
    <cellStyle name="Вычисление 8 12" xfId="40402"/>
    <cellStyle name="Вычисление 8 13" xfId="40403"/>
    <cellStyle name="Вычисление 8 14" xfId="40404"/>
    <cellStyle name="Вычисление 8 15" xfId="40405"/>
    <cellStyle name="Вычисление 8 16" xfId="40406"/>
    <cellStyle name="Вычисление 8 2" xfId="40407"/>
    <cellStyle name="Вычисление 8 2 10" xfId="40408"/>
    <cellStyle name="Вычисление 8 2 11" xfId="40409"/>
    <cellStyle name="Вычисление 8 2 12" xfId="40410"/>
    <cellStyle name="Вычисление 8 2 13" xfId="40411"/>
    <cellStyle name="Вычисление 8 2 14" xfId="40412"/>
    <cellStyle name="Вычисление 8 2 15" xfId="40413"/>
    <cellStyle name="Вычисление 8 2 2" xfId="40414"/>
    <cellStyle name="Вычисление 8 2 2 2" xfId="40415"/>
    <cellStyle name="Вычисление 8 2 2 3" xfId="40416"/>
    <cellStyle name="Вычисление 8 2 2 4" xfId="40417"/>
    <cellStyle name="Вычисление 8 2 2 5" xfId="40418"/>
    <cellStyle name="Вычисление 8 2 2 6" xfId="40419"/>
    <cellStyle name="Вычисление 8 2 2 7" xfId="40420"/>
    <cellStyle name="Вычисление 8 2 2 8" xfId="40421"/>
    <cellStyle name="Вычисление 8 2 3" xfId="40422"/>
    <cellStyle name="Вычисление 8 2 3 2" xfId="40423"/>
    <cellStyle name="Вычисление 8 2 3 3" xfId="40424"/>
    <cellStyle name="Вычисление 8 2 3 4" xfId="40425"/>
    <cellStyle name="Вычисление 8 2 3 5" xfId="40426"/>
    <cellStyle name="Вычисление 8 2 3 6" xfId="40427"/>
    <cellStyle name="Вычисление 8 2 3 7" xfId="40428"/>
    <cellStyle name="Вычисление 8 2 3 8" xfId="40429"/>
    <cellStyle name="Вычисление 8 2 4" xfId="40430"/>
    <cellStyle name="Вычисление 8 2 4 2" xfId="40431"/>
    <cellStyle name="Вычисление 8 2 4 3" xfId="40432"/>
    <cellStyle name="Вычисление 8 2 4 4" xfId="40433"/>
    <cellStyle name="Вычисление 8 2 4 5" xfId="40434"/>
    <cellStyle name="Вычисление 8 2 4 6" xfId="40435"/>
    <cellStyle name="Вычисление 8 2 4 7" xfId="40436"/>
    <cellStyle name="Вычисление 8 2 4 8" xfId="40437"/>
    <cellStyle name="Вычисление 8 2 5" xfId="40438"/>
    <cellStyle name="Вычисление 8 2 6" xfId="40439"/>
    <cellStyle name="Вычисление 8 2 7" xfId="40440"/>
    <cellStyle name="Вычисление 8 2 8" xfId="40441"/>
    <cellStyle name="Вычисление 8 2 9" xfId="40442"/>
    <cellStyle name="Вычисление 8 3" xfId="40443"/>
    <cellStyle name="Вычисление 8 3 2" xfId="40444"/>
    <cellStyle name="Вычисление 8 3 3" xfId="40445"/>
    <cellStyle name="Вычисление 8 3 4" xfId="40446"/>
    <cellStyle name="Вычисление 8 3 5" xfId="40447"/>
    <cellStyle name="Вычисление 8 3 6" xfId="40448"/>
    <cellStyle name="Вычисление 8 3 7" xfId="40449"/>
    <cellStyle name="Вычисление 8 3 8" xfId="40450"/>
    <cellStyle name="Вычисление 8 4" xfId="40451"/>
    <cellStyle name="Вычисление 8 4 2" xfId="40452"/>
    <cellStyle name="Вычисление 8 4 3" xfId="40453"/>
    <cellStyle name="Вычисление 8 4 4" xfId="40454"/>
    <cellStyle name="Вычисление 8 4 5" xfId="40455"/>
    <cellStyle name="Вычисление 8 4 6" xfId="40456"/>
    <cellStyle name="Вычисление 8 4 7" xfId="40457"/>
    <cellStyle name="Вычисление 8 4 8" xfId="40458"/>
    <cellStyle name="Вычисление 8 5" xfId="40459"/>
    <cellStyle name="Вычисление 8 5 2" xfId="40460"/>
    <cellStyle name="Вычисление 8 5 3" xfId="40461"/>
    <cellStyle name="Вычисление 8 5 4" xfId="40462"/>
    <cellStyle name="Вычисление 8 5 5" xfId="40463"/>
    <cellStyle name="Вычисление 8 5 6" xfId="40464"/>
    <cellStyle name="Вычисление 8 5 7" xfId="40465"/>
    <cellStyle name="Вычисление 8 5 8" xfId="40466"/>
    <cellStyle name="Вычисление 8 6" xfId="40467"/>
    <cellStyle name="Вычисление 8 7" xfId="40468"/>
    <cellStyle name="Вычисление 8 8" xfId="40469"/>
    <cellStyle name="Вычисление 8 9" xfId="40470"/>
    <cellStyle name="Вычисление 8_46EE.2011(v1.0)" xfId="40471"/>
    <cellStyle name="Вычисление 9" xfId="40472"/>
    <cellStyle name="Вычисление 9 10" xfId="40473"/>
    <cellStyle name="Вычисление 9 11" xfId="40474"/>
    <cellStyle name="Вычисление 9 12" xfId="40475"/>
    <cellStyle name="Вычисление 9 13" xfId="40476"/>
    <cellStyle name="Вычисление 9 14" xfId="40477"/>
    <cellStyle name="Вычисление 9 15" xfId="40478"/>
    <cellStyle name="Вычисление 9 16" xfId="40479"/>
    <cellStyle name="Вычисление 9 2" xfId="40480"/>
    <cellStyle name="Вычисление 9 2 10" xfId="40481"/>
    <cellStyle name="Вычисление 9 2 11" xfId="40482"/>
    <cellStyle name="Вычисление 9 2 12" xfId="40483"/>
    <cellStyle name="Вычисление 9 2 13" xfId="40484"/>
    <cellStyle name="Вычисление 9 2 14" xfId="40485"/>
    <cellStyle name="Вычисление 9 2 15" xfId="40486"/>
    <cellStyle name="Вычисление 9 2 2" xfId="40487"/>
    <cellStyle name="Вычисление 9 2 2 2" xfId="40488"/>
    <cellStyle name="Вычисление 9 2 2 3" xfId="40489"/>
    <cellStyle name="Вычисление 9 2 2 4" xfId="40490"/>
    <cellStyle name="Вычисление 9 2 2 5" xfId="40491"/>
    <cellStyle name="Вычисление 9 2 2 6" xfId="40492"/>
    <cellStyle name="Вычисление 9 2 2 7" xfId="40493"/>
    <cellStyle name="Вычисление 9 2 2 8" xfId="40494"/>
    <cellStyle name="Вычисление 9 2 3" xfId="40495"/>
    <cellStyle name="Вычисление 9 2 3 2" xfId="40496"/>
    <cellStyle name="Вычисление 9 2 3 3" xfId="40497"/>
    <cellStyle name="Вычисление 9 2 3 4" xfId="40498"/>
    <cellStyle name="Вычисление 9 2 3 5" xfId="40499"/>
    <cellStyle name="Вычисление 9 2 3 6" xfId="40500"/>
    <cellStyle name="Вычисление 9 2 3 7" xfId="40501"/>
    <cellStyle name="Вычисление 9 2 3 8" xfId="40502"/>
    <cellStyle name="Вычисление 9 2 4" xfId="40503"/>
    <cellStyle name="Вычисление 9 2 4 2" xfId="40504"/>
    <cellStyle name="Вычисление 9 2 4 3" xfId="40505"/>
    <cellStyle name="Вычисление 9 2 4 4" xfId="40506"/>
    <cellStyle name="Вычисление 9 2 4 5" xfId="40507"/>
    <cellStyle name="Вычисление 9 2 4 6" xfId="40508"/>
    <cellStyle name="Вычисление 9 2 4 7" xfId="40509"/>
    <cellStyle name="Вычисление 9 2 4 8" xfId="40510"/>
    <cellStyle name="Вычисление 9 2 5" xfId="40511"/>
    <cellStyle name="Вычисление 9 2 6" xfId="40512"/>
    <cellStyle name="Вычисление 9 2 7" xfId="40513"/>
    <cellStyle name="Вычисление 9 2 8" xfId="40514"/>
    <cellStyle name="Вычисление 9 2 9" xfId="40515"/>
    <cellStyle name="Вычисление 9 3" xfId="40516"/>
    <cellStyle name="Вычисление 9 3 2" xfId="40517"/>
    <cellStyle name="Вычисление 9 3 3" xfId="40518"/>
    <cellStyle name="Вычисление 9 3 4" xfId="40519"/>
    <cellStyle name="Вычисление 9 3 5" xfId="40520"/>
    <cellStyle name="Вычисление 9 3 6" xfId="40521"/>
    <cellStyle name="Вычисление 9 3 7" xfId="40522"/>
    <cellStyle name="Вычисление 9 3 8" xfId="40523"/>
    <cellStyle name="Вычисление 9 4" xfId="40524"/>
    <cellStyle name="Вычисление 9 4 2" xfId="40525"/>
    <cellStyle name="Вычисление 9 4 3" xfId="40526"/>
    <cellStyle name="Вычисление 9 4 4" xfId="40527"/>
    <cellStyle name="Вычисление 9 4 5" xfId="40528"/>
    <cellStyle name="Вычисление 9 4 6" xfId="40529"/>
    <cellStyle name="Вычисление 9 4 7" xfId="40530"/>
    <cellStyle name="Вычисление 9 4 8" xfId="40531"/>
    <cellStyle name="Вычисление 9 5" xfId="40532"/>
    <cellStyle name="Вычисление 9 5 2" xfId="40533"/>
    <cellStyle name="Вычисление 9 5 3" xfId="40534"/>
    <cellStyle name="Вычисление 9 5 4" xfId="40535"/>
    <cellStyle name="Вычисление 9 5 5" xfId="40536"/>
    <cellStyle name="Вычисление 9 5 6" xfId="40537"/>
    <cellStyle name="Вычисление 9 5 7" xfId="40538"/>
    <cellStyle name="Вычисление 9 5 8" xfId="40539"/>
    <cellStyle name="Вычисление 9 6" xfId="40540"/>
    <cellStyle name="Вычисление 9 7" xfId="40541"/>
    <cellStyle name="Вычисление 9 8" xfId="40542"/>
    <cellStyle name="Вычисление 9 9" xfId="40543"/>
    <cellStyle name="Вычисление 9_46EE.2011(v1.0)" xfId="40544"/>
    <cellStyle name="Гиперссылка 2" xfId="40545"/>
    <cellStyle name="Гиперссылка 2 2" xfId="40546"/>
    <cellStyle name="Гиперссылка 3" xfId="40547"/>
    <cellStyle name="Гиперссылка 4" xfId="40548"/>
    <cellStyle name="Гиперссылка 5" xfId="40549"/>
    <cellStyle name="Группа" xfId="40550"/>
    <cellStyle name="Группа 0" xfId="40551"/>
    <cellStyle name="Группа 0 10" xfId="40552"/>
    <cellStyle name="Группа 0 11" xfId="40553"/>
    <cellStyle name="Группа 0 12" xfId="40554"/>
    <cellStyle name="Группа 0 13" xfId="40555"/>
    <cellStyle name="Группа 0 2" xfId="40556"/>
    <cellStyle name="Группа 0 2 2" xfId="40557"/>
    <cellStyle name="Группа 0 2 3" xfId="40558"/>
    <cellStyle name="Группа 0 2 4" xfId="40559"/>
    <cellStyle name="Группа 0 2 5" xfId="40560"/>
    <cellStyle name="Группа 0 2 6" xfId="40561"/>
    <cellStyle name="Группа 0 2 7" xfId="40562"/>
    <cellStyle name="Группа 0 2 8" xfId="40563"/>
    <cellStyle name="Группа 0 3" xfId="40564"/>
    <cellStyle name="Группа 0 3 2" xfId="40565"/>
    <cellStyle name="Группа 0 3 3" xfId="40566"/>
    <cellStyle name="Группа 0 3 4" xfId="40567"/>
    <cellStyle name="Группа 0 3 5" xfId="40568"/>
    <cellStyle name="Группа 0 3 6" xfId="40569"/>
    <cellStyle name="Группа 0 3 7" xfId="40570"/>
    <cellStyle name="Группа 0 3 8" xfId="40571"/>
    <cellStyle name="Группа 0 4" xfId="40572"/>
    <cellStyle name="Группа 0 4 2" xfId="40573"/>
    <cellStyle name="Группа 0 4 3" xfId="40574"/>
    <cellStyle name="Группа 0 4 4" xfId="40575"/>
    <cellStyle name="Группа 0 4 5" xfId="40576"/>
    <cellStyle name="Группа 0 4 6" xfId="40577"/>
    <cellStyle name="Группа 0 4 7" xfId="40578"/>
    <cellStyle name="Группа 0 4 8" xfId="40579"/>
    <cellStyle name="Группа 0 5" xfId="40580"/>
    <cellStyle name="Группа 0 6" xfId="40581"/>
    <cellStyle name="Группа 0 7" xfId="40582"/>
    <cellStyle name="Группа 0 8" xfId="40583"/>
    <cellStyle name="Группа 0 9" xfId="40584"/>
    <cellStyle name="Группа 1" xfId="40585"/>
    <cellStyle name="Группа 1 10" xfId="40586"/>
    <cellStyle name="Группа 1 11" xfId="40587"/>
    <cellStyle name="Группа 1 12" xfId="40588"/>
    <cellStyle name="Группа 1 13" xfId="40589"/>
    <cellStyle name="Группа 1 2" xfId="40590"/>
    <cellStyle name="Группа 1 2 2" xfId="40591"/>
    <cellStyle name="Группа 1 2 3" xfId="40592"/>
    <cellStyle name="Группа 1 2 4" xfId="40593"/>
    <cellStyle name="Группа 1 2 5" xfId="40594"/>
    <cellStyle name="Группа 1 2 6" xfId="40595"/>
    <cellStyle name="Группа 1 2 7" xfId="40596"/>
    <cellStyle name="Группа 1 2 8" xfId="40597"/>
    <cellStyle name="Группа 1 3" xfId="40598"/>
    <cellStyle name="Группа 1 3 2" xfId="40599"/>
    <cellStyle name="Группа 1 3 3" xfId="40600"/>
    <cellStyle name="Группа 1 3 4" xfId="40601"/>
    <cellStyle name="Группа 1 3 5" xfId="40602"/>
    <cellStyle name="Группа 1 3 6" xfId="40603"/>
    <cellStyle name="Группа 1 3 7" xfId="40604"/>
    <cellStyle name="Группа 1 3 8" xfId="40605"/>
    <cellStyle name="Группа 1 4" xfId="40606"/>
    <cellStyle name="Группа 1 4 2" xfId="40607"/>
    <cellStyle name="Группа 1 4 3" xfId="40608"/>
    <cellStyle name="Группа 1 4 4" xfId="40609"/>
    <cellStyle name="Группа 1 4 5" xfId="40610"/>
    <cellStyle name="Группа 1 4 6" xfId="40611"/>
    <cellStyle name="Группа 1 4 7" xfId="40612"/>
    <cellStyle name="Группа 1 4 8" xfId="40613"/>
    <cellStyle name="Группа 1 5" xfId="40614"/>
    <cellStyle name="Группа 1 6" xfId="40615"/>
    <cellStyle name="Группа 1 7" xfId="40616"/>
    <cellStyle name="Группа 1 8" xfId="40617"/>
    <cellStyle name="Группа 1 9" xfId="40618"/>
    <cellStyle name="Группа 10" xfId="40619"/>
    <cellStyle name="Группа 10 2" xfId="40620"/>
    <cellStyle name="Группа 10 3" xfId="40621"/>
    <cellStyle name="Группа 10 4" xfId="40622"/>
    <cellStyle name="Группа 10 5" xfId="40623"/>
    <cellStyle name="Группа 10 6" xfId="40624"/>
    <cellStyle name="Группа 10 7" xfId="40625"/>
    <cellStyle name="Группа 10 8" xfId="40626"/>
    <cellStyle name="Группа 11" xfId="40627"/>
    <cellStyle name="Группа 11 2" xfId="40628"/>
    <cellStyle name="Группа 11 3" xfId="40629"/>
    <cellStyle name="Группа 11 4" xfId="40630"/>
    <cellStyle name="Группа 11 5" xfId="40631"/>
    <cellStyle name="Группа 11 6" xfId="40632"/>
    <cellStyle name="Группа 11 7" xfId="40633"/>
    <cellStyle name="Группа 11 8" xfId="40634"/>
    <cellStyle name="Группа 12" xfId="40635"/>
    <cellStyle name="Группа 13" xfId="40636"/>
    <cellStyle name="Группа 14" xfId="40637"/>
    <cellStyle name="Группа 15" xfId="40638"/>
    <cellStyle name="Группа 16" xfId="40639"/>
    <cellStyle name="Группа 17" xfId="40640"/>
    <cellStyle name="Группа 18" xfId="40641"/>
    <cellStyle name="Группа 19" xfId="40642"/>
    <cellStyle name="Группа 2" xfId="40643"/>
    <cellStyle name="Группа 2 10" xfId="40644"/>
    <cellStyle name="Группа 2 11" xfId="40645"/>
    <cellStyle name="Группа 2 12" xfId="40646"/>
    <cellStyle name="Группа 2 13" xfId="40647"/>
    <cellStyle name="Группа 2 2" xfId="40648"/>
    <cellStyle name="Группа 2 2 2" xfId="40649"/>
    <cellStyle name="Группа 2 2 3" xfId="40650"/>
    <cellStyle name="Группа 2 2 4" xfId="40651"/>
    <cellStyle name="Группа 2 2 5" xfId="40652"/>
    <cellStyle name="Группа 2 2 6" xfId="40653"/>
    <cellStyle name="Группа 2 2 7" xfId="40654"/>
    <cellStyle name="Группа 2 2 8" xfId="40655"/>
    <cellStyle name="Группа 2 3" xfId="40656"/>
    <cellStyle name="Группа 2 3 2" xfId="40657"/>
    <cellStyle name="Группа 2 3 3" xfId="40658"/>
    <cellStyle name="Группа 2 3 4" xfId="40659"/>
    <cellStyle name="Группа 2 3 5" xfId="40660"/>
    <cellStyle name="Группа 2 3 6" xfId="40661"/>
    <cellStyle name="Группа 2 3 7" xfId="40662"/>
    <cellStyle name="Группа 2 3 8" xfId="40663"/>
    <cellStyle name="Группа 2 4" xfId="40664"/>
    <cellStyle name="Группа 2 4 2" xfId="40665"/>
    <cellStyle name="Группа 2 4 3" xfId="40666"/>
    <cellStyle name="Группа 2 4 4" xfId="40667"/>
    <cellStyle name="Группа 2 4 5" xfId="40668"/>
    <cellStyle name="Группа 2 4 6" xfId="40669"/>
    <cellStyle name="Группа 2 4 7" xfId="40670"/>
    <cellStyle name="Группа 2 4 8" xfId="40671"/>
    <cellStyle name="Группа 2 5" xfId="40672"/>
    <cellStyle name="Группа 2 6" xfId="40673"/>
    <cellStyle name="Группа 2 7" xfId="40674"/>
    <cellStyle name="Группа 2 8" xfId="40675"/>
    <cellStyle name="Группа 2 9" xfId="40676"/>
    <cellStyle name="Группа 20" xfId="40677"/>
    <cellStyle name="Группа 3" xfId="40678"/>
    <cellStyle name="Группа 3 10" xfId="40679"/>
    <cellStyle name="Группа 3 11" xfId="40680"/>
    <cellStyle name="Группа 3 12" xfId="40681"/>
    <cellStyle name="Группа 3 13" xfId="40682"/>
    <cellStyle name="Группа 3 2" xfId="40683"/>
    <cellStyle name="Группа 3 2 2" xfId="40684"/>
    <cellStyle name="Группа 3 2 3" xfId="40685"/>
    <cellStyle name="Группа 3 2 4" xfId="40686"/>
    <cellStyle name="Группа 3 2 5" xfId="40687"/>
    <cellStyle name="Группа 3 2 6" xfId="40688"/>
    <cellStyle name="Группа 3 2 7" xfId="40689"/>
    <cellStyle name="Группа 3 2 8" xfId="40690"/>
    <cellStyle name="Группа 3 3" xfId="40691"/>
    <cellStyle name="Группа 3 3 2" xfId="40692"/>
    <cellStyle name="Группа 3 3 3" xfId="40693"/>
    <cellStyle name="Группа 3 3 4" xfId="40694"/>
    <cellStyle name="Группа 3 3 5" xfId="40695"/>
    <cellStyle name="Группа 3 3 6" xfId="40696"/>
    <cellStyle name="Группа 3 3 7" xfId="40697"/>
    <cellStyle name="Группа 3 3 8" xfId="40698"/>
    <cellStyle name="Группа 3 4" xfId="40699"/>
    <cellStyle name="Группа 3 4 2" xfId="40700"/>
    <cellStyle name="Группа 3 4 3" xfId="40701"/>
    <cellStyle name="Группа 3 4 4" xfId="40702"/>
    <cellStyle name="Группа 3 4 5" xfId="40703"/>
    <cellStyle name="Группа 3 4 6" xfId="40704"/>
    <cellStyle name="Группа 3 4 7" xfId="40705"/>
    <cellStyle name="Группа 3 4 8" xfId="40706"/>
    <cellStyle name="Группа 3 5" xfId="40707"/>
    <cellStyle name="Группа 3 6" xfId="40708"/>
    <cellStyle name="Группа 3 7" xfId="40709"/>
    <cellStyle name="Группа 3 8" xfId="40710"/>
    <cellStyle name="Группа 3 9" xfId="40711"/>
    <cellStyle name="Группа 4" xfId="40712"/>
    <cellStyle name="Группа 4 10" xfId="40713"/>
    <cellStyle name="Группа 4 11" xfId="40714"/>
    <cellStyle name="Группа 4 12" xfId="40715"/>
    <cellStyle name="Группа 4 13" xfId="40716"/>
    <cellStyle name="Группа 4 2" xfId="40717"/>
    <cellStyle name="Группа 4 2 2" xfId="40718"/>
    <cellStyle name="Группа 4 2 3" xfId="40719"/>
    <cellStyle name="Группа 4 2 4" xfId="40720"/>
    <cellStyle name="Группа 4 2 5" xfId="40721"/>
    <cellStyle name="Группа 4 2 6" xfId="40722"/>
    <cellStyle name="Группа 4 2 7" xfId="40723"/>
    <cellStyle name="Группа 4 2 8" xfId="40724"/>
    <cellStyle name="Группа 4 3" xfId="40725"/>
    <cellStyle name="Группа 4 3 2" xfId="40726"/>
    <cellStyle name="Группа 4 3 3" xfId="40727"/>
    <cellStyle name="Группа 4 3 4" xfId="40728"/>
    <cellStyle name="Группа 4 3 5" xfId="40729"/>
    <cellStyle name="Группа 4 3 6" xfId="40730"/>
    <cellStyle name="Группа 4 3 7" xfId="40731"/>
    <cellStyle name="Группа 4 3 8" xfId="40732"/>
    <cellStyle name="Группа 4 4" xfId="40733"/>
    <cellStyle name="Группа 4 4 2" xfId="40734"/>
    <cellStyle name="Группа 4 4 3" xfId="40735"/>
    <cellStyle name="Группа 4 4 4" xfId="40736"/>
    <cellStyle name="Группа 4 4 5" xfId="40737"/>
    <cellStyle name="Группа 4 4 6" xfId="40738"/>
    <cellStyle name="Группа 4 4 7" xfId="40739"/>
    <cellStyle name="Группа 4 4 8" xfId="40740"/>
    <cellStyle name="Группа 4 5" xfId="40741"/>
    <cellStyle name="Группа 4 6" xfId="40742"/>
    <cellStyle name="Группа 4 7" xfId="40743"/>
    <cellStyle name="Группа 4 8" xfId="40744"/>
    <cellStyle name="Группа 4 9" xfId="40745"/>
    <cellStyle name="Группа 5" xfId="40746"/>
    <cellStyle name="Группа 5 10" xfId="40747"/>
    <cellStyle name="Группа 5 11" xfId="40748"/>
    <cellStyle name="Группа 5 12" xfId="40749"/>
    <cellStyle name="Группа 5 13" xfId="40750"/>
    <cellStyle name="Группа 5 2" xfId="40751"/>
    <cellStyle name="Группа 5 2 2" xfId="40752"/>
    <cellStyle name="Группа 5 2 3" xfId="40753"/>
    <cellStyle name="Группа 5 2 4" xfId="40754"/>
    <cellStyle name="Группа 5 2 5" xfId="40755"/>
    <cellStyle name="Группа 5 2 6" xfId="40756"/>
    <cellStyle name="Группа 5 2 7" xfId="40757"/>
    <cellStyle name="Группа 5 2 8" xfId="40758"/>
    <cellStyle name="Группа 5 3" xfId="40759"/>
    <cellStyle name="Группа 5 3 2" xfId="40760"/>
    <cellStyle name="Группа 5 3 3" xfId="40761"/>
    <cellStyle name="Группа 5 3 4" xfId="40762"/>
    <cellStyle name="Группа 5 3 5" xfId="40763"/>
    <cellStyle name="Группа 5 3 6" xfId="40764"/>
    <cellStyle name="Группа 5 3 7" xfId="40765"/>
    <cellStyle name="Группа 5 3 8" xfId="40766"/>
    <cellStyle name="Группа 5 4" xfId="40767"/>
    <cellStyle name="Группа 5 4 2" xfId="40768"/>
    <cellStyle name="Группа 5 4 3" xfId="40769"/>
    <cellStyle name="Группа 5 4 4" xfId="40770"/>
    <cellStyle name="Группа 5 4 5" xfId="40771"/>
    <cellStyle name="Группа 5 4 6" xfId="40772"/>
    <cellStyle name="Группа 5 4 7" xfId="40773"/>
    <cellStyle name="Группа 5 4 8" xfId="40774"/>
    <cellStyle name="Группа 5 5" xfId="40775"/>
    <cellStyle name="Группа 5 6" xfId="40776"/>
    <cellStyle name="Группа 5 7" xfId="40777"/>
    <cellStyle name="Группа 5 8" xfId="40778"/>
    <cellStyle name="Группа 5 9" xfId="40779"/>
    <cellStyle name="Группа 6" xfId="40780"/>
    <cellStyle name="Группа 6 10" xfId="40781"/>
    <cellStyle name="Группа 6 11" xfId="40782"/>
    <cellStyle name="Группа 6 12" xfId="40783"/>
    <cellStyle name="Группа 6 13" xfId="40784"/>
    <cellStyle name="Группа 6 2" xfId="40785"/>
    <cellStyle name="Группа 6 2 2" xfId="40786"/>
    <cellStyle name="Группа 6 2 3" xfId="40787"/>
    <cellStyle name="Группа 6 2 4" xfId="40788"/>
    <cellStyle name="Группа 6 2 5" xfId="40789"/>
    <cellStyle name="Группа 6 2 6" xfId="40790"/>
    <cellStyle name="Группа 6 2 7" xfId="40791"/>
    <cellStyle name="Группа 6 2 8" xfId="40792"/>
    <cellStyle name="Группа 6 3" xfId="40793"/>
    <cellStyle name="Группа 6 3 2" xfId="40794"/>
    <cellStyle name="Группа 6 3 3" xfId="40795"/>
    <cellStyle name="Группа 6 3 4" xfId="40796"/>
    <cellStyle name="Группа 6 3 5" xfId="40797"/>
    <cellStyle name="Группа 6 3 6" xfId="40798"/>
    <cellStyle name="Группа 6 3 7" xfId="40799"/>
    <cellStyle name="Группа 6 3 8" xfId="40800"/>
    <cellStyle name="Группа 6 4" xfId="40801"/>
    <cellStyle name="Группа 6 4 2" xfId="40802"/>
    <cellStyle name="Группа 6 4 3" xfId="40803"/>
    <cellStyle name="Группа 6 4 4" xfId="40804"/>
    <cellStyle name="Группа 6 4 5" xfId="40805"/>
    <cellStyle name="Группа 6 4 6" xfId="40806"/>
    <cellStyle name="Группа 6 4 7" xfId="40807"/>
    <cellStyle name="Группа 6 4 8" xfId="40808"/>
    <cellStyle name="Группа 6 5" xfId="40809"/>
    <cellStyle name="Группа 6 6" xfId="40810"/>
    <cellStyle name="Группа 6 7" xfId="40811"/>
    <cellStyle name="Группа 6 8" xfId="40812"/>
    <cellStyle name="Группа 6 9" xfId="40813"/>
    <cellStyle name="Группа 7" xfId="40814"/>
    <cellStyle name="Группа 7 10" xfId="40815"/>
    <cellStyle name="Группа 7 11" xfId="40816"/>
    <cellStyle name="Группа 7 12" xfId="40817"/>
    <cellStyle name="Группа 7 13" xfId="40818"/>
    <cellStyle name="Группа 7 2" xfId="40819"/>
    <cellStyle name="Группа 7 2 2" xfId="40820"/>
    <cellStyle name="Группа 7 2 3" xfId="40821"/>
    <cellStyle name="Группа 7 2 4" xfId="40822"/>
    <cellStyle name="Группа 7 2 5" xfId="40823"/>
    <cellStyle name="Группа 7 2 6" xfId="40824"/>
    <cellStyle name="Группа 7 2 7" xfId="40825"/>
    <cellStyle name="Группа 7 2 8" xfId="40826"/>
    <cellStyle name="Группа 7 3" xfId="40827"/>
    <cellStyle name="Группа 7 3 2" xfId="40828"/>
    <cellStyle name="Группа 7 3 3" xfId="40829"/>
    <cellStyle name="Группа 7 3 4" xfId="40830"/>
    <cellStyle name="Группа 7 3 5" xfId="40831"/>
    <cellStyle name="Группа 7 3 6" xfId="40832"/>
    <cellStyle name="Группа 7 3 7" xfId="40833"/>
    <cellStyle name="Группа 7 3 8" xfId="40834"/>
    <cellStyle name="Группа 7 4" xfId="40835"/>
    <cellStyle name="Группа 7 4 2" xfId="40836"/>
    <cellStyle name="Группа 7 4 3" xfId="40837"/>
    <cellStyle name="Группа 7 4 4" xfId="40838"/>
    <cellStyle name="Группа 7 4 5" xfId="40839"/>
    <cellStyle name="Группа 7 4 6" xfId="40840"/>
    <cellStyle name="Группа 7 4 7" xfId="40841"/>
    <cellStyle name="Группа 7 4 8" xfId="40842"/>
    <cellStyle name="Группа 7 5" xfId="40843"/>
    <cellStyle name="Группа 7 6" xfId="40844"/>
    <cellStyle name="Группа 7 7" xfId="40845"/>
    <cellStyle name="Группа 7 8" xfId="40846"/>
    <cellStyle name="Группа 7 9" xfId="40847"/>
    <cellStyle name="Группа 8" xfId="40848"/>
    <cellStyle name="Группа 8 10" xfId="40849"/>
    <cellStyle name="Группа 8 11" xfId="40850"/>
    <cellStyle name="Группа 8 12" xfId="40851"/>
    <cellStyle name="Группа 8 13" xfId="40852"/>
    <cellStyle name="Группа 8 2" xfId="40853"/>
    <cellStyle name="Группа 8 2 2" xfId="40854"/>
    <cellStyle name="Группа 8 2 3" xfId="40855"/>
    <cellStyle name="Группа 8 2 4" xfId="40856"/>
    <cellStyle name="Группа 8 2 5" xfId="40857"/>
    <cellStyle name="Группа 8 2 6" xfId="40858"/>
    <cellStyle name="Группа 8 2 7" xfId="40859"/>
    <cellStyle name="Группа 8 2 8" xfId="40860"/>
    <cellStyle name="Группа 8 3" xfId="40861"/>
    <cellStyle name="Группа 8 3 2" xfId="40862"/>
    <cellStyle name="Группа 8 3 3" xfId="40863"/>
    <cellStyle name="Группа 8 3 4" xfId="40864"/>
    <cellStyle name="Группа 8 3 5" xfId="40865"/>
    <cellStyle name="Группа 8 3 6" xfId="40866"/>
    <cellStyle name="Группа 8 3 7" xfId="40867"/>
    <cellStyle name="Группа 8 3 8" xfId="40868"/>
    <cellStyle name="Группа 8 4" xfId="40869"/>
    <cellStyle name="Группа 8 4 2" xfId="40870"/>
    <cellStyle name="Группа 8 4 3" xfId="40871"/>
    <cellStyle name="Группа 8 4 4" xfId="40872"/>
    <cellStyle name="Группа 8 4 5" xfId="40873"/>
    <cellStyle name="Группа 8 4 6" xfId="40874"/>
    <cellStyle name="Группа 8 4 7" xfId="40875"/>
    <cellStyle name="Группа 8 4 8" xfId="40876"/>
    <cellStyle name="Группа 8 5" xfId="40877"/>
    <cellStyle name="Группа 8 6" xfId="40878"/>
    <cellStyle name="Группа 8 7" xfId="40879"/>
    <cellStyle name="Группа 8 8" xfId="40880"/>
    <cellStyle name="Группа 8 9" xfId="40881"/>
    <cellStyle name="Группа 9" xfId="40882"/>
    <cellStyle name="Группа 9 2" xfId="40883"/>
    <cellStyle name="Группа 9 3" xfId="40884"/>
    <cellStyle name="Группа 9 4" xfId="40885"/>
    <cellStyle name="Группа 9 5" xfId="40886"/>
    <cellStyle name="Группа 9 6" xfId="40887"/>
    <cellStyle name="Группа 9 7" xfId="40888"/>
    <cellStyle name="Группа 9 8" xfId="40889"/>
    <cellStyle name="Группа_4DNS.UPDATE.EXAMPLE" xfId="40890"/>
    <cellStyle name="ДАТА" xfId="40891"/>
    <cellStyle name="ДАТА 10" xfId="40892"/>
    <cellStyle name="ДАТА 2" xfId="40893"/>
    <cellStyle name="ДАТА 3" xfId="40894"/>
    <cellStyle name="ДАТА 4" xfId="40895"/>
    <cellStyle name="ДАТА 5" xfId="40896"/>
    <cellStyle name="ДАТА 6" xfId="40897"/>
    <cellStyle name="ДАТА 7" xfId="40898"/>
    <cellStyle name="ДАТА 8" xfId="40899"/>
    <cellStyle name="ДАТА 9" xfId="40900"/>
    <cellStyle name="ДАТА_1" xfId="40901"/>
    <cellStyle name="Денежный [0] 2" xfId="40902"/>
    <cellStyle name="Денежный [0] 3" xfId="40903"/>
    <cellStyle name="Денежный 2" xfId="40904"/>
    <cellStyle name="Денежный 2 2" xfId="40905"/>
    <cellStyle name="Денежный 2 2 2" xfId="40906"/>
    <cellStyle name="Денежный 2 2_Калмэнерго" xfId="40907"/>
    <cellStyle name="Денежный 2 3" xfId="40908"/>
    <cellStyle name="Денежный 2 4" xfId="40909"/>
    <cellStyle name="Денежный 2_INDEX.STATION.2012(v1.0)_" xfId="40910"/>
    <cellStyle name="Заголовок" xfId="40911"/>
    <cellStyle name="Заголовок 1 1" xfId="40912"/>
    <cellStyle name="Заголовок 1 10" xfId="40913"/>
    <cellStyle name="Заголовок 1 11" xfId="40914"/>
    <cellStyle name="Заголовок 1 2" xfId="40915"/>
    <cellStyle name="Заголовок 1 2 2" xfId="40916"/>
    <cellStyle name="Заголовок 1 2 2 2" xfId="40917"/>
    <cellStyle name="Заголовок 1 2 2 2 2" xfId="40918"/>
    <cellStyle name="Заголовок 1 2 2 3" xfId="40919"/>
    <cellStyle name="Заголовок 1 2 2 3 2" xfId="40920"/>
    <cellStyle name="Заголовок 1 2 2 4" xfId="40921"/>
    <cellStyle name="Заголовок 1 2 3" xfId="40922"/>
    <cellStyle name="Заголовок 1 2 3 2" xfId="40923"/>
    <cellStyle name="Заголовок 1 2 3 2 2" xfId="40924"/>
    <cellStyle name="Заголовок 1 2 3 3" xfId="40925"/>
    <cellStyle name="Заголовок 1 2 3 3 2" xfId="40926"/>
    <cellStyle name="Заголовок 1 2 3 4" xfId="40927"/>
    <cellStyle name="Заголовок 1 2 4" xfId="40928"/>
    <cellStyle name="Заголовок 1 2 4 2" xfId="40929"/>
    <cellStyle name="Заголовок 1 2 4 3" xfId="40930"/>
    <cellStyle name="Заголовок 1 2 4 4" xfId="40931"/>
    <cellStyle name="Заголовок 1 2 5" xfId="40932"/>
    <cellStyle name="Заголовок 1 2 5 2" xfId="40933"/>
    <cellStyle name="Заголовок 1 2 5 3" xfId="40934"/>
    <cellStyle name="Заголовок 1 2 5 4" xfId="40935"/>
    <cellStyle name="Заголовок 1 2 6" xfId="40936"/>
    <cellStyle name="Заголовок 1 2 6 2" xfId="40937"/>
    <cellStyle name="Заголовок 1 2 7" xfId="40938"/>
    <cellStyle name="Заголовок 1 2_46EE.2011(v1.0)" xfId="40939"/>
    <cellStyle name="Заголовок 1 3" xfId="40940"/>
    <cellStyle name="Заголовок 1 3 2" xfId="40941"/>
    <cellStyle name="Заголовок 1 3_46EE.2011(v1.0)" xfId="40942"/>
    <cellStyle name="Заголовок 1 4" xfId="40943"/>
    <cellStyle name="Заголовок 1 4 2" xfId="40944"/>
    <cellStyle name="Заголовок 1 4_46EE.2011(v1.0)" xfId="40945"/>
    <cellStyle name="Заголовок 1 5" xfId="40946"/>
    <cellStyle name="Заголовок 1 5 2" xfId="40947"/>
    <cellStyle name="Заголовок 1 5_46EE.2011(v1.0)" xfId="40948"/>
    <cellStyle name="Заголовок 1 6" xfId="40949"/>
    <cellStyle name="Заголовок 1 6 2" xfId="40950"/>
    <cellStyle name="Заголовок 1 6_46EE.2011(v1.0)" xfId="40951"/>
    <cellStyle name="Заголовок 1 7" xfId="40952"/>
    <cellStyle name="Заголовок 1 7 2" xfId="40953"/>
    <cellStyle name="Заголовок 1 7_46EE.2011(v1.0)" xfId="40954"/>
    <cellStyle name="Заголовок 1 8" xfId="40955"/>
    <cellStyle name="Заголовок 1 8 2" xfId="40956"/>
    <cellStyle name="Заголовок 1 8_46EE.2011(v1.0)" xfId="40957"/>
    <cellStyle name="Заголовок 1 9" xfId="40958"/>
    <cellStyle name="Заголовок 1 9 2" xfId="40959"/>
    <cellStyle name="Заголовок 1 9_46EE.2011(v1.0)" xfId="40960"/>
    <cellStyle name="Заголовок 2 10" xfId="40961"/>
    <cellStyle name="Заголовок 2 11" xfId="40962"/>
    <cellStyle name="Заголовок 2 2" xfId="40963"/>
    <cellStyle name="Заголовок 2 2 2" xfId="40964"/>
    <cellStyle name="Заголовок 2 2 2 2" xfId="40965"/>
    <cellStyle name="Заголовок 2 2 2 2 2" xfId="40966"/>
    <cellStyle name="Заголовок 2 2 2 3" xfId="40967"/>
    <cellStyle name="Заголовок 2 2 2 3 2" xfId="40968"/>
    <cellStyle name="Заголовок 2 2 2 4" xfId="40969"/>
    <cellStyle name="Заголовок 2 2 3" xfId="40970"/>
    <cellStyle name="Заголовок 2 2 3 2" xfId="40971"/>
    <cellStyle name="Заголовок 2 2 3 2 2" xfId="40972"/>
    <cellStyle name="Заголовок 2 2 3 3" xfId="40973"/>
    <cellStyle name="Заголовок 2 2 3 3 2" xfId="40974"/>
    <cellStyle name="Заголовок 2 2 3 4" xfId="40975"/>
    <cellStyle name="Заголовок 2 2 4" xfId="40976"/>
    <cellStyle name="Заголовок 2 2 4 2" xfId="40977"/>
    <cellStyle name="Заголовок 2 2 4 3" xfId="40978"/>
    <cellStyle name="Заголовок 2 2 4 4" xfId="40979"/>
    <cellStyle name="Заголовок 2 2 5" xfId="40980"/>
    <cellStyle name="Заголовок 2 2 5 2" xfId="40981"/>
    <cellStyle name="Заголовок 2 2 5 3" xfId="40982"/>
    <cellStyle name="Заголовок 2 2 5 4" xfId="40983"/>
    <cellStyle name="Заголовок 2 2 6" xfId="40984"/>
    <cellStyle name="Заголовок 2 2 6 2" xfId="40985"/>
    <cellStyle name="Заголовок 2 2 7" xfId="40986"/>
    <cellStyle name="Заголовок 2 2_46EE.2011(v1.0)" xfId="40987"/>
    <cellStyle name="Заголовок 2 3" xfId="40988"/>
    <cellStyle name="Заголовок 2 3 2" xfId="40989"/>
    <cellStyle name="Заголовок 2 3_46EE.2011(v1.0)" xfId="40990"/>
    <cellStyle name="Заголовок 2 4" xfId="40991"/>
    <cellStyle name="Заголовок 2 4 2" xfId="40992"/>
    <cellStyle name="Заголовок 2 4_46EE.2011(v1.0)" xfId="40993"/>
    <cellStyle name="Заголовок 2 5" xfId="40994"/>
    <cellStyle name="Заголовок 2 5 2" xfId="40995"/>
    <cellStyle name="Заголовок 2 5_46EE.2011(v1.0)" xfId="40996"/>
    <cellStyle name="Заголовок 2 6" xfId="40997"/>
    <cellStyle name="Заголовок 2 6 2" xfId="40998"/>
    <cellStyle name="Заголовок 2 6_46EE.2011(v1.0)" xfId="40999"/>
    <cellStyle name="Заголовок 2 7" xfId="41000"/>
    <cellStyle name="Заголовок 2 7 2" xfId="41001"/>
    <cellStyle name="Заголовок 2 7_46EE.2011(v1.0)" xfId="41002"/>
    <cellStyle name="Заголовок 2 8" xfId="41003"/>
    <cellStyle name="Заголовок 2 8 2" xfId="41004"/>
    <cellStyle name="Заголовок 2 8_46EE.2011(v1.0)" xfId="41005"/>
    <cellStyle name="Заголовок 2 9" xfId="41006"/>
    <cellStyle name="Заголовок 2 9 2" xfId="41007"/>
    <cellStyle name="Заголовок 2 9_46EE.2011(v1.0)" xfId="41008"/>
    <cellStyle name="Заголовок 3 10" xfId="41009"/>
    <cellStyle name="Заголовок 3 11" xfId="41010"/>
    <cellStyle name="Заголовок 3 2" xfId="41011"/>
    <cellStyle name="Заголовок 3 2 2" xfId="41012"/>
    <cellStyle name="Заголовок 3 2 2 2" xfId="41013"/>
    <cellStyle name="Заголовок 3 2 2 2 2" xfId="41014"/>
    <cellStyle name="Заголовок 3 2 2 3" xfId="41015"/>
    <cellStyle name="Заголовок 3 2 2 4" xfId="41016"/>
    <cellStyle name="Заголовок 3 2 3" xfId="41017"/>
    <cellStyle name="Заголовок 3 2 3 2" xfId="41018"/>
    <cellStyle name="Заголовок 3 2 3 2 2" xfId="41019"/>
    <cellStyle name="Заголовок 3 2 3 3" xfId="41020"/>
    <cellStyle name="Заголовок 3 2 3 4" xfId="41021"/>
    <cellStyle name="Заголовок 3 2 4" xfId="41022"/>
    <cellStyle name="Заголовок 3 2 4 2" xfId="41023"/>
    <cellStyle name="Заголовок 3 2 4 3" xfId="41024"/>
    <cellStyle name="Заголовок 3 2 4 4" xfId="41025"/>
    <cellStyle name="Заголовок 3 2 5" xfId="41026"/>
    <cellStyle name="Заголовок 3 2 5 2" xfId="41027"/>
    <cellStyle name="Заголовок 3 2 5 3" xfId="41028"/>
    <cellStyle name="Заголовок 3 2 5 4" xfId="41029"/>
    <cellStyle name="Заголовок 3 2 6" xfId="41030"/>
    <cellStyle name="Заголовок 3 2 6 2" xfId="41031"/>
    <cellStyle name="Заголовок 3 2 7" xfId="41032"/>
    <cellStyle name="Заголовок 3 2_46EE.2011(v1.0)" xfId="41033"/>
    <cellStyle name="Заголовок 3 3" xfId="41034"/>
    <cellStyle name="Заголовок 3 3 2" xfId="41035"/>
    <cellStyle name="Заголовок 3 3_46EE.2011(v1.0)" xfId="41036"/>
    <cellStyle name="Заголовок 3 4" xfId="41037"/>
    <cellStyle name="Заголовок 3 4 2" xfId="41038"/>
    <cellStyle name="Заголовок 3 4_46EE.2011(v1.0)" xfId="41039"/>
    <cellStyle name="Заголовок 3 5" xfId="41040"/>
    <cellStyle name="Заголовок 3 5 2" xfId="41041"/>
    <cellStyle name="Заголовок 3 5_46EE.2011(v1.0)" xfId="41042"/>
    <cellStyle name="Заголовок 3 6" xfId="41043"/>
    <cellStyle name="Заголовок 3 6 2" xfId="41044"/>
    <cellStyle name="Заголовок 3 6_46EE.2011(v1.0)" xfId="41045"/>
    <cellStyle name="Заголовок 3 7" xfId="41046"/>
    <cellStyle name="Заголовок 3 7 2" xfId="41047"/>
    <cellStyle name="Заголовок 3 7_46EE.2011(v1.0)" xfId="41048"/>
    <cellStyle name="Заголовок 3 8" xfId="41049"/>
    <cellStyle name="Заголовок 3 8 2" xfId="41050"/>
    <cellStyle name="Заголовок 3 8_46EE.2011(v1.0)" xfId="41051"/>
    <cellStyle name="Заголовок 3 9" xfId="41052"/>
    <cellStyle name="Заголовок 3 9 2" xfId="41053"/>
    <cellStyle name="Заголовок 3 9_46EE.2011(v1.0)" xfId="41054"/>
    <cellStyle name="Заголовок 4 10" xfId="41055"/>
    <cellStyle name="Заголовок 4 11" xfId="41056"/>
    <cellStyle name="Заголовок 4 2" xfId="41057"/>
    <cellStyle name="Заголовок 4 2 2" xfId="41058"/>
    <cellStyle name="Заголовок 4 2 2 2" xfId="41059"/>
    <cellStyle name="Заголовок 4 2 2 2 2" xfId="41060"/>
    <cellStyle name="Заголовок 4 2 2 3" xfId="41061"/>
    <cellStyle name="Заголовок 4 2 2 4" xfId="41062"/>
    <cellStyle name="Заголовок 4 2 3" xfId="41063"/>
    <cellStyle name="Заголовок 4 2 3 2" xfId="41064"/>
    <cellStyle name="Заголовок 4 2 3 2 2" xfId="41065"/>
    <cellStyle name="Заголовок 4 2 3 3" xfId="41066"/>
    <cellStyle name="Заголовок 4 2 3 4" xfId="41067"/>
    <cellStyle name="Заголовок 4 2 4" xfId="41068"/>
    <cellStyle name="Заголовок 4 2 4 2" xfId="41069"/>
    <cellStyle name="Заголовок 4 2 4 3" xfId="41070"/>
    <cellStyle name="Заголовок 4 2 4 4" xfId="41071"/>
    <cellStyle name="Заголовок 4 2 5" xfId="41072"/>
    <cellStyle name="Заголовок 4 2 5 2" xfId="41073"/>
    <cellStyle name="Заголовок 4 2 5 3" xfId="41074"/>
    <cellStyle name="Заголовок 4 2 5 4" xfId="41075"/>
    <cellStyle name="Заголовок 4 2 6" xfId="41076"/>
    <cellStyle name="Заголовок 4 2 6 2" xfId="41077"/>
    <cellStyle name="Заголовок 4 2 7" xfId="41078"/>
    <cellStyle name="Заголовок 4 3" xfId="41079"/>
    <cellStyle name="Заголовок 4 3 2" xfId="41080"/>
    <cellStyle name="Заголовок 4 4" xfId="41081"/>
    <cellStyle name="Заголовок 4 4 2" xfId="41082"/>
    <cellStyle name="Заголовок 4 5" xfId="41083"/>
    <cellStyle name="Заголовок 4 5 2" xfId="41084"/>
    <cellStyle name="Заголовок 4 6" xfId="41085"/>
    <cellStyle name="Заголовок 4 6 2" xfId="41086"/>
    <cellStyle name="Заголовок 4 7" xfId="41087"/>
    <cellStyle name="Заголовок 4 7 2" xfId="41088"/>
    <cellStyle name="Заголовок 4 8" xfId="41089"/>
    <cellStyle name="Заголовок 4 8 2" xfId="41090"/>
    <cellStyle name="Заголовок 4 9" xfId="41091"/>
    <cellStyle name="Заголовок 4 9 2" xfId="41092"/>
    <cellStyle name="Заголовок 5" xfId="41093"/>
    <cellStyle name="Заголовок 5 2" xfId="41094"/>
    <cellStyle name="Заголовок 6" xfId="41095"/>
    <cellStyle name="Заголовок 7" xfId="41096"/>
    <cellStyle name="Заголовок 8" xfId="41097"/>
    <cellStyle name="Заголовок таблицы" xfId="41098"/>
    <cellStyle name="Заголовок таблицы 10" xfId="41099"/>
    <cellStyle name="Заголовок таблицы 11" xfId="41100"/>
    <cellStyle name="Заголовок таблицы 12" xfId="41101"/>
    <cellStyle name="Заголовок таблицы 13" xfId="41102"/>
    <cellStyle name="Заголовок таблицы 14" xfId="41103"/>
    <cellStyle name="Заголовок таблицы 15" xfId="41104"/>
    <cellStyle name="Заголовок таблицы 16" xfId="41105"/>
    <cellStyle name="Заголовок таблицы 2" xfId="41106"/>
    <cellStyle name="Заголовок таблицы 2 10" xfId="41107"/>
    <cellStyle name="Заголовок таблицы 2 11" xfId="41108"/>
    <cellStyle name="Заголовок таблицы 2 12" xfId="41109"/>
    <cellStyle name="Заголовок таблицы 2 13" xfId="41110"/>
    <cellStyle name="Заголовок таблицы 2 14" xfId="41111"/>
    <cellStyle name="Заголовок таблицы 2 2" xfId="41112"/>
    <cellStyle name="Заголовок таблицы 2 2 10" xfId="41113"/>
    <cellStyle name="Заголовок таблицы 2 2 11" xfId="41114"/>
    <cellStyle name="Заголовок таблицы 2 2 12" xfId="41115"/>
    <cellStyle name="Заголовок таблицы 2 2 2" xfId="41116"/>
    <cellStyle name="Заголовок таблицы 2 2 2 2" xfId="41117"/>
    <cellStyle name="Заголовок таблицы 2 2 2 3" xfId="41118"/>
    <cellStyle name="Заголовок таблицы 2 2 2 4" xfId="41119"/>
    <cellStyle name="Заголовок таблицы 2 2 2 5" xfId="41120"/>
    <cellStyle name="Заголовок таблицы 2 2 2 6" xfId="41121"/>
    <cellStyle name="Заголовок таблицы 2 2 2 7" xfId="41122"/>
    <cellStyle name="Заголовок таблицы 2 2 2 8" xfId="41123"/>
    <cellStyle name="Заголовок таблицы 2 2 3" xfId="41124"/>
    <cellStyle name="Заголовок таблицы 2 2 3 2" xfId="41125"/>
    <cellStyle name="Заголовок таблицы 2 2 3 3" xfId="41126"/>
    <cellStyle name="Заголовок таблицы 2 2 3 4" xfId="41127"/>
    <cellStyle name="Заголовок таблицы 2 2 3 5" xfId="41128"/>
    <cellStyle name="Заголовок таблицы 2 2 3 6" xfId="41129"/>
    <cellStyle name="Заголовок таблицы 2 2 3 7" xfId="41130"/>
    <cellStyle name="Заголовок таблицы 2 2 3 8" xfId="41131"/>
    <cellStyle name="Заголовок таблицы 2 2 4" xfId="41132"/>
    <cellStyle name="Заголовок таблицы 2 2 4 2" xfId="41133"/>
    <cellStyle name="Заголовок таблицы 2 2 4 3" xfId="41134"/>
    <cellStyle name="Заголовок таблицы 2 2 4 4" xfId="41135"/>
    <cellStyle name="Заголовок таблицы 2 2 4 5" xfId="41136"/>
    <cellStyle name="Заголовок таблицы 2 2 4 6" xfId="41137"/>
    <cellStyle name="Заголовок таблицы 2 2 4 7" xfId="41138"/>
    <cellStyle name="Заголовок таблицы 2 2 4 8" xfId="41139"/>
    <cellStyle name="Заголовок таблицы 2 2 5" xfId="41140"/>
    <cellStyle name="Заголовок таблицы 2 2 6" xfId="41141"/>
    <cellStyle name="Заголовок таблицы 2 2 7" xfId="41142"/>
    <cellStyle name="Заголовок таблицы 2 2 8" xfId="41143"/>
    <cellStyle name="Заголовок таблицы 2 2 9" xfId="41144"/>
    <cellStyle name="Заголовок таблицы 2 3" xfId="41145"/>
    <cellStyle name="Заголовок таблицы 2 3 10" xfId="41146"/>
    <cellStyle name="Заголовок таблицы 2 3 11" xfId="41147"/>
    <cellStyle name="Заголовок таблицы 2 3 12" xfId="41148"/>
    <cellStyle name="Заголовок таблицы 2 3 2" xfId="41149"/>
    <cellStyle name="Заголовок таблицы 2 3 2 2" xfId="41150"/>
    <cellStyle name="Заголовок таблицы 2 3 2 3" xfId="41151"/>
    <cellStyle name="Заголовок таблицы 2 3 2 4" xfId="41152"/>
    <cellStyle name="Заголовок таблицы 2 3 2 5" xfId="41153"/>
    <cellStyle name="Заголовок таблицы 2 3 2 6" xfId="41154"/>
    <cellStyle name="Заголовок таблицы 2 3 2 7" xfId="41155"/>
    <cellStyle name="Заголовок таблицы 2 3 2 8" xfId="41156"/>
    <cellStyle name="Заголовок таблицы 2 3 3" xfId="41157"/>
    <cellStyle name="Заголовок таблицы 2 3 3 2" xfId="41158"/>
    <cellStyle name="Заголовок таблицы 2 3 3 3" xfId="41159"/>
    <cellStyle name="Заголовок таблицы 2 3 3 4" xfId="41160"/>
    <cellStyle name="Заголовок таблицы 2 3 3 5" xfId="41161"/>
    <cellStyle name="Заголовок таблицы 2 3 3 6" xfId="41162"/>
    <cellStyle name="Заголовок таблицы 2 3 3 7" xfId="41163"/>
    <cellStyle name="Заголовок таблицы 2 3 3 8" xfId="41164"/>
    <cellStyle name="Заголовок таблицы 2 3 4" xfId="41165"/>
    <cellStyle name="Заголовок таблицы 2 3 4 2" xfId="41166"/>
    <cellStyle name="Заголовок таблицы 2 3 4 3" xfId="41167"/>
    <cellStyle name="Заголовок таблицы 2 3 4 4" xfId="41168"/>
    <cellStyle name="Заголовок таблицы 2 3 4 5" xfId="41169"/>
    <cellStyle name="Заголовок таблицы 2 3 4 6" xfId="41170"/>
    <cellStyle name="Заголовок таблицы 2 3 4 7" xfId="41171"/>
    <cellStyle name="Заголовок таблицы 2 3 4 8" xfId="41172"/>
    <cellStyle name="Заголовок таблицы 2 3 5" xfId="41173"/>
    <cellStyle name="Заголовок таблицы 2 3 6" xfId="41174"/>
    <cellStyle name="Заголовок таблицы 2 3 7" xfId="41175"/>
    <cellStyle name="Заголовок таблицы 2 3 8" xfId="41176"/>
    <cellStyle name="Заголовок таблицы 2 3 9" xfId="41177"/>
    <cellStyle name="Заголовок таблицы 2 4" xfId="41178"/>
    <cellStyle name="Заголовок таблицы 2 4 2" xfId="41179"/>
    <cellStyle name="Заголовок таблицы 2 4 3" xfId="41180"/>
    <cellStyle name="Заголовок таблицы 2 4 4" xfId="41181"/>
    <cellStyle name="Заголовок таблицы 2 4 5" xfId="41182"/>
    <cellStyle name="Заголовок таблицы 2 4 6" xfId="41183"/>
    <cellStyle name="Заголовок таблицы 2 4 7" xfId="41184"/>
    <cellStyle name="Заголовок таблицы 2 4 8" xfId="41185"/>
    <cellStyle name="Заголовок таблицы 2 5" xfId="41186"/>
    <cellStyle name="Заголовок таблицы 2 5 2" xfId="41187"/>
    <cellStyle name="Заголовок таблицы 2 5 3" xfId="41188"/>
    <cellStyle name="Заголовок таблицы 2 5 4" xfId="41189"/>
    <cellStyle name="Заголовок таблицы 2 5 5" xfId="41190"/>
    <cellStyle name="Заголовок таблицы 2 5 6" xfId="41191"/>
    <cellStyle name="Заголовок таблицы 2 5 7" xfId="41192"/>
    <cellStyle name="Заголовок таблицы 2 5 8" xfId="41193"/>
    <cellStyle name="Заголовок таблицы 2 6" xfId="41194"/>
    <cellStyle name="Заголовок таблицы 2 6 2" xfId="41195"/>
    <cellStyle name="Заголовок таблицы 2 6 3" xfId="41196"/>
    <cellStyle name="Заголовок таблицы 2 6 4" xfId="41197"/>
    <cellStyle name="Заголовок таблицы 2 6 5" xfId="41198"/>
    <cellStyle name="Заголовок таблицы 2 6 6" xfId="41199"/>
    <cellStyle name="Заголовок таблицы 2 6 7" xfId="41200"/>
    <cellStyle name="Заголовок таблицы 2 6 8" xfId="41201"/>
    <cellStyle name="Заголовок таблицы 2 7" xfId="41202"/>
    <cellStyle name="Заголовок таблицы 2 8" xfId="41203"/>
    <cellStyle name="Заголовок таблицы 2 9" xfId="41204"/>
    <cellStyle name="Заголовок таблицы 3" xfId="41205"/>
    <cellStyle name="Заголовок таблицы 3 10" xfId="41206"/>
    <cellStyle name="Заголовок таблицы 3 11" xfId="41207"/>
    <cellStyle name="Заголовок таблицы 3 12" xfId="41208"/>
    <cellStyle name="Заголовок таблицы 3 13" xfId="41209"/>
    <cellStyle name="Заголовок таблицы 3 14" xfId="41210"/>
    <cellStyle name="Заголовок таблицы 3 2" xfId="41211"/>
    <cellStyle name="Заголовок таблицы 3 2 10" xfId="41212"/>
    <cellStyle name="Заголовок таблицы 3 2 11" xfId="41213"/>
    <cellStyle name="Заголовок таблицы 3 2 12" xfId="41214"/>
    <cellStyle name="Заголовок таблицы 3 2 2" xfId="41215"/>
    <cellStyle name="Заголовок таблицы 3 2 2 2" xfId="41216"/>
    <cellStyle name="Заголовок таблицы 3 2 2 3" xfId="41217"/>
    <cellStyle name="Заголовок таблицы 3 2 2 4" xfId="41218"/>
    <cellStyle name="Заголовок таблицы 3 2 2 5" xfId="41219"/>
    <cellStyle name="Заголовок таблицы 3 2 2 6" xfId="41220"/>
    <cellStyle name="Заголовок таблицы 3 2 2 7" xfId="41221"/>
    <cellStyle name="Заголовок таблицы 3 2 2 8" xfId="41222"/>
    <cellStyle name="Заголовок таблицы 3 2 3" xfId="41223"/>
    <cellStyle name="Заголовок таблицы 3 2 3 2" xfId="41224"/>
    <cellStyle name="Заголовок таблицы 3 2 3 3" xfId="41225"/>
    <cellStyle name="Заголовок таблицы 3 2 3 4" xfId="41226"/>
    <cellStyle name="Заголовок таблицы 3 2 3 5" xfId="41227"/>
    <cellStyle name="Заголовок таблицы 3 2 3 6" xfId="41228"/>
    <cellStyle name="Заголовок таблицы 3 2 3 7" xfId="41229"/>
    <cellStyle name="Заголовок таблицы 3 2 3 8" xfId="41230"/>
    <cellStyle name="Заголовок таблицы 3 2 4" xfId="41231"/>
    <cellStyle name="Заголовок таблицы 3 2 4 2" xfId="41232"/>
    <cellStyle name="Заголовок таблицы 3 2 4 3" xfId="41233"/>
    <cellStyle name="Заголовок таблицы 3 2 4 4" xfId="41234"/>
    <cellStyle name="Заголовок таблицы 3 2 4 5" xfId="41235"/>
    <cellStyle name="Заголовок таблицы 3 2 4 6" xfId="41236"/>
    <cellStyle name="Заголовок таблицы 3 2 4 7" xfId="41237"/>
    <cellStyle name="Заголовок таблицы 3 2 4 8" xfId="41238"/>
    <cellStyle name="Заголовок таблицы 3 2 5" xfId="41239"/>
    <cellStyle name="Заголовок таблицы 3 2 6" xfId="41240"/>
    <cellStyle name="Заголовок таблицы 3 2 7" xfId="41241"/>
    <cellStyle name="Заголовок таблицы 3 2 8" xfId="41242"/>
    <cellStyle name="Заголовок таблицы 3 2 9" xfId="41243"/>
    <cellStyle name="Заголовок таблицы 3 3" xfId="41244"/>
    <cellStyle name="Заголовок таблицы 3 3 10" xfId="41245"/>
    <cellStyle name="Заголовок таблицы 3 3 11" xfId="41246"/>
    <cellStyle name="Заголовок таблицы 3 3 12" xfId="41247"/>
    <cellStyle name="Заголовок таблицы 3 3 2" xfId="41248"/>
    <cellStyle name="Заголовок таблицы 3 3 2 2" xfId="41249"/>
    <cellStyle name="Заголовок таблицы 3 3 2 3" xfId="41250"/>
    <cellStyle name="Заголовок таблицы 3 3 2 4" xfId="41251"/>
    <cellStyle name="Заголовок таблицы 3 3 2 5" xfId="41252"/>
    <cellStyle name="Заголовок таблицы 3 3 2 6" xfId="41253"/>
    <cellStyle name="Заголовок таблицы 3 3 2 7" xfId="41254"/>
    <cellStyle name="Заголовок таблицы 3 3 2 8" xfId="41255"/>
    <cellStyle name="Заголовок таблицы 3 3 3" xfId="41256"/>
    <cellStyle name="Заголовок таблицы 3 3 3 2" xfId="41257"/>
    <cellStyle name="Заголовок таблицы 3 3 3 3" xfId="41258"/>
    <cellStyle name="Заголовок таблицы 3 3 3 4" xfId="41259"/>
    <cellStyle name="Заголовок таблицы 3 3 3 5" xfId="41260"/>
    <cellStyle name="Заголовок таблицы 3 3 3 6" xfId="41261"/>
    <cellStyle name="Заголовок таблицы 3 3 3 7" xfId="41262"/>
    <cellStyle name="Заголовок таблицы 3 3 3 8" xfId="41263"/>
    <cellStyle name="Заголовок таблицы 3 3 4" xfId="41264"/>
    <cellStyle name="Заголовок таблицы 3 3 4 2" xfId="41265"/>
    <cellStyle name="Заголовок таблицы 3 3 4 3" xfId="41266"/>
    <cellStyle name="Заголовок таблицы 3 3 4 4" xfId="41267"/>
    <cellStyle name="Заголовок таблицы 3 3 4 5" xfId="41268"/>
    <cellStyle name="Заголовок таблицы 3 3 4 6" xfId="41269"/>
    <cellStyle name="Заголовок таблицы 3 3 4 7" xfId="41270"/>
    <cellStyle name="Заголовок таблицы 3 3 4 8" xfId="41271"/>
    <cellStyle name="Заголовок таблицы 3 3 5" xfId="41272"/>
    <cellStyle name="Заголовок таблицы 3 3 6" xfId="41273"/>
    <cellStyle name="Заголовок таблицы 3 3 7" xfId="41274"/>
    <cellStyle name="Заголовок таблицы 3 3 8" xfId="41275"/>
    <cellStyle name="Заголовок таблицы 3 3 9" xfId="41276"/>
    <cellStyle name="Заголовок таблицы 3 4" xfId="41277"/>
    <cellStyle name="Заголовок таблицы 3 4 2" xfId="41278"/>
    <cellStyle name="Заголовок таблицы 3 4 3" xfId="41279"/>
    <cellStyle name="Заголовок таблицы 3 4 4" xfId="41280"/>
    <cellStyle name="Заголовок таблицы 3 4 5" xfId="41281"/>
    <cellStyle name="Заголовок таблицы 3 4 6" xfId="41282"/>
    <cellStyle name="Заголовок таблицы 3 4 7" xfId="41283"/>
    <cellStyle name="Заголовок таблицы 3 4 8" xfId="41284"/>
    <cellStyle name="Заголовок таблицы 3 5" xfId="41285"/>
    <cellStyle name="Заголовок таблицы 3 5 2" xfId="41286"/>
    <cellStyle name="Заголовок таблицы 3 5 3" xfId="41287"/>
    <cellStyle name="Заголовок таблицы 3 5 4" xfId="41288"/>
    <cellStyle name="Заголовок таблицы 3 5 5" xfId="41289"/>
    <cellStyle name="Заголовок таблицы 3 5 6" xfId="41290"/>
    <cellStyle name="Заголовок таблицы 3 5 7" xfId="41291"/>
    <cellStyle name="Заголовок таблицы 3 5 8" xfId="41292"/>
    <cellStyle name="Заголовок таблицы 3 6" xfId="41293"/>
    <cellStyle name="Заголовок таблицы 3 6 2" xfId="41294"/>
    <cellStyle name="Заголовок таблицы 3 6 3" xfId="41295"/>
    <cellStyle name="Заголовок таблицы 3 6 4" xfId="41296"/>
    <cellStyle name="Заголовок таблицы 3 6 5" xfId="41297"/>
    <cellStyle name="Заголовок таблицы 3 6 6" xfId="41298"/>
    <cellStyle name="Заголовок таблицы 3 6 7" xfId="41299"/>
    <cellStyle name="Заголовок таблицы 3 6 8" xfId="41300"/>
    <cellStyle name="Заголовок таблицы 3 7" xfId="41301"/>
    <cellStyle name="Заголовок таблицы 3 8" xfId="41302"/>
    <cellStyle name="Заголовок таблицы 3 9" xfId="41303"/>
    <cellStyle name="Заголовок таблицы 4" xfId="41304"/>
    <cellStyle name="Заголовок таблицы 4 10" xfId="41305"/>
    <cellStyle name="Заголовок таблицы 4 11" xfId="41306"/>
    <cellStyle name="Заголовок таблицы 4 12" xfId="41307"/>
    <cellStyle name="Заголовок таблицы 4 2" xfId="41308"/>
    <cellStyle name="Заголовок таблицы 4 2 2" xfId="41309"/>
    <cellStyle name="Заголовок таблицы 4 2 3" xfId="41310"/>
    <cellStyle name="Заголовок таблицы 4 2 4" xfId="41311"/>
    <cellStyle name="Заголовок таблицы 4 2 5" xfId="41312"/>
    <cellStyle name="Заголовок таблицы 4 2 6" xfId="41313"/>
    <cellStyle name="Заголовок таблицы 4 2 7" xfId="41314"/>
    <cellStyle name="Заголовок таблицы 4 2 8" xfId="41315"/>
    <cellStyle name="Заголовок таблицы 4 3" xfId="41316"/>
    <cellStyle name="Заголовок таблицы 4 3 2" xfId="41317"/>
    <cellStyle name="Заголовок таблицы 4 3 3" xfId="41318"/>
    <cellStyle name="Заголовок таблицы 4 3 4" xfId="41319"/>
    <cellStyle name="Заголовок таблицы 4 3 5" xfId="41320"/>
    <cellStyle name="Заголовок таблицы 4 3 6" xfId="41321"/>
    <cellStyle name="Заголовок таблицы 4 3 7" xfId="41322"/>
    <cellStyle name="Заголовок таблицы 4 3 8" xfId="41323"/>
    <cellStyle name="Заголовок таблицы 4 4" xfId="41324"/>
    <cellStyle name="Заголовок таблицы 4 4 2" xfId="41325"/>
    <cellStyle name="Заголовок таблицы 4 4 3" xfId="41326"/>
    <cellStyle name="Заголовок таблицы 4 4 4" xfId="41327"/>
    <cellStyle name="Заголовок таблицы 4 4 5" xfId="41328"/>
    <cellStyle name="Заголовок таблицы 4 4 6" xfId="41329"/>
    <cellStyle name="Заголовок таблицы 4 4 7" xfId="41330"/>
    <cellStyle name="Заголовок таблицы 4 4 8" xfId="41331"/>
    <cellStyle name="Заголовок таблицы 4 5" xfId="41332"/>
    <cellStyle name="Заголовок таблицы 4 6" xfId="41333"/>
    <cellStyle name="Заголовок таблицы 4 7" xfId="41334"/>
    <cellStyle name="Заголовок таблицы 4 8" xfId="41335"/>
    <cellStyle name="Заголовок таблицы 4 9" xfId="41336"/>
    <cellStyle name="Заголовок таблицы 5" xfId="41337"/>
    <cellStyle name="Заголовок таблицы 5 10" xfId="41338"/>
    <cellStyle name="Заголовок таблицы 5 11" xfId="41339"/>
    <cellStyle name="Заголовок таблицы 5 12" xfId="41340"/>
    <cellStyle name="Заголовок таблицы 5 2" xfId="41341"/>
    <cellStyle name="Заголовок таблицы 5 2 2" xfId="41342"/>
    <cellStyle name="Заголовок таблицы 5 2 3" xfId="41343"/>
    <cellStyle name="Заголовок таблицы 5 2 4" xfId="41344"/>
    <cellStyle name="Заголовок таблицы 5 2 5" xfId="41345"/>
    <cellStyle name="Заголовок таблицы 5 2 6" xfId="41346"/>
    <cellStyle name="Заголовок таблицы 5 2 7" xfId="41347"/>
    <cellStyle name="Заголовок таблицы 5 2 8" xfId="41348"/>
    <cellStyle name="Заголовок таблицы 5 3" xfId="41349"/>
    <cellStyle name="Заголовок таблицы 5 3 2" xfId="41350"/>
    <cellStyle name="Заголовок таблицы 5 3 3" xfId="41351"/>
    <cellStyle name="Заголовок таблицы 5 3 4" xfId="41352"/>
    <cellStyle name="Заголовок таблицы 5 3 5" xfId="41353"/>
    <cellStyle name="Заголовок таблицы 5 3 6" xfId="41354"/>
    <cellStyle name="Заголовок таблицы 5 3 7" xfId="41355"/>
    <cellStyle name="Заголовок таблицы 5 3 8" xfId="41356"/>
    <cellStyle name="Заголовок таблицы 5 4" xfId="41357"/>
    <cellStyle name="Заголовок таблицы 5 4 2" xfId="41358"/>
    <cellStyle name="Заголовок таблицы 5 4 3" xfId="41359"/>
    <cellStyle name="Заголовок таблицы 5 4 4" xfId="41360"/>
    <cellStyle name="Заголовок таблицы 5 4 5" xfId="41361"/>
    <cellStyle name="Заголовок таблицы 5 4 6" xfId="41362"/>
    <cellStyle name="Заголовок таблицы 5 4 7" xfId="41363"/>
    <cellStyle name="Заголовок таблицы 5 4 8" xfId="41364"/>
    <cellStyle name="Заголовок таблицы 5 5" xfId="41365"/>
    <cellStyle name="Заголовок таблицы 5 6" xfId="41366"/>
    <cellStyle name="Заголовок таблицы 5 7" xfId="41367"/>
    <cellStyle name="Заголовок таблицы 5 8" xfId="41368"/>
    <cellStyle name="Заголовок таблицы 5 9" xfId="41369"/>
    <cellStyle name="Заголовок таблицы 6" xfId="41370"/>
    <cellStyle name="Заголовок таблицы 6 2" xfId="41371"/>
    <cellStyle name="Заголовок таблицы 6 3" xfId="41372"/>
    <cellStyle name="Заголовок таблицы 6 4" xfId="41373"/>
    <cellStyle name="Заголовок таблицы 6 5" xfId="41374"/>
    <cellStyle name="Заголовок таблицы 6 6" xfId="41375"/>
    <cellStyle name="Заголовок таблицы 6 7" xfId="41376"/>
    <cellStyle name="Заголовок таблицы 6 8" xfId="41377"/>
    <cellStyle name="Заголовок таблицы 7" xfId="41378"/>
    <cellStyle name="Заголовок таблицы 7 2" xfId="41379"/>
    <cellStyle name="Заголовок таблицы 7 3" xfId="41380"/>
    <cellStyle name="Заголовок таблицы 7 4" xfId="41381"/>
    <cellStyle name="Заголовок таблицы 7 5" xfId="41382"/>
    <cellStyle name="Заголовок таблицы 7 6" xfId="41383"/>
    <cellStyle name="Заголовок таблицы 7 7" xfId="41384"/>
    <cellStyle name="Заголовок таблицы 7 8" xfId="41385"/>
    <cellStyle name="Заголовок таблицы 8" xfId="41386"/>
    <cellStyle name="Заголовок таблицы 8 2" xfId="41387"/>
    <cellStyle name="Заголовок таблицы 8 3" xfId="41388"/>
    <cellStyle name="Заголовок таблицы 8 4" xfId="41389"/>
    <cellStyle name="Заголовок таблицы 8 5" xfId="41390"/>
    <cellStyle name="Заголовок таблицы 8 6" xfId="41391"/>
    <cellStyle name="Заголовок таблицы 8 7" xfId="41392"/>
    <cellStyle name="Заголовок таблицы 8 8" xfId="41393"/>
    <cellStyle name="Заголовок таблицы 9" xfId="41394"/>
    <cellStyle name="ЗАГОЛОВОК1" xfId="41395"/>
    <cellStyle name="ЗАГОЛОВОК2" xfId="41396"/>
    <cellStyle name="ЗаголовокСтолбца" xfId="41397"/>
    <cellStyle name="ЗаголовокСтолбца 10" xfId="41398"/>
    <cellStyle name="ЗаголовокСтолбца 10 2" xfId="41399"/>
    <cellStyle name="ЗаголовокСтолбца 11" xfId="41400"/>
    <cellStyle name="ЗаголовокСтолбца 11 2" xfId="41401"/>
    <cellStyle name="ЗаголовокСтолбца 12" xfId="41402"/>
    <cellStyle name="ЗаголовокСтолбца 12 2" xfId="41403"/>
    <cellStyle name="ЗаголовокСтолбца 13" xfId="41404"/>
    <cellStyle name="ЗаголовокСтолбца 13 2" xfId="41405"/>
    <cellStyle name="ЗаголовокСтолбца 14" xfId="41406"/>
    <cellStyle name="ЗаголовокСтолбца 2" xfId="41407"/>
    <cellStyle name="ЗаголовокСтолбца 2 2" xfId="41408"/>
    <cellStyle name="ЗаголовокСтолбца 2 2 2" xfId="41409"/>
    <cellStyle name="ЗаголовокСтолбца 2 2 2 2" xfId="41410"/>
    <cellStyle name="ЗаголовокСтолбца 2 2 2 2 2" xfId="41411"/>
    <cellStyle name="ЗаголовокСтолбца 2 2 2 3" xfId="41412"/>
    <cellStyle name="ЗаголовокСтолбца 2 2 3" xfId="41413"/>
    <cellStyle name="ЗаголовокСтолбца 2 2 3 2" xfId="41414"/>
    <cellStyle name="ЗаголовокСтолбца 2 2 4" xfId="41415"/>
    <cellStyle name="ЗаголовокСтолбца 2 2 5" xfId="41416"/>
    <cellStyle name="ЗаголовокСтолбца 2 3" xfId="41417"/>
    <cellStyle name="ЗаголовокСтолбца 2 3 2" xfId="41418"/>
    <cellStyle name="ЗаголовокСтолбца 2 3 2 2" xfId="41419"/>
    <cellStyle name="ЗаголовокСтолбца 2 3 2 2 2" xfId="41420"/>
    <cellStyle name="ЗаголовокСтолбца 2 3 2 3" xfId="41421"/>
    <cellStyle name="ЗаголовокСтолбца 2 3 3" xfId="41422"/>
    <cellStyle name="ЗаголовокСтолбца 2 3 3 2" xfId="41423"/>
    <cellStyle name="ЗаголовокСтолбца 2 3 4" xfId="41424"/>
    <cellStyle name="ЗаголовокСтолбца 2 3 5" xfId="41425"/>
    <cellStyle name="ЗаголовокСтолбца 2 4" xfId="41426"/>
    <cellStyle name="ЗаголовокСтолбца 2 4 2" xfId="41427"/>
    <cellStyle name="ЗаголовокСтолбца 2 4 2 2" xfId="41428"/>
    <cellStyle name="ЗаголовокСтолбца 2 4 3" xfId="41429"/>
    <cellStyle name="ЗаголовокСтолбца 2 5" xfId="41430"/>
    <cellStyle name="ЗаголовокСтолбца 2 5 2" xfId="41431"/>
    <cellStyle name="ЗаголовокСтолбца 2 5 2 2" xfId="41432"/>
    <cellStyle name="ЗаголовокСтолбца 2 5 3" xfId="41433"/>
    <cellStyle name="ЗаголовокСтолбца 2 6" xfId="41434"/>
    <cellStyle name="ЗаголовокСтолбца 2 6 2" xfId="41435"/>
    <cellStyle name="ЗаголовокСтолбца 2 6 2 2" xfId="41436"/>
    <cellStyle name="ЗаголовокСтолбца 2 6 3" xfId="41437"/>
    <cellStyle name="ЗаголовокСтолбца 2 7" xfId="41438"/>
    <cellStyle name="ЗаголовокСтолбца 2 7 2" xfId="41439"/>
    <cellStyle name="ЗаголовокСтолбца 2 8" xfId="41440"/>
    <cellStyle name="ЗаголовокСтолбца 2 9" xfId="41441"/>
    <cellStyle name="ЗаголовокСтолбца 3" xfId="41442"/>
    <cellStyle name="ЗаголовокСтолбца 3 2" xfId="41443"/>
    <cellStyle name="ЗаголовокСтолбца 3 2 2" xfId="41444"/>
    <cellStyle name="ЗаголовокСтолбца 3 2 2 2" xfId="41445"/>
    <cellStyle name="ЗаголовокСтолбца 3 2 2 2 2" xfId="41446"/>
    <cellStyle name="ЗаголовокСтолбца 3 2 2 3" xfId="41447"/>
    <cellStyle name="ЗаголовокСтолбца 3 2 3" xfId="41448"/>
    <cellStyle name="ЗаголовокСтолбца 3 2 3 2" xfId="41449"/>
    <cellStyle name="ЗаголовокСтолбца 3 2 4" xfId="41450"/>
    <cellStyle name="ЗаголовокСтолбца 3 3" xfId="41451"/>
    <cellStyle name="ЗаголовокСтолбца 3 3 2" xfId="41452"/>
    <cellStyle name="ЗаголовокСтолбца 3 3 2 2" xfId="41453"/>
    <cellStyle name="ЗаголовокСтолбца 3 3 3" xfId="41454"/>
    <cellStyle name="ЗаголовокСтолбца 3 4" xfId="41455"/>
    <cellStyle name="ЗаголовокСтолбца 3 4 2" xfId="41456"/>
    <cellStyle name="ЗаголовокСтолбца 3 5" xfId="41457"/>
    <cellStyle name="ЗаголовокСтолбца 4" xfId="41458"/>
    <cellStyle name="ЗаголовокСтолбца 4 2" xfId="41459"/>
    <cellStyle name="ЗаголовокСтолбца 4 2 2" xfId="41460"/>
    <cellStyle name="ЗаголовокСтолбца 4 2 2 2" xfId="41461"/>
    <cellStyle name="ЗаголовокСтолбца 4 2 3" xfId="41462"/>
    <cellStyle name="ЗаголовокСтолбца 4 3" xfId="41463"/>
    <cellStyle name="ЗаголовокСтолбца 4 3 2" xfId="41464"/>
    <cellStyle name="ЗаголовокСтолбца 4 4" xfId="41465"/>
    <cellStyle name="ЗаголовокСтолбца 4 5" xfId="41466"/>
    <cellStyle name="ЗаголовокСтолбца 5" xfId="41467"/>
    <cellStyle name="ЗаголовокСтолбца 5 2" xfId="41468"/>
    <cellStyle name="ЗаголовокСтолбца 5 2 2" xfId="41469"/>
    <cellStyle name="ЗаголовокСтолбца 5 2 2 2" xfId="41470"/>
    <cellStyle name="ЗаголовокСтолбца 5 2 3" xfId="41471"/>
    <cellStyle name="ЗаголовокСтолбца 5 3" xfId="41472"/>
    <cellStyle name="ЗаголовокСтолбца 5 3 2" xfId="41473"/>
    <cellStyle name="ЗаголовокСтолбца 5 4" xfId="41474"/>
    <cellStyle name="ЗаголовокСтолбца 6" xfId="41475"/>
    <cellStyle name="ЗаголовокСтолбца 6 2" xfId="41476"/>
    <cellStyle name="ЗаголовокСтолбца 6 2 2" xfId="41477"/>
    <cellStyle name="ЗаголовокСтолбца 6 3" xfId="41478"/>
    <cellStyle name="ЗаголовокСтолбца 7" xfId="41479"/>
    <cellStyle name="ЗаголовокСтолбца 7 2" xfId="41480"/>
    <cellStyle name="ЗаголовокСтолбца 8" xfId="41481"/>
    <cellStyle name="ЗаголовокСтолбца 8 2" xfId="41482"/>
    <cellStyle name="ЗаголовокСтолбца 9" xfId="41483"/>
    <cellStyle name="ЗаголовокСтолбца 9 2" xfId="41484"/>
    <cellStyle name="ЗаголовокСтолбца_реестр объектов ЕНЭС" xfId="41485"/>
    <cellStyle name="Защитный" xfId="41486"/>
    <cellStyle name="Защитный 2" xfId="41487"/>
    <cellStyle name="Значение" xfId="41488"/>
    <cellStyle name="Значение 10" xfId="41489"/>
    <cellStyle name="Значение 10 2" xfId="41490"/>
    <cellStyle name="Значение 10 2 2" xfId="41491"/>
    <cellStyle name="Значение 10 2 3" xfId="41492"/>
    <cellStyle name="Значение 10 3" xfId="41493"/>
    <cellStyle name="Значение 10 4" xfId="41494"/>
    <cellStyle name="Значение 10 5" xfId="41495"/>
    <cellStyle name="Значение 10 6" xfId="41496"/>
    <cellStyle name="Значение 10 7" xfId="41497"/>
    <cellStyle name="Значение 10 8" xfId="41498"/>
    <cellStyle name="Значение 10 9" xfId="41499"/>
    <cellStyle name="Значение 11" xfId="41500"/>
    <cellStyle name="Значение 11 2" xfId="41501"/>
    <cellStyle name="Значение 11 3" xfId="41502"/>
    <cellStyle name="Значение 12" xfId="41503"/>
    <cellStyle name="Значение 13" xfId="41504"/>
    <cellStyle name="Значение 14" xfId="41505"/>
    <cellStyle name="Значение 15" xfId="41506"/>
    <cellStyle name="Значение 16" xfId="41507"/>
    <cellStyle name="Значение 17" xfId="41508"/>
    <cellStyle name="Значение 18" xfId="41509"/>
    <cellStyle name="Значение 2" xfId="41510"/>
    <cellStyle name="Значение 2 10" xfId="41511"/>
    <cellStyle name="Значение 2 11" xfId="41512"/>
    <cellStyle name="Значение 2 12" xfId="41513"/>
    <cellStyle name="Значение 2 13" xfId="41514"/>
    <cellStyle name="Значение 2 14" xfId="41515"/>
    <cellStyle name="Значение 2 15" xfId="41516"/>
    <cellStyle name="Значение 2 16" xfId="41517"/>
    <cellStyle name="Значение 2 17" xfId="41518"/>
    <cellStyle name="Значение 2 2" xfId="41519"/>
    <cellStyle name="Значение 2 2 10" xfId="41520"/>
    <cellStyle name="Значение 2 2 11" xfId="41521"/>
    <cellStyle name="Значение 2 2 12" xfId="41522"/>
    <cellStyle name="Значение 2 2 13" xfId="41523"/>
    <cellStyle name="Значение 2 2 14" xfId="41524"/>
    <cellStyle name="Значение 2 2 15" xfId="41525"/>
    <cellStyle name="Значение 2 2 16" xfId="41526"/>
    <cellStyle name="Значение 2 2 2" xfId="41527"/>
    <cellStyle name="Значение 2 2 2 10" xfId="41528"/>
    <cellStyle name="Значение 2 2 2 11" xfId="41529"/>
    <cellStyle name="Значение 2 2 2 12" xfId="41530"/>
    <cellStyle name="Значение 2 2 2 2" xfId="41531"/>
    <cellStyle name="Значение 2 2 2 2 2" xfId="41532"/>
    <cellStyle name="Значение 2 2 2 2 3" xfId="41533"/>
    <cellStyle name="Значение 2 2 2 2 4" xfId="41534"/>
    <cellStyle name="Значение 2 2 2 2 5" xfId="41535"/>
    <cellStyle name="Значение 2 2 2 2 6" xfId="41536"/>
    <cellStyle name="Значение 2 2 2 2 7" xfId="41537"/>
    <cellStyle name="Значение 2 2 2 2 8" xfId="41538"/>
    <cellStyle name="Значение 2 2 2 3" xfId="41539"/>
    <cellStyle name="Значение 2 2 2 3 2" xfId="41540"/>
    <cellStyle name="Значение 2 2 2 3 3" xfId="41541"/>
    <cellStyle name="Значение 2 2 2 3 4" xfId="41542"/>
    <cellStyle name="Значение 2 2 2 3 5" xfId="41543"/>
    <cellStyle name="Значение 2 2 2 3 6" xfId="41544"/>
    <cellStyle name="Значение 2 2 2 3 7" xfId="41545"/>
    <cellStyle name="Значение 2 2 2 3 8" xfId="41546"/>
    <cellStyle name="Значение 2 2 2 4" xfId="41547"/>
    <cellStyle name="Значение 2 2 2 4 2" xfId="41548"/>
    <cellStyle name="Значение 2 2 2 4 3" xfId="41549"/>
    <cellStyle name="Значение 2 2 2 4 4" xfId="41550"/>
    <cellStyle name="Значение 2 2 2 4 5" xfId="41551"/>
    <cellStyle name="Значение 2 2 2 4 6" xfId="41552"/>
    <cellStyle name="Значение 2 2 2 4 7" xfId="41553"/>
    <cellStyle name="Значение 2 2 2 4 8" xfId="41554"/>
    <cellStyle name="Значение 2 2 2 5" xfId="41555"/>
    <cellStyle name="Значение 2 2 2 6" xfId="41556"/>
    <cellStyle name="Значение 2 2 2 7" xfId="41557"/>
    <cellStyle name="Значение 2 2 2 8" xfId="41558"/>
    <cellStyle name="Значение 2 2 2 9" xfId="41559"/>
    <cellStyle name="Значение 2 2 3" xfId="41560"/>
    <cellStyle name="Значение 2 2 3 10" xfId="41561"/>
    <cellStyle name="Значение 2 2 3 11" xfId="41562"/>
    <cellStyle name="Значение 2 2 3 12" xfId="41563"/>
    <cellStyle name="Значение 2 2 3 2" xfId="41564"/>
    <cellStyle name="Значение 2 2 3 2 2" xfId="41565"/>
    <cellStyle name="Значение 2 2 3 2 3" xfId="41566"/>
    <cellStyle name="Значение 2 2 3 2 4" xfId="41567"/>
    <cellStyle name="Значение 2 2 3 2 5" xfId="41568"/>
    <cellStyle name="Значение 2 2 3 2 6" xfId="41569"/>
    <cellStyle name="Значение 2 2 3 2 7" xfId="41570"/>
    <cellStyle name="Значение 2 2 3 2 8" xfId="41571"/>
    <cellStyle name="Значение 2 2 3 3" xfId="41572"/>
    <cellStyle name="Значение 2 2 3 3 2" xfId="41573"/>
    <cellStyle name="Значение 2 2 3 3 3" xfId="41574"/>
    <cellStyle name="Значение 2 2 3 3 4" xfId="41575"/>
    <cellStyle name="Значение 2 2 3 3 5" xfId="41576"/>
    <cellStyle name="Значение 2 2 3 3 6" xfId="41577"/>
    <cellStyle name="Значение 2 2 3 3 7" xfId="41578"/>
    <cellStyle name="Значение 2 2 3 3 8" xfId="41579"/>
    <cellStyle name="Значение 2 2 3 4" xfId="41580"/>
    <cellStyle name="Значение 2 2 3 4 2" xfId="41581"/>
    <cellStyle name="Значение 2 2 3 4 3" xfId="41582"/>
    <cellStyle name="Значение 2 2 3 4 4" xfId="41583"/>
    <cellStyle name="Значение 2 2 3 4 5" xfId="41584"/>
    <cellStyle name="Значение 2 2 3 4 6" xfId="41585"/>
    <cellStyle name="Значение 2 2 3 4 7" xfId="41586"/>
    <cellStyle name="Значение 2 2 3 4 8" xfId="41587"/>
    <cellStyle name="Значение 2 2 3 5" xfId="41588"/>
    <cellStyle name="Значение 2 2 3 6" xfId="41589"/>
    <cellStyle name="Значение 2 2 3 7" xfId="41590"/>
    <cellStyle name="Значение 2 2 3 8" xfId="41591"/>
    <cellStyle name="Значение 2 2 3 9" xfId="41592"/>
    <cellStyle name="Значение 2 2 4" xfId="41593"/>
    <cellStyle name="Значение 2 2 4 2" xfId="41594"/>
    <cellStyle name="Значение 2 2 4 3" xfId="41595"/>
    <cellStyle name="Значение 2 2 4 4" xfId="41596"/>
    <cellStyle name="Значение 2 2 4 5" xfId="41597"/>
    <cellStyle name="Значение 2 2 4 6" xfId="41598"/>
    <cellStyle name="Значение 2 2 4 7" xfId="41599"/>
    <cellStyle name="Значение 2 2 4 8" xfId="41600"/>
    <cellStyle name="Значение 2 2 5" xfId="41601"/>
    <cellStyle name="Значение 2 2 5 2" xfId="41602"/>
    <cellStyle name="Значение 2 2 5 3" xfId="41603"/>
    <cellStyle name="Значение 2 2 5 4" xfId="41604"/>
    <cellStyle name="Значение 2 2 5 5" xfId="41605"/>
    <cellStyle name="Значение 2 2 5 6" xfId="41606"/>
    <cellStyle name="Значение 2 2 5 7" xfId="41607"/>
    <cellStyle name="Значение 2 2 5 8" xfId="41608"/>
    <cellStyle name="Значение 2 2 6" xfId="41609"/>
    <cellStyle name="Значение 2 2 6 2" xfId="41610"/>
    <cellStyle name="Значение 2 2 6 3" xfId="41611"/>
    <cellStyle name="Значение 2 2 6 4" xfId="41612"/>
    <cellStyle name="Значение 2 2 6 5" xfId="41613"/>
    <cellStyle name="Значение 2 2 6 6" xfId="41614"/>
    <cellStyle name="Значение 2 2 6 7" xfId="41615"/>
    <cellStyle name="Значение 2 2 6 8" xfId="41616"/>
    <cellStyle name="Значение 2 2 7" xfId="41617"/>
    <cellStyle name="Значение 2 2 8" xfId="41618"/>
    <cellStyle name="Значение 2 2 9" xfId="41619"/>
    <cellStyle name="Значение 2 3" xfId="41620"/>
    <cellStyle name="Значение 2 3 10" xfId="41621"/>
    <cellStyle name="Значение 2 3 11" xfId="41622"/>
    <cellStyle name="Значение 2 3 12" xfId="41623"/>
    <cellStyle name="Значение 2 3 13" xfId="41624"/>
    <cellStyle name="Значение 2 3 14" xfId="41625"/>
    <cellStyle name="Значение 2 3 2" xfId="41626"/>
    <cellStyle name="Значение 2 3 2 10" xfId="41627"/>
    <cellStyle name="Значение 2 3 2 11" xfId="41628"/>
    <cellStyle name="Значение 2 3 2 12" xfId="41629"/>
    <cellStyle name="Значение 2 3 2 2" xfId="41630"/>
    <cellStyle name="Значение 2 3 2 2 2" xfId="41631"/>
    <cellStyle name="Значение 2 3 2 2 3" xfId="41632"/>
    <cellStyle name="Значение 2 3 2 2 4" xfId="41633"/>
    <cellStyle name="Значение 2 3 2 2 5" xfId="41634"/>
    <cellStyle name="Значение 2 3 2 2 6" xfId="41635"/>
    <cellStyle name="Значение 2 3 2 2 7" xfId="41636"/>
    <cellStyle name="Значение 2 3 2 2 8" xfId="41637"/>
    <cellStyle name="Значение 2 3 2 3" xfId="41638"/>
    <cellStyle name="Значение 2 3 2 3 2" xfId="41639"/>
    <cellStyle name="Значение 2 3 2 3 3" xfId="41640"/>
    <cellStyle name="Значение 2 3 2 3 4" xfId="41641"/>
    <cellStyle name="Значение 2 3 2 3 5" xfId="41642"/>
    <cellStyle name="Значение 2 3 2 3 6" xfId="41643"/>
    <cellStyle name="Значение 2 3 2 3 7" xfId="41644"/>
    <cellStyle name="Значение 2 3 2 3 8" xfId="41645"/>
    <cellStyle name="Значение 2 3 2 4" xfId="41646"/>
    <cellStyle name="Значение 2 3 2 4 2" xfId="41647"/>
    <cellStyle name="Значение 2 3 2 4 3" xfId="41648"/>
    <cellStyle name="Значение 2 3 2 4 4" xfId="41649"/>
    <cellStyle name="Значение 2 3 2 4 5" xfId="41650"/>
    <cellStyle name="Значение 2 3 2 4 6" xfId="41651"/>
    <cellStyle name="Значение 2 3 2 4 7" xfId="41652"/>
    <cellStyle name="Значение 2 3 2 4 8" xfId="41653"/>
    <cellStyle name="Значение 2 3 2 5" xfId="41654"/>
    <cellStyle name="Значение 2 3 2 6" xfId="41655"/>
    <cellStyle name="Значение 2 3 2 7" xfId="41656"/>
    <cellStyle name="Значение 2 3 2 8" xfId="41657"/>
    <cellStyle name="Значение 2 3 2 9" xfId="41658"/>
    <cellStyle name="Значение 2 3 3" xfId="41659"/>
    <cellStyle name="Значение 2 3 3 10" xfId="41660"/>
    <cellStyle name="Значение 2 3 3 11" xfId="41661"/>
    <cellStyle name="Значение 2 3 3 12" xfId="41662"/>
    <cellStyle name="Значение 2 3 3 2" xfId="41663"/>
    <cellStyle name="Значение 2 3 3 2 2" xfId="41664"/>
    <cellStyle name="Значение 2 3 3 2 3" xfId="41665"/>
    <cellStyle name="Значение 2 3 3 2 4" xfId="41666"/>
    <cellStyle name="Значение 2 3 3 2 5" xfId="41667"/>
    <cellStyle name="Значение 2 3 3 2 6" xfId="41668"/>
    <cellStyle name="Значение 2 3 3 2 7" xfId="41669"/>
    <cellStyle name="Значение 2 3 3 2 8" xfId="41670"/>
    <cellStyle name="Значение 2 3 3 3" xfId="41671"/>
    <cellStyle name="Значение 2 3 3 3 2" xfId="41672"/>
    <cellStyle name="Значение 2 3 3 3 3" xfId="41673"/>
    <cellStyle name="Значение 2 3 3 3 4" xfId="41674"/>
    <cellStyle name="Значение 2 3 3 3 5" xfId="41675"/>
    <cellStyle name="Значение 2 3 3 3 6" xfId="41676"/>
    <cellStyle name="Значение 2 3 3 3 7" xfId="41677"/>
    <cellStyle name="Значение 2 3 3 3 8" xfId="41678"/>
    <cellStyle name="Значение 2 3 3 4" xfId="41679"/>
    <cellStyle name="Значение 2 3 3 4 2" xfId="41680"/>
    <cellStyle name="Значение 2 3 3 4 3" xfId="41681"/>
    <cellStyle name="Значение 2 3 3 4 4" xfId="41682"/>
    <cellStyle name="Значение 2 3 3 4 5" xfId="41683"/>
    <cellStyle name="Значение 2 3 3 4 6" xfId="41684"/>
    <cellStyle name="Значение 2 3 3 4 7" xfId="41685"/>
    <cellStyle name="Значение 2 3 3 4 8" xfId="41686"/>
    <cellStyle name="Значение 2 3 3 5" xfId="41687"/>
    <cellStyle name="Значение 2 3 3 6" xfId="41688"/>
    <cellStyle name="Значение 2 3 3 7" xfId="41689"/>
    <cellStyle name="Значение 2 3 3 8" xfId="41690"/>
    <cellStyle name="Значение 2 3 3 9" xfId="41691"/>
    <cellStyle name="Значение 2 3 4" xfId="41692"/>
    <cellStyle name="Значение 2 3 4 2" xfId="41693"/>
    <cellStyle name="Значение 2 3 4 3" xfId="41694"/>
    <cellStyle name="Значение 2 3 4 4" xfId="41695"/>
    <cellStyle name="Значение 2 3 4 5" xfId="41696"/>
    <cellStyle name="Значение 2 3 4 6" xfId="41697"/>
    <cellStyle name="Значение 2 3 4 7" xfId="41698"/>
    <cellStyle name="Значение 2 3 4 8" xfId="41699"/>
    <cellStyle name="Значение 2 3 5" xfId="41700"/>
    <cellStyle name="Значение 2 3 5 2" xfId="41701"/>
    <cellStyle name="Значение 2 3 5 3" xfId="41702"/>
    <cellStyle name="Значение 2 3 5 4" xfId="41703"/>
    <cellStyle name="Значение 2 3 5 5" xfId="41704"/>
    <cellStyle name="Значение 2 3 5 6" xfId="41705"/>
    <cellStyle name="Значение 2 3 5 7" xfId="41706"/>
    <cellStyle name="Значение 2 3 5 8" xfId="41707"/>
    <cellStyle name="Значение 2 3 6" xfId="41708"/>
    <cellStyle name="Значение 2 3 6 2" xfId="41709"/>
    <cellStyle name="Значение 2 3 6 3" xfId="41710"/>
    <cellStyle name="Значение 2 3 6 4" xfId="41711"/>
    <cellStyle name="Значение 2 3 6 5" xfId="41712"/>
    <cellStyle name="Значение 2 3 6 6" xfId="41713"/>
    <cellStyle name="Значение 2 3 6 7" xfId="41714"/>
    <cellStyle name="Значение 2 3 6 8" xfId="41715"/>
    <cellStyle name="Значение 2 3 7" xfId="41716"/>
    <cellStyle name="Значение 2 3 8" xfId="41717"/>
    <cellStyle name="Значение 2 3 9" xfId="41718"/>
    <cellStyle name="Значение 2 4" xfId="41719"/>
    <cellStyle name="Значение 2 4 10" xfId="41720"/>
    <cellStyle name="Значение 2 4 11" xfId="41721"/>
    <cellStyle name="Значение 2 4 12" xfId="41722"/>
    <cellStyle name="Значение 2 4 2" xfId="41723"/>
    <cellStyle name="Значение 2 4 2 2" xfId="41724"/>
    <cellStyle name="Значение 2 4 2 3" xfId="41725"/>
    <cellStyle name="Значение 2 4 2 4" xfId="41726"/>
    <cellStyle name="Значение 2 4 2 5" xfId="41727"/>
    <cellStyle name="Значение 2 4 2 6" xfId="41728"/>
    <cellStyle name="Значение 2 4 2 7" xfId="41729"/>
    <cellStyle name="Значение 2 4 2 8" xfId="41730"/>
    <cellStyle name="Значение 2 4 3" xfId="41731"/>
    <cellStyle name="Значение 2 4 3 2" xfId="41732"/>
    <cellStyle name="Значение 2 4 3 3" xfId="41733"/>
    <cellStyle name="Значение 2 4 3 4" xfId="41734"/>
    <cellStyle name="Значение 2 4 3 5" xfId="41735"/>
    <cellStyle name="Значение 2 4 3 6" xfId="41736"/>
    <cellStyle name="Значение 2 4 3 7" xfId="41737"/>
    <cellStyle name="Значение 2 4 3 8" xfId="41738"/>
    <cellStyle name="Значение 2 4 4" xfId="41739"/>
    <cellStyle name="Значение 2 4 4 2" xfId="41740"/>
    <cellStyle name="Значение 2 4 4 3" xfId="41741"/>
    <cellStyle name="Значение 2 4 4 4" xfId="41742"/>
    <cellStyle name="Значение 2 4 4 5" xfId="41743"/>
    <cellStyle name="Значение 2 4 4 6" xfId="41744"/>
    <cellStyle name="Значение 2 4 4 7" xfId="41745"/>
    <cellStyle name="Значение 2 4 4 8" xfId="41746"/>
    <cellStyle name="Значение 2 4 5" xfId="41747"/>
    <cellStyle name="Значение 2 4 6" xfId="41748"/>
    <cellStyle name="Значение 2 4 7" xfId="41749"/>
    <cellStyle name="Значение 2 4 8" xfId="41750"/>
    <cellStyle name="Значение 2 4 9" xfId="41751"/>
    <cellStyle name="Значение 2 5" xfId="41752"/>
    <cellStyle name="Значение 2 5 10" xfId="41753"/>
    <cellStyle name="Значение 2 5 11" xfId="41754"/>
    <cellStyle name="Значение 2 5 12" xfId="41755"/>
    <cellStyle name="Значение 2 5 2" xfId="41756"/>
    <cellStyle name="Значение 2 5 2 2" xfId="41757"/>
    <cellStyle name="Значение 2 5 2 3" xfId="41758"/>
    <cellStyle name="Значение 2 5 2 4" xfId="41759"/>
    <cellStyle name="Значение 2 5 2 5" xfId="41760"/>
    <cellStyle name="Значение 2 5 2 6" xfId="41761"/>
    <cellStyle name="Значение 2 5 2 7" xfId="41762"/>
    <cellStyle name="Значение 2 5 2 8" xfId="41763"/>
    <cellStyle name="Значение 2 5 3" xfId="41764"/>
    <cellStyle name="Значение 2 5 3 2" xfId="41765"/>
    <cellStyle name="Значение 2 5 3 3" xfId="41766"/>
    <cellStyle name="Значение 2 5 3 4" xfId="41767"/>
    <cellStyle name="Значение 2 5 3 5" xfId="41768"/>
    <cellStyle name="Значение 2 5 3 6" xfId="41769"/>
    <cellStyle name="Значение 2 5 3 7" xfId="41770"/>
    <cellStyle name="Значение 2 5 3 8" xfId="41771"/>
    <cellStyle name="Значение 2 5 4" xfId="41772"/>
    <cellStyle name="Значение 2 5 4 2" xfId="41773"/>
    <cellStyle name="Значение 2 5 4 3" xfId="41774"/>
    <cellStyle name="Значение 2 5 4 4" xfId="41775"/>
    <cellStyle name="Значение 2 5 4 5" xfId="41776"/>
    <cellStyle name="Значение 2 5 4 6" xfId="41777"/>
    <cellStyle name="Значение 2 5 4 7" xfId="41778"/>
    <cellStyle name="Значение 2 5 4 8" xfId="41779"/>
    <cellStyle name="Значение 2 5 5" xfId="41780"/>
    <cellStyle name="Значение 2 5 6" xfId="41781"/>
    <cellStyle name="Значение 2 5 7" xfId="41782"/>
    <cellStyle name="Значение 2 5 8" xfId="41783"/>
    <cellStyle name="Значение 2 5 9" xfId="41784"/>
    <cellStyle name="Значение 2 6" xfId="41785"/>
    <cellStyle name="Значение 2 6 2" xfId="41786"/>
    <cellStyle name="Значение 2 6 3" xfId="41787"/>
    <cellStyle name="Значение 2 6 4" xfId="41788"/>
    <cellStyle name="Значение 2 6 5" xfId="41789"/>
    <cellStyle name="Значение 2 6 6" xfId="41790"/>
    <cellStyle name="Значение 2 6 7" xfId="41791"/>
    <cellStyle name="Значение 2 6 8" xfId="41792"/>
    <cellStyle name="Значение 2 7" xfId="41793"/>
    <cellStyle name="Значение 2 7 2" xfId="41794"/>
    <cellStyle name="Значение 2 7 3" xfId="41795"/>
    <cellStyle name="Значение 2 7 4" xfId="41796"/>
    <cellStyle name="Значение 2 7 5" xfId="41797"/>
    <cellStyle name="Значение 2 7 6" xfId="41798"/>
    <cellStyle name="Значение 2 7 7" xfId="41799"/>
    <cellStyle name="Значение 2 7 8" xfId="41800"/>
    <cellStyle name="Значение 2 8" xfId="41801"/>
    <cellStyle name="Значение 2 8 2" xfId="41802"/>
    <cellStyle name="Значение 2 8 3" xfId="41803"/>
    <cellStyle name="Значение 2 8 4" xfId="41804"/>
    <cellStyle name="Значение 2 8 5" xfId="41805"/>
    <cellStyle name="Значение 2 8 6" xfId="41806"/>
    <cellStyle name="Значение 2 8 7" xfId="41807"/>
    <cellStyle name="Значение 2 8 8" xfId="41808"/>
    <cellStyle name="Значение 2 9" xfId="41809"/>
    <cellStyle name="Значение 3" xfId="41810"/>
    <cellStyle name="Значение 3 10" xfId="41811"/>
    <cellStyle name="Значение 3 11" xfId="41812"/>
    <cellStyle name="Значение 3 12" xfId="41813"/>
    <cellStyle name="Значение 3 13" xfId="41814"/>
    <cellStyle name="Значение 3 14" xfId="41815"/>
    <cellStyle name="Значение 3 15" xfId="41816"/>
    <cellStyle name="Значение 3 16" xfId="41817"/>
    <cellStyle name="Значение 3 17" xfId="41818"/>
    <cellStyle name="Значение 3 2" xfId="41819"/>
    <cellStyle name="Значение 3 2 10" xfId="41820"/>
    <cellStyle name="Значение 3 2 11" xfId="41821"/>
    <cellStyle name="Значение 3 2 12" xfId="41822"/>
    <cellStyle name="Значение 3 2 13" xfId="41823"/>
    <cellStyle name="Значение 3 2 14" xfId="41824"/>
    <cellStyle name="Значение 3 2 15" xfId="41825"/>
    <cellStyle name="Значение 3 2 2" xfId="41826"/>
    <cellStyle name="Значение 3 2 2 10" xfId="41827"/>
    <cellStyle name="Значение 3 2 2 11" xfId="41828"/>
    <cellStyle name="Значение 3 2 2 12" xfId="41829"/>
    <cellStyle name="Значение 3 2 2 13" xfId="41830"/>
    <cellStyle name="Значение 3 2 2 2" xfId="41831"/>
    <cellStyle name="Значение 3 2 2 2 2" xfId="41832"/>
    <cellStyle name="Значение 3 2 2 2 2 2" xfId="41833"/>
    <cellStyle name="Значение 3 2 2 2 2 3" xfId="41834"/>
    <cellStyle name="Значение 3 2 2 2 3" xfId="41835"/>
    <cellStyle name="Значение 3 2 2 2 4" xfId="41836"/>
    <cellStyle name="Значение 3 2 2 2 5" xfId="41837"/>
    <cellStyle name="Значение 3 2 2 2 6" xfId="41838"/>
    <cellStyle name="Значение 3 2 2 2 7" xfId="41839"/>
    <cellStyle name="Значение 3 2 2 2 8" xfId="41840"/>
    <cellStyle name="Значение 3 2 2 2 9" xfId="41841"/>
    <cellStyle name="Значение 3 2 2 3" xfId="41842"/>
    <cellStyle name="Значение 3 2 2 3 10" xfId="41843"/>
    <cellStyle name="Значение 3 2 2 3 2" xfId="41844"/>
    <cellStyle name="Значение 3 2 2 3 3" xfId="41845"/>
    <cellStyle name="Значение 3 2 2 3 4" xfId="41846"/>
    <cellStyle name="Значение 3 2 2 3 5" xfId="41847"/>
    <cellStyle name="Значение 3 2 2 3 6" xfId="41848"/>
    <cellStyle name="Значение 3 2 2 3 7" xfId="41849"/>
    <cellStyle name="Значение 3 2 2 3 8" xfId="41850"/>
    <cellStyle name="Значение 3 2 2 3 9" xfId="41851"/>
    <cellStyle name="Значение 3 2 2 4" xfId="41852"/>
    <cellStyle name="Значение 3 2 2 4 2" xfId="41853"/>
    <cellStyle name="Значение 3 2 2 4 3" xfId="41854"/>
    <cellStyle name="Значение 3 2 2 4 4" xfId="41855"/>
    <cellStyle name="Значение 3 2 2 4 5" xfId="41856"/>
    <cellStyle name="Значение 3 2 2 4 6" xfId="41857"/>
    <cellStyle name="Значение 3 2 2 4 7" xfId="41858"/>
    <cellStyle name="Значение 3 2 2 4 8" xfId="41859"/>
    <cellStyle name="Значение 3 2 2 5" xfId="41860"/>
    <cellStyle name="Значение 3 2 2 6" xfId="41861"/>
    <cellStyle name="Значение 3 2 2 7" xfId="41862"/>
    <cellStyle name="Значение 3 2 2 8" xfId="41863"/>
    <cellStyle name="Значение 3 2 2 9" xfId="41864"/>
    <cellStyle name="Значение 3 2 3" xfId="41865"/>
    <cellStyle name="Значение 3 2 3 10" xfId="41866"/>
    <cellStyle name="Значение 3 2 3 11" xfId="41867"/>
    <cellStyle name="Значение 3 2 3 12" xfId="41868"/>
    <cellStyle name="Значение 3 2 3 13" xfId="41869"/>
    <cellStyle name="Значение 3 2 3 14" xfId="41870"/>
    <cellStyle name="Значение 3 2 3 2" xfId="41871"/>
    <cellStyle name="Значение 3 2 3 2 2" xfId="41872"/>
    <cellStyle name="Значение 3 2 3 2 3" xfId="41873"/>
    <cellStyle name="Значение 3 2 3 2 4" xfId="41874"/>
    <cellStyle name="Значение 3 2 3 2 5" xfId="41875"/>
    <cellStyle name="Значение 3 2 3 2 6" xfId="41876"/>
    <cellStyle name="Значение 3 2 3 2 7" xfId="41877"/>
    <cellStyle name="Значение 3 2 3 2 8" xfId="41878"/>
    <cellStyle name="Значение 3 2 3 3" xfId="41879"/>
    <cellStyle name="Значение 3 2 3 3 2" xfId="41880"/>
    <cellStyle name="Значение 3 2 3 3 3" xfId="41881"/>
    <cellStyle name="Значение 3 2 3 3 4" xfId="41882"/>
    <cellStyle name="Значение 3 2 3 3 5" xfId="41883"/>
    <cellStyle name="Значение 3 2 3 3 6" xfId="41884"/>
    <cellStyle name="Значение 3 2 3 3 7" xfId="41885"/>
    <cellStyle name="Значение 3 2 3 3 8" xfId="41886"/>
    <cellStyle name="Значение 3 2 3 4" xfId="41887"/>
    <cellStyle name="Значение 3 2 3 4 2" xfId="41888"/>
    <cellStyle name="Значение 3 2 3 4 3" xfId="41889"/>
    <cellStyle name="Значение 3 2 3 4 4" xfId="41890"/>
    <cellStyle name="Значение 3 2 3 4 5" xfId="41891"/>
    <cellStyle name="Значение 3 2 3 4 6" xfId="41892"/>
    <cellStyle name="Значение 3 2 3 4 7" xfId="41893"/>
    <cellStyle name="Значение 3 2 3 4 8" xfId="41894"/>
    <cellStyle name="Значение 3 2 3 5" xfId="41895"/>
    <cellStyle name="Значение 3 2 3 6" xfId="41896"/>
    <cellStyle name="Значение 3 2 3 7" xfId="41897"/>
    <cellStyle name="Значение 3 2 3 8" xfId="41898"/>
    <cellStyle name="Значение 3 2 3 9" xfId="41899"/>
    <cellStyle name="Значение 3 2 4" xfId="41900"/>
    <cellStyle name="Значение 3 2 4 2" xfId="41901"/>
    <cellStyle name="Значение 3 2 4 3" xfId="41902"/>
    <cellStyle name="Значение 3 2 4 4" xfId="41903"/>
    <cellStyle name="Значение 3 2 4 5" xfId="41904"/>
    <cellStyle name="Значение 3 2 4 6" xfId="41905"/>
    <cellStyle name="Значение 3 2 4 7" xfId="41906"/>
    <cellStyle name="Значение 3 2 4 8" xfId="41907"/>
    <cellStyle name="Значение 3 2 5" xfId="41908"/>
    <cellStyle name="Значение 3 2 5 2" xfId="41909"/>
    <cellStyle name="Значение 3 2 5 3" xfId="41910"/>
    <cellStyle name="Значение 3 2 5 4" xfId="41911"/>
    <cellStyle name="Значение 3 2 5 5" xfId="41912"/>
    <cellStyle name="Значение 3 2 5 6" xfId="41913"/>
    <cellStyle name="Значение 3 2 5 7" xfId="41914"/>
    <cellStyle name="Значение 3 2 5 8" xfId="41915"/>
    <cellStyle name="Значение 3 2 6" xfId="41916"/>
    <cellStyle name="Значение 3 2 6 2" xfId="41917"/>
    <cellStyle name="Значение 3 2 6 3" xfId="41918"/>
    <cellStyle name="Значение 3 2 6 4" xfId="41919"/>
    <cellStyle name="Значение 3 2 6 5" xfId="41920"/>
    <cellStyle name="Значение 3 2 6 6" xfId="41921"/>
    <cellStyle name="Значение 3 2 6 7" xfId="41922"/>
    <cellStyle name="Значение 3 2 6 8" xfId="41923"/>
    <cellStyle name="Значение 3 2 7" xfId="41924"/>
    <cellStyle name="Значение 3 2 8" xfId="41925"/>
    <cellStyle name="Значение 3 2 9" xfId="41926"/>
    <cellStyle name="Значение 3 3" xfId="41927"/>
    <cellStyle name="Значение 3 3 10" xfId="41928"/>
    <cellStyle name="Значение 3 3 11" xfId="41929"/>
    <cellStyle name="Значение 3 3 12" xfId="41930"/>
    <cellStyle name="Значение 3 3 13" xfId="41931"/>
    <cellStyle name="Значение 3 3 14" xfId="41932"/>
    <cellStyle name="Значение 3 3 15" xfId="41933"/>
    <cellStyle name="Значение 3 3 2" xfId="41934"/>
    <cellStyle name="Значение 3 3 2 10" xfId="41935"/>
    <cellStyle name="Значение 3 3 2 11" xfId="41936"/>
    <cellStyle name="Значение 3 3 2 12" xfId="41937"/>
    <cellStyle name="Значение 3 3 2 13" xfId="41938"/>
    <cellStyle name="Значение 3 3 2 14" xfId="41939"/>
    <cellStyle name="Значение 3 3 2 2" xfId="41940"/>
    <cellStyle name="Значение 3 3 2 2 2" xfId="41941"/>
    <cellStyle name="Значение 3 3 2 2 3" xfId="41942"/>
    <cellStyle name="Значение 3 3 2 2 4" xfId="41943"/>
    <cellStyle name="Значение 3 3 2 2 5" xfId="41944"/>
    <cellStyle name="Значение 3 3 2 2 6" xfId="41945"/>
    <cellStyle name="Значение 3 3 2 2 7" xfId="41946"/>
    <cellStyle name="Значение 3 3 2 2 8" xfId="41947"/>
    <cellStyle name="Значение 3 3 2 3" xfId="41948"/>
    <cellStyle name="Значение 3 3 2 3 2" xfId="41949"/>
    <cellStyle name="Значение 3 3 2 3 3" xfId="41950"/>
    <cellStyle name="Значение 3 3 2 3 4" xfId="41951"/>
    <cellStyle name="Значение 3 3 2 3 5" xfId="41952"/>
    <cellStyle name="Значение 3 3 2 3 6" xfId="41953"/>
    <cellStyle name="Значение 3 3 2 3 7" xfId="41954"/>
    <cellStyle name="Значение 3 3 2 3 8" xfId="41955"/>
    <cellStyle name="Значение 3 3 2 4" xfId="41956"/>
    <cellStyle name="Значение 3 3 2 4 2" xfId="41957"/>
    <cellStyle name="Значение 3 3 2 4 3" xfId="41958"/>
    <cellStyle name="Значение 3 3 2 4 4" xfId="41959"/>
    <cellStyle name="Значение 3 3 2 4 5" xfId="41960"/>
    <cellStyle name="Значение 3 3 2 4 6" xfId="41961"/>
    <cellStyle name="Значение 3 3 2 4 7" xfId="41962"/>
    <cellStyle name="Значение 3 3 2 4 8" xfId="41963"/>
    <cellStyle name="Значение 3 3 2 5" xfId="41964"/>
    <cellStyle name="Значение 3 3 2 6" xfId="41965"/>
    <cellStyle name="Значение 3 3 2 7" xfId="41966"/>
    <cellStyle name="Значение 3 3 2 8" xfId="41967"/>
    <cellStyle name="Значение 3 3 2 9" xfId="41968"/>
    <cellStyle name="Значение 3 3 3" xfId="41969"/>
    <cellStyle name="Значение 3 3 3 10" xfId="41970"/>
    <cellStyle name="Значение 3 3 3 11" xfId="41971"/>
    <cellStyle name="Значение 3 3 3 12" xfId="41972"/>
    <cellStyle name="Значение 3 3 3 2" xfId="41973"/>
    <cellStyle name="Значение 3 3 3 2 2" xfId="41974"/>
    <cellStyle name="Значение 3 3 3 2 3" xfId="41975"/>
    <cellStyle name="Значение 3 3 3 2 4" xfId="41976"/>
    <cellStyle name="Значение 3 3 3 2 5" xfId="41977"/>
    <cellStyle name="Значение 3 3 3 2 6" xfId="41978"/>
    <cellStyle name="Значение 3 3 3 2 7" xfId="41979"/>
    <cellStyle name="Значение 3 3 3 2 8" xfId="41980"/>
    <cellStyle name="Значение 3 3 3 3" xfId="41981"/>
    <cellStyle name="Значение 3 3 3 3 2" xfId="41982"/>
    <cellStyle name="Значение 3 3 3 3 3" xfId="41983"/>
    <cellStyle name="Значение 3 3 3 3 4" xfId="41984"/>
    <cellStyle name="Значение 3 3 3 3 5" xfId="41985"/>
    <cellStyle name="Значение 3 3 3 3 6" xfId="41986"/>
    <cellStyle name="Значение 3 3 3 3 7" xfId="41987"/>
    <cellStyle name="Значение 3 3 3 3 8" xfId="41988"/>
    <cellStyle name="Значение 3 3 3 4" xfId="41989"/>
    <cellStyle name="Значение 3 3 3 4 2" xfId="41990"/>
    <cellStyle name="Значение 3 3 3 4 3" xfId="41991"/>
    <cellStyle name="Значение 3 3 3 4 4" xfId="41992"/>
    <cellStyle name="Значение 3 3 3 4 5" xfId="41993"/>
    <cellStyle name="Значение 3 3 3 4 6" xfId="41994"/>
    <cellStyle name="Значение 3 3 3 4 7" xfId="41995"/>
    <cellStyle name="Значение 3 3 3 4 8" xfId="41996"/>
    <cellStyle name="Значение 3 3 3 5" xfId="41997"/>
    <cellStyle name="Значение 3 3 3 6" xfId="41998"/>
    <cellStyle name="Значение 3 3 3 7" xfId="41999"/>
    <cellStyle name="Значение 3 3 3 8" xfId="42000"/>
    <cellStyle name="Значение 3 3 3 9" xfId="42001"/>
    <cellStyle name="Значение 3 3 4" xfId="42002"/>
    <cellStyle name="Значение 3 3 4 2" xfId="42003"/>
    <cellStyle name="Значение 3 3 4 3" xfId="42004"/>
    <cellStyle name="Значение 3 3 4 4" xfId="42005"/>
    <cellStyle name="Значение 3 3 4 5" xfId="42006"/>
    <cellStyle name="Значение 3 3 4 6" xfId="42007"/>
    <cellStyle name="Значение 3 3 4 7" xfId="42008"/>
    <cellStyle name="Значение 3 3 4 8" xfId="42009"/>
    <cellStyle name="Значение 3 3 5" xfId="42010"/>
    <cellStyle name="Значение 3 3 5 2" xfId="42011"/>
    <cellStyle name="Значение 3 3 5 3" xfId="42012"/>
    <cellStyle name="Значение 3 3 5 4" xfId="42013"/>
    <cellStyle name="Значение 3 3 5 5" xfId="42014"/>
    <cellStyle name="Значение 3 3 5 6" xfId="42015"/>
    <cellStyle name="Значение 3 3 5 7" xfId="42016"/>
    <cellStyle name="Значение 3 3 5 8" xfId="42017"/>
    <cellStyle name="Значение 3 3 6" xfId="42018"/>
    <cellStyle name="Значение 3 3 6 2" xfId="42019"/>
    <cellStyle name="Значение 3 3 6 3" xfId="42020"/>
    <cellStyle name="Значение 3 3 6 4" xfId="42021"/>
    <cellStyle name="Значение 3 3 6 5" xfId="42022"/>
    <cellStyle name="Значение 3 3 6 6" xfId="42023"/>
    <cellStyle name="Значение 3 3 6 7" xfId="42024"/>
    <cellStyle name="Значение 3 3 6 8" xfId="42025"/>
    <cellStyle name="Значение 3 3 7" xfId="42026"/>
    <cellStyle name="Значение 3 3 8" xfId="42027"/>
    <cellStyle name="Значение 3 3 9" xfId="42028"/>
    <cellStyle name="Значение 3 4" xfId="42029"/>
    <cellStyle name="Значение 3 4 10" xfId="42030"/>
    <cellStyle name="Значение 3 4 11" xfId="42031"/>
    <cellStyle name="Значение 3 4 12" xfId="42032"/>
    <cellStyle name="Значение 3 4 13" xfId="42033"/>
    <cellStyle name="Значение 3 4 14" xfId="42034"/>
    <cellStyle name="Значение 3 4 2" xfId="42035"/>
    <cellStyle name="Значение 3 4 2 2" xfId="42036"/>
    <cellStyle name="Значение 3 4 2 3" xfId="42037"/>
    <cellStyle name="Значение 3 4 2 4" xfId="42038"/>
    <cellStyle name="Значение 3 4 2 5" xfId="42039"/>
    <cellStyle name="Значение 3 4 2 6" xfId="42040"/>
    <cellStyle name="Значение 3 4 2 7" xfId="42041"/>
    <cellStyle name="Значение 3 4 2 8" xfId="42042"/>
    <cellStyle name="Значение 3 4 3" xfId="42043"/>
    <cellStyle name="Значение 3 4 3 2" xfId="42044"/>
    <cellStyle name="Значение 3 4 3 3" xfId="42045"/>
    <cellStyle name="Значение 3 4 3 4" xfId="42046"/>
    <cellStyle name="Значение 3 4 3 5" xfId="42047"/>
    <cellStyle name="Значение 3 4 3 6" xfId="42048"/>
    <cellStyle name="Значение 3 4 3 7" xfId="42049"/>
    <cellStyle name="Значение 3 4 3 8" xfId="42050"/>
    <cellStyle name="Значение 3 4 4" xfId="42051"/>
    <cellStyle name="Значение 3 4 4 2" xfId="42052"/>
    <cellStyle name="Значение 3 4 4 3" xfId="42053"/>
    <cellStyle name="Значение 3 4 4 4" xfId="42054"/>
    <cellStyle name="Значение 3 4 4 5" xfId="42055"/>
    <cellStyle name="Значение 3 4 4 6" xfId="42056"/>
    <cellStyle name="Значение 3 4 4 7" xfId="42057"/>
    <cellStyle name="Значение 3 4 4 8" xfId="42058"/>
    <cellStyle name="Значение 3 4 5" xfId="42059"/>
    <cellStyle name="Значение 3 4 6" xfId="42060"/>
    <cellStyle name="Значение 3 4 7" xfId="42061"/>
    <cellStyle name="Значение 3 4 8" xfId="42062"/>
    <cellStyle name="Значение 3 4 9" xfId="42063"/>
    <cellStyle name="Значение 3 5" xfId="42064"/>
    <cellStyle name="Значение 3 5 10" xfId="42065"/>
    <cellStyle name="Значение 3 5 11" xfId="42066"/>
    <cellStyle name="Значение 3 5 12" xfId="42067"/>
    <cellStyle name="Значение 3 5 2" xfId="42068"/>
    <cellStyle name="Значение 3 5 2 2" xfId="42069"/>
    <cellStyle name="Значение 3 5 2 3" xfId="42070"/>
    <cellStyle name="Значение 3 5 2 4" xfId="42071"/>
    <cellStyle name="Значение 3 5 2 5" xfId="42072"/>
    <cellStyle name="Значение 3 5 2 6" xfId="42073"/>
    <cellStyle name="Значение 3 5 2 7" xfId="42074"/>
    <cellStyle name="Значение 3 5 2 8" xfId="42075"/>
    <cellStyle name="Значение 3 5 3" xfId="42076"/>
    <cellStyle name="Значение 3 5 3 2" xfId="42077"/>
    <cellStyle name="Значение 3 5 3 3" xfId="42078"/>
    <cellStyle name="Значение 3 5 3 4" xfId="42079"/>
    <cellStyle name="Значение 3 5 3 5" xfId="42080"/>
    <cellStyle name="Значение 3 5 3 6" xfId="42081"/>
    <cellStyle name="Значение 3 5 3 7" xfId="42082"/>
    <cellStyle name="Значение 3 5 3 8" xfId="42083"/>
    <cellStyle name="Значение 3 5 4" xfId="42084"/>
    <cellStyle name="Значение 3 5 4 2" xfId="42085"/>
    <cellStyle name="Значение 3 5 4 3" xfId="42086"/>
    <cellStyle name="Значение 3 5 4 4" xfId="42087"/>
    <cellStyle name="Значение 3 5 4 5" xfId="42088"/>
    <cellStyle name="Значение 3 5 4 6" xfId="42089"/>
    <cellStyle name="Значение 3 5 4 7" xfId="42090"/>
    <cellStyle name="Значение 3 5 4 8" xfId="42091"/>
    <cellStyle name="Значение 3 5 5" xfId="42092"/>
    <cellStyle name="Значение 3 5 6" xfId="42093"/>
    <cellStyle name="Значение 3 5 7" xfId="42094"/>
    <cellStyle name="Значение 3 5 8" xfId="42095"/>
    <cellStyle name="Значение 3 5 9" xfId="42096"/>
    <cellStyle name="Значение 3 6" xfId="42097"/>
    <cellStyle name="Значение 3 6 2" xfId="42098"/>
    <cellStyle name="Значение 3 6 3" xfId="42099"/>
    <cellStyle name="Значение 3 6 4" xfId="42100"/>
    <cellStyle name="Значение 3 6 5" xfId="42101"/>
    <cellStyle name="Значение 3 6 6" xfId="42102"/>
    <cellStyle name="Значение 3 6 7" xfId="42103"/>
    <cellStyle name="Значение 3 6 8" xfId="42104"/>
    <cellStyle name="Значение 3 7" xfId="42105"/>
    <cellStyle name="Значение 3 7 2" xfId="42106"/>
    <cellStyle name="Значение 3 7 3" xfId="42107"/>
    <cellStyle name="Значение 3 7 4" xfId="42108"/>
    <cellStyle name="Значение 3 7 5" xfId="42109"/>
    <cellStyle name="Значение 3 7 6" xfId="42110"/>
    <cellStyle name="Значение 3 7 7" xfId="42111"/>
    <cellStyle name="Значение 3 7 8" xfId="42112"/>
    <cellStyle name="Значение 3 8" xfId="42113"/>
    <cellStyle name="Значение 3 8 2" xfId="42114"/>
    <cellStyle name="Значение 3 8 3" xfId="42115"/>
    <cellStyle name="Значение 3 8 4" xfId="42116"/>
    <cellStyle name="Значение 3 8 5" xfId="42117"/>
    <cellStyle name="Значение 3 8 6" xfId="42118"/>
    <cellStyle name="Значение 3 8 7" xfId="42119"/>
    <cellStyle name="Значение 3 8 8" xfId="42120"/>
    <cellStyle name="Значение 3 9" xfId="42121"/>
    <cellStyle name="Значение 4" xfId="42122"/>
    <cellStyle name="Значение 4 10" xfId="42123"/>
    <cellStyle name="Значение 4 11" xfId="42124"/>
    <cellStyle name="Значение 4 12" xfId="42125"/>
    <cellStyle name="Значение 4 13" xfId="42126"/>
    <cellStyle name="Значение 4 14" xfId="42127"/>
    <cellStyle name="Значение 4 15" xfId="42128"/>
    <cellStyle name="Значение 4 2" xfId="42129"/>
    <cellStyle name="Значение 4 2 10" xfId="42130"/>
    <cellStyle name="Значение 4 2 11" xfId="42131"/>
    <cellStyle name="Значение 4 2 12" xfId="42132"/>
    <cellStyle name="Значение 4 2 13" xfId="42133"/>
    <cellStyle name="Значение 4 2 2" xfId="42134"/>
    <cellStyle name="Значение 4 2 2 2" xfId="42135"/>
    <cellStyle name="Значение 4 2 2 2 2" xfId="42136"/>
    <cellStyle name="Значение 4 2 2 2 3" xfId="42137"/>
    <cellStyle name="Значение 4 2 2 3" xfId="42138"/>
    <cellStyle name="Значение 4 2 2 4" xfId="42139"/>
    <cellStyle name="Значение 4 2 2 5" xfId="42140"/>
    <cellStyle name="Значение 4 2 2 6" xfId="42141"/>
    <cellStyle name="Значение 4 2 2 7" xfId="42142"/>
    <cellStyle name="Значение 4 2 2 8" xfId="42143"/>
    <cellStyle name="Значение 4 2 2 9" xfId="42144"/>
    <cellStyle name="Значение 4 2 3" xfId="42145"/>
    <cellStyle name="Значение 4 2 3 10" xfId="42146"/>
    <cellStyle name="Значение 4 2 3 2" xfId="42147"/>
    <cellStyle name="Значение 4 2 3 3" xfId="42148"/>
    <cellStyle name="Значение 4 2 3 4" xfId="42149"/>
    <cellStyle name="Значение 4 2 3 5" xfId="42150"/>
    <cellStyle name="Значение 4 2 3 6" xfId="42151"/>
    <cellStyle name="Значение 4 2 3 7" xfId="42152"/>
    <cellStyle name="Значение 4 2 3 8" xfId="42153"/>
    <cellStyle name="Значение 4 2 3 9" xfId="42154"/>
    <cellStyle name="Значение 4 2 4" xfId="42155"/>
    <cellStyle name="Значение 4 2 4 2" xfId="42156"/>
    <cellStyle name="Значение 4 2 4 3" xfId="42157"/>
    <cellStyle name="Значение 4 2 4 4" xfId="42158"/>
    <cellStyle name="Значение 4 2 4 5" xfId="42159"/>
    <cellStyle name="Значение 4 2 4 6" xfId="42160"/>
    <cellStyle name="Значение 4 2 4 7" xfId="42161"/>
    <cellStyle name="Значение 4 2 4 8" xfId="42162"/>
    <cellStyle name="Значение 4 2 5" xfId="42163"/>
    <cellStyle name="Значение 4 2 6" xfId="42164"/>
    <cellStyle name="Значение 4 2 7" xfId="42165"/>
    <cellStyle name="Значение 4 2 8" xfId="42166"/>
    <cellStyle name="Значение 4 2 9" xfId="42167"/>
    <cellStyle name="Значение 4 3" xfId="42168"/>
    <cellStyle name="Значение 4 3 10" xfId="42169"/>
    <cellStyle name="Значение 4 3 11" xfId="42170"/>
    <cellStyle name="Значение 4 3 12" xfId="42171"/>
    <cellStyle name="Значение 4 3 13" xfId="42172"/>
    <cellStyle name="Значение 4 3 14" xfId="42173"/>
    <cellStyle name="Значение 4 3 2" xfId="42174"/>
    <cellStyle name="Значение 4 3 2 2" xfId="42175"/>
    <cellStyle name="Значение 4 3 2 3" xfId="42176"/>
    <cellStyle name="Значение 4 3 2 4" xfId="42177"/>
    <cellStyle name="Значение 4 3 2 5" xfId="42178"/>
    <cellStyle name="Значение 4 3 2 6" xfId="42179"/>
    <cellStyle name="Значение 4 3 2 7" xfId="42180"/>
    <cellStyle name="Значение 4 3 2 8" xfId="42181"/>
    <cellStyle name="Значение 4 3 3" xfId="42182"/>
    <cellStyle name="Значение 4 3 3 2" xfId="42183"/>
    <cellStyle name="Значение 4 3 3 3" xfId="42184"/>
    <cellStyle name="Значение 4 3 3 4" xfId="42185"/>
    <cellStyle name="Значение 4 3 3 5" xfId="42186"/>
    <cellStyle name="Значение 4 3 3 6" xfId="42187"/>
    <cellStyle name="Значение 4 3 3 7" xfId="42188"/>
    <cellStyle name="Значение 4 3 3 8" xfId="42189"/>
    <cellStyle name="Значение 4 3 4" xfId="42190"/>
    <cellStyle name="Значение 4 3 4 2" xfId="42191"/>
    <cellStyle name="Значение 4 3 4 3" xfId="42192"/>
    <cellStyle name="Значение 4 3 4 4" xfId="42193"/>
    <cellStyle name="Значение 4 3 4 5" xfId="42194"/>
    <cellStyle name="Значение 4 3 4 6" xfId="42195"/>
    <cellStyle name="Значение 4 3 4 7" xfId="42196"/>
    <cellStyle name="Значение 4 3 4 8" xfId="42197"/>
    <cellStyle name="Значение 4 3 5" xfId="42198"/>
    <cellStyle name="Значение 4 3 6" xfId="42199"/>
    <cellStyle name="Значение 4 3 7" xfId="42200"/>
    <cellStyle name="Значение 4 3 8" xfId="42201"/>
    <cellStyle name="Значение 4 3 9" xfId="42202"/>
    <cellStyle name="Значение 4 4" xfId="42203"/>
    <cellStyle name="Значение 4 4 2" xfId="42204"/>
    <cellStyle name="Значение 4 4 3" xfId="42205"/>
    <cellStyle name="Значение 4 4 4" xfId="42206"/>
    <cellStyle name="Значение 4 4 5" xfId="42207"/>
    <cellStyle name="Значение 4 4 6" xfId="42208"/>
    <cellStyle name="Значение 4 4 7" xfId="42209"/>
    <cellStyle name="Значение 4 4 8" xfId="42210"/>
    <cellStyle name="Значение 4 5" xfId="42211"/>
    <cellStyle name="Значение 4 5 2" xfId="42212"/>
    <cellStyle name="Значение 4 5 3" xfId="42213"/>
    <cellStyle name="Значение 4 5 4" xfId="42214"/>
    <cellStyle name="Значение 4 5 5" xfId="42215"/>
    <cellStyle name="Значение 4 5 6" xfId="42216"/>
    <cellStyle name="Значение 4 5 7" xfId="42217"/>
    <cellStyle name="Значение 4 5 8" xfId="42218"/>
    <cellStyle name="Значение 4 6" xfId="42219"/>
    <cellStyle name="Значение 4 6 2" xfId="42220"/>
    <cellStyle name="Значение 4 6 3" xfId="42221"/>
    <cellStyle name="Значение 4 6 4" xfId="42222"/>
    <cellStyle name="Значение 4 6 5" xfId="42223"/>
    <cellStyle name="Значение 4 6 6" xfId="42224"/>
    <cellStyle name="Значение 4 6 7" xfId="42225"/>
    <cellStyle name="Значение 4 6 8" xfId="42226"/>
    <cellStyle name="Значение 4 7" xfId="42227"/>
    <cellStyle name="Значение 4 8" xfId="42228"/>
    <cellStyle name="Значение 4 9" xfId="42229"/>
    <cellStyle name="Значение 5" xfId="42230"/>
    <cellStyle name="Значение 5 10" xfId="42231"/>
    <cellStyle name="Значение 5 11" xfId="42232"/>
    <cellStyle name="Значение 5 12" xfId="42233"/>
    <cellStyle name="Значение 5 13" xfId="42234"/>
    <cellStyle name="Значение 5 14" xfId="42235"/>
    <cellStyle name="Значение 5 15" xfId="42236"/>
    <cellStyle name="Значение 5 2" xfId="42237"/>
    <cellStyle name="Значение 5 2 10" xfId="42238"/>
    <cellStyle name="Значение 5 2 11" xfId="42239"/>
    <cellStyle name="Значение 5 2 12" xfId="42240"/>
    <cellStyle name="Значение 5 2 13" xfId="42241"/>
    <cellStyle name="Значение 5 2 14" xfId="42242"/>
    <cellStyle name="Значение 5 2 2" xfId="42243"/>
    <cellStyle name="Значение 5 2 2 2" xfId="42244"/>
    <cellStyle name="Значение 5 2 2 3" xfId="42245"/>
    <cellStyle name="Значение 5 2 2 4" xfId="42246"/>
    <cellStyle name="Значение 5 2 2 5" xfId="42247"/>
    <cellStyle name="Значение 5 2 2 6" xfId="42248"/>
    <cellStyle name="Значение 5 2 2 7" xfId="42249"/>
    <cellStyle name="Значение 5 2 2 8" xfId="42250"/>
    <cellStyle name="Значение 5 2 3" xfId="42251"/>
    <cellStyle name="Значение 5 2 3 2" xfId="42252"/>
    <cellStyle name="Значение 5 2 3 3" xfId="42253"/>
    <cellStyle name="Значение 5 2 3 4" xfId="42254"/>
    <cellStyle name="Значение 5 2 3 5" xfId="42255"/>
    <cellStyle name="Значение 5 2 3 6" xfId="42256"/>
    <cellStyle name="Значение 5 2 3 7" xfId="42257"/>
    <cellStyle name="Значение 5 2 3 8" xfId="42258"/>
    <cellStyle name="Значение 5 2 4" xfId="42259"/>
    <cellStyle name="Значение 5 2 4 2" xfId="42260"/>
    <cellStyle name="Значение 5 2 4 3" xfId="42261"/>
    <cellStyle name="Значение 5 2 4 4" xfId="42262"/>
    <cellStyle name="Значение 5 2 4 5" xfId="42263"/>
    <cellStyle name="Значение 5 2 4 6" xfId="42264"/>
    <cellStyle name="Значение 5 2 4 7" xfId="42265"/>
    <cellStyle name="Значение 5 2 4 8" xfId="42266"/>
    <cellStyle name="Значение 5 2 5" xfId="42267"/>
    <cellStyle name="Значение 5 2 6" xfId="42268"/>
    <cellStyle name="Значение 5 2 7" xfId="42269"/>
    <cellStyle name="Значение 5 2 8" xfId="42270"/>
    <cellStyle name="Значение 5 2 9" xfId="42271"/>
    <cellStyle name="Значение 5 3" xfId="42272"/>
    <cellStyle name="Значение 5 3 10" xfId="42273"/>
    <cellStyle name="Значение 5 3 11" xfId="42274"/>
    <cellStyle name="Значение 5 3 12" xfId="42275"/>
    <cellStyle name="Значение 5 3 2" xfId="42276"/>
    <cellStyle name="Значение 5 3 2 2" xfId="42277"/>
    <cellStyle name="Значение 5 3 2 3" xfId="42278"/>
    <cellStyle name="Значение 5 3 2 4" xfId="42279"/>
    <cellStyle name="Значение 5 3 2 5" xfId="42280"/>
    <cellStyle name="Значение 5 3 2 6" xfId="42281"/>
    <cellStyle name="Значение 5 3 2 7" xfId="42282"/>
    <cellStyle name="Значение 5 3 2 8" xfId="42283"/>
    <cellStyle name="Значение 5 3 3" xfId="42284"/>
    <cellStyle name="Значение 5 3 3 2" xfId="42285"/>
    <cellStyle name="Значение 5 3 3 3" xfId="42286"/>
    <cellStyle name="Значение 5 3 3 4" xfId="42287"/>
    <cellStyle name="Значение 5 3 3 5" xfId="42288"/>
    <cellStyle name="Значение 5 3 3 6" xfId="42289"/>
    <cellStyle name="Значение 5 3 3 7" xfId="42290"/>
    <cellStyle name="Значение 5 3 3 8" xfId="42291"/>
    <cellStyle name="Значение 5 3 4" xfId="42292"/>
    <cellStyle name="Значение 5 3 4 2" xfId="42293"/>
    <cellStyle name="Значение 5 3 4 3" xfId="42294"/>
    <cellStyle name="Значение 5 3 4 4" xfId="42295"/>
    <cellStyle name="Значение 5 3 4 5" xfId="42296"/>
    <cellStyle name="Значение 5 3 4 6" xfId="42297"/>
    <cellStyle name="Значение 5 3 4 7" xfId="42298"/>
    <cellStyle name="Значение 5 3 4 8" xfId="42299"/>
    <cellStyle name="Значение 5 3 5" xfId="42300"/>
    <cellStyle name="Значение 5 3 6" xfId="42301"/>
    <cellStyle name="Значение 5 3 7" xfId="42302"/>
    <cellStyle name="Значение 5 3 8" xfId="42303"/>
    <cellStyle name="Значение 5 3 9" xfId="42304"/>
    <cellStyle name="Значение 5 4" xfId="42305"/>
    <cellStyle name="Значение 5 4 2" xfId="42306"/>
    <cellStyle name="Значение 5 4 3" xfId="42307"/>
    <cellStyle name="Значение 5 4 4" xfId="42308"/>
    <cellStyle name="Значение 5 4 5" xfId="42309"/>
    <cellStyle name="Значение 5 4 6" xfId="42310"/>
    <cellStyle name="Значение 5 4 7" xfId="42311"/>
    <cellStyle name="Значение 5 4 8" xfId="42312"/>
    <cellStyle name="Значение 5 5" xfId="42313"/>
    <cellStyle name="Значение 5 5 2" xfId="42314"/>
    <cellStyle name="Значение 5 5 3" xfId="42315"/>
    <cellStyle name="Значение 5 5 4" xfId="42316"/>
    <cellStyle name="Значение 5 5 5" xfId="42317"/>
    <cellStyle name="Значение 5 5 6" xfId="42318"/>
    <cellStyle name="Значение 5 5 7" xfId="42319"/>
    <cellStyle name="Значение 5 5 8" xfId="42320"/>
    <cellStyle name="Значение 5 6" xfId="42321"/>
    <cellStyle name="Значение 5 6 2" xfId="42322"/>
    <cellStyle name="Значение 5 6 3" xfId="42323"/>
    <cellStyle name="Значение 5 6 4" xfId="42324"/>
    <cellStyle name="Значение 5 6 5" xfId="42325"/>
    <cellStyle name="Значение 5 6 6" xfId="42326"/>
    <cellStyle name="Значение 5 6 7" xfId="42327"/>
    <cellStyle name="Значение 5 6 8" xfId="42328"/>
    <cellStyle name="Значение 5 7" xfId="42329"/>
    <cellStyle name="Значение 5 8" xfId="42330"/>
    <cellStyle name="Значение 5 9" xfId="42331"/>
    <cellStyle name="Значение 6" xfId="42332"/>
    <cellStyle name="Значение 6 10" xfId="42333"/>
    <cellStyle name="Значение 6 11" xfId="42334"/>
    <cellStyle name="Значение 6 12" xfId="42335"/>
    <cellStyle name="Значение 6 13" xfId="42336"/>
    <cellStyle name="Значение 6 2" xfId="42337"/>
    <cellStyle name="Значение 6 2 2" xfId="42338"/>
    <cellStyle name="Значение 6 2 2 2" xfId="42339"/>
    <cellStyle name="Значение 6 2 2 3" xfId="42340"/>
    <cellStyle name="Значение 6 2 3" xfId="42341"/>
    <cellStyle name="Значение 6 2 4" xfId="42342"/>
    <cellStyle name="Значение 6 2 5" xfId="42343"/>
    <cellStyle name="Значение 6 2 6" xfId="42344"/>
    <cellStyle name="Значение 6 2 7" xfId="42345"/>
    <cellStyle name="Значение 6 2 8" xfId="42346"/>
    <cellStyle name="Значение 6 2 9" xfId="42347"/>
    <cellStyle name="Значение 6 3" xfId="42348"/>
    <cellStyle name="Значение 6 3 10" xfId="42349"/>
    <cellStyle name="Значение 6 3 2" xfId="42350"/>
    <cellStyle name="Значение 6 3 3" xfId="42351"/>
    <cellStyle name="Значение 6 3 4" xfId="42352"/>
    <cellStyle name="Значение 6 3 5" xfId="42353"/>
    <cellStyle name="Значение 6 3 6" xfId="42354"/>
    <cellStyle name="Значение 6 3 7" xfId="42355"/>
    <cellStyle name="Значение 6 3 8" xfId="42356"/>
    <cellStyle name="Значение 6 3 9" xfId="42357"/>
    <cellStyle name="Значение 6 4" xfId="42358"/>
    <cellStyle name="Значение 6 4 2" xfId="42359"/>
    <cellStyle name="Значение 6 4 3" xfId="42360"/>
    <cellStyle name="Значение 6 4 4" xfId="42361"/>
    <cellStyle name="Значение 6 4 5" xfId="42362"/>
    <cellStyle name="Значение 6 4 6" xfId="42363"/>
    <cellStyle name="Значение 6 4 7" xfId="42364"/>
    <cellStyle name="Значение 6 4 8" xfId="42365"/>
    <cellStyle name="Значение 6 5" xfId="42366"/>
    <cellStyle name="Значение 6 6" xfId="42367"/>
    <cellStyle name="Значение 6 7" xfId="42368"/>
    <cellStyle name="Значение 6 8" xfId="42369"/>
    <cellStyle name="Значение 6 9" xfId="42370"/>
    <cellStyle name="Значение 7" xfId="42371"/>
    <cellStyle name="Значение 7 10" xfId="42372"/>
    <cellStyle name="Значение 7 11" xfId="42373"/>
    <cellStyle name="Значение 7 12" xfId="42374"/>
    <cellStyle name="Значение 7 13" xfId="42375"/>
    <cellStyle name="Значение 7 2" xfId="42376"/>
    <cellStyle name="Значение 7 2 10" xfId="42377"/>
    <cellStyle name="Значение 7 2 2" xfId="42378"/>
    <cellStyle name="Значение 7 2 3" xfId="42379"/>
    <cellStyle name="Значение 7 2 4" xfId="42380"/>
    <cellStyle name="Значение 7 2 5" xfId="42381"/>
    <cellStyle name="Значение 7 2 6" xfId="42382"/>
    <cellStyle name="Значение 7 2 7" xfId="42383"/>
    <cellStyle name="Значение 7 2 8" xfId="42384"/>
    <cellStyle name="Значение 7 2 9" xfId="42385"/>
    <cellStyle name="Значение 7 3" xfId="42386"/>
    <cellStyle name="Значение 7 3 2" xfId="42387"/>
    <cellStyle name="Значение 7 3 3" xfId="42388"/>
    <cellStyle name="Значение 7 3 4" xfId="42389"/>
    <cellStyle name="Значение 7 3 5" xfId="42390"/>
    <cellStyle name="Значение 7 3 6" xfId="42391"/>
    <cellStyle name="Значение 7 3 7" xfId="42392"/>
    <cellStyle name="Значение 7 3 8" xfId="42393"/>
    <cellStyle name="Значение 7 4" xfId="42394"/>
    <cellStyle name="Значение 7 4 2" xfId="42395"/>
    <cellStyle name="Значение 7 4 3" xfId="42396"/>
    <cellStyle name="Значение 7 4 4" xfId="42397"/>
    <cellStyle name="Значение 7 4 5" xfId="42398"/>
    <cellStyle name="Значение 7 4 6" xfId="42399"/>
    <cellStyle name="Значение 7 4 7" xfId="42400"/>
    <cellStyle name="Значение 7 4 8" xfId="42401"/>
    <cellStyle name="Значение 7 5" xfId="42402"/>
    <cellStyle name="Значение 7 6" xfId="42403"/>
    <cellStyle name="Значение 7 7" xfId="42404"/>
    <cellStyle name="Значение 7 8" xfId="42405"/>
    <cellStyle name="Значение 7 9" xfId="42406"/>
    <cellStyle name="Значение 8" xfId="42407"/>
    <cellStyle name="Значение 8 2" xfId="42408"/>
    <cellStyle name="Значение 8 2 2" xfId="42409"/>
    <cellStyle name="Значение 8 2 3" xfId="42410"/>
    <cellStyle name="Значение 8 3" xfId="42411"/>
    <cellStyle name="Значение 8 4" xfId="42412"/>
    <cellStyle name="Значение 8 5" xfId="42413"/>
    <cellStyle name="Значение 8 6" xfId="42414"/>
    <cellStyle name="Значение 8 7" xfId="42415"/>
    <cellStyle name="Значение 8 8" xfId="42416"/>
    <cellStyle name="Значение 8 9" xfId="42417"/>
    <cellStyle name="Значение 9" xfId="42418"/>
    <cellStyle name="Значение 9 2" xfId="42419"/>
    <cellStyle name="Значение 9 2 2" xfId="42420"/>
    <cellStyle name="Значение 9 2 3" xfId="42421"/>
    <cellStyle name="Значение 9 3" xfId="42422"/>
    <cellStyle name="Значение 9 4" xfId="42423"/>
    <cellStyle name="Значение 9 5" xfId="42424"/>
    <cellStyle name="Значение 9 6" xfId="42425"/>
    <cellStyle name="Значение 9 7" xfId="42426"/>
    <cellStyle name="Значение 9 8" xfId="42427"/>
    <cellStyle name="Значение_реестр объектов ЕНЭС" xfId="42428"/>
    <cellStyle name="Зоголовок" xfId="42429"/>
    <cellStyle name="зфпуруфвштп" xfId="42430"/>
    <cellStyle name="йешеду" xfId="42431"/>
    <cellStyle name="Итог 10" xfId="42432"/>
    <cellStyle name="Итог 11" xfId="42433"/>
    <cellStyle name="Итог 2" xfId="42434"/>
    <cellStyle name="Итог 2 10" xfId="42435"/>
    <cellStyle name="Итог 2 10 2" xfId="42436"/>
    <cellStyle name="Итог 2 10 2 2" xfId="42437"/>
    <cellStyle name="Итог 2 10 3" xfId="42438"/>
    <cellStyle name="Итог 2 10 4" xfId="42439"/>
    <cellStyle name="Итог 2 11" xfId="42440"/>
    <cellStyle name="Итог 2 11 2" xfId="42441"/>
    <cellStyle name="Итог 2 11 2 2" xfId="42442"/>
    <cellStyle name="Итог 2 11 3" xfId="42443"/>
    <cellStyle name="Итог 2 11 4" xfId="42444"/>
    <cellStyle name="Итог 2 12" xfId="42445"/>
    <cellStyle name="Итог 2 12 2" xfId="42446"/>
    <cellStyle name="Итог 2 12 2 2" xfId="42447"/>
    <cellStyle name="Итог 2 12 3" xfId="42448"/>
    <cellStyle name="Итог 2 12 4" xfId="42449"/>
    <cellStyle name="Итог 2 13" xfId="42450"/>
    <cellStyle name="Итог 2 13 2" xfId="42451"/>
    <cellStyle name="Итог 2 13 2 2" xfId="42452"/>
    <cellStyle name="Итог 2 13 3" xfId="42453"/>
    <cellStyle name="Итог 2 13 4" xfId="42454"/>
    <cellStyle name="Итог 2 14" xfId="42455"/>
    <cellStyle name="Итог 2 14 2" xfId="42456"/>
    <cellStyle name="Итог 2 14 2 2" xfId="42457"/>
    <cellStyle name="Итог 2 14 3" xfId="42458"/>
    <cellStyle name="Итог 2 14 4" xfId="42459"/>
    <cellStyle name="Итог 2 15" xfId="42460"/>
    <cellStyle name="Итог 2 15 2" xfId="42461"/>
    <cellStyle name="Итог 2 15 3" xfId="42462"/>
    <cellStyle name="Итог 2 16" xfId="42463"/>
    <cellStyle name="Итог 2 17" xfId="42464"/>
    <cellStyle name="Итог 2 18" xfId="42465"/>
    <cellStyle name="Итог 2 2" xfId="42466"/>
    <cellStyle name="Итог 2 2 10" xfId="42467"/>
    <cellStyle name="Итог 2 2 10 2" xfId="42468"/>
    <cellStyle name="Итог 2 2 10 2 2" xfId="42469"/>
    <cellStyle name="Итог 2 2 10 3" xfId="42470"/>
    <cellStyle name="Итог 2 2 10 4" xfId="42471"/>
    <cellStyle name="Итог 2 2 11" xfId="42472"/>
    <cellStyle name="Итог 2 2 11 2" xfId="42473"/>
    <cellStyle name="Итог 2 2 11 3" xfId="42474"/>
    <cellStyle name="Итог 2 2 12" xfId="42475"/>
    <cellStyle name="Итог 2 2 12 2" xfId="42476"/>
    <cellStyle name="Итог 2 2 12 3" xfId="42477"/>
    <cellStyle name="Итог 2 2 13" xfId="42478"/>
    <cellStyle name="Итог 2 2 14" xfId="42479"/>
    <cellStyle name="Итог 2 2 15" xfId="42480"/>
    <cellStyle name="Итог 2 2 16" xfId="42481"/>
    <cellStyle name="Итог 2 2 2" xfId="42482"/>
    <cellStyle name="Итог 2 2 2 10" xfId="42483"/>
    <cellStyle name="Итог 2 2 2 11" xfId="42484"/>
    <cellStyle name="Итог 2 2 2 12" xfId="42485"/>
    <cellStyle name="Итог 2 2 2 13" xfId="42486"/>
    <cellStyle name="Итог 2 2 2 14" xfId="42487"/>
    <cellStyle name="Итог 2 2 2 15" xfId="42488"/>
    <cellStyle name="Итог 2 2 2 16" xfId="42489"/>
    <cellStyle name="Итог 2 2 2 2" xfId="42490"/>
    <cellStyle name="Итог 2 2 2 2 10" xfId="42491"/>
    <cellStyle name="Итог 2 2 2 2 11" xfId="42492"/>
    <cellStyle name="Итог 2 2 2 2 12" xfId="42493"/>
    <cellStyle name="Итог 2 2 2 2 13" xfId="42494"/>
    <cellStyle name="Итог 2 2 2 2 14" xfId="42495"/>
    <cellStyle name="Итог 2 2 2 2 2" xfId="42496"/>
    <cellStyle name="Итог 2 2 2 2 2 2" xfId="42497"/>
    <cellStyle name="Итог 2 2 2 2 2 3" xfId="42498"/>
    <cellStyle name="Итог 2 2 2 2 2 4" xfId="42499"/>
    <cellStyle name="Итог 2 2 2 2 2 5" xfId="42500"/>
    <cellStyle name="Итог 2 2 2 2 2 6" xfId="42501"/>
    <cellStyle name="Итог 2 2 2 2 2 7" xfId="42502"/>
    <cellStyle name="Итог 2 2 2 2 2 8" xfId="42503"/>
    <cellStyle name="Итог 2 2 2 2 3" xfId="42504"/>
    <cellStyle name="Итог 2 2 2 2 3 2" xfId="42505"/>
    <cellStyle name="Итог 2 2 2 2 3 3" xfId="42506"/>
    <cellStyle name="Итог 2 2 2 2 3 4" xfId="42507"/>
    <cellStyle name="Итог 2 2 2 2 3 5" xfId="42508"/>
    <cellStyle name="Итог 2 2 2 2 3 6" xfId="42509"/>
    <cellStyle name="Итог 2 2 2 2 3 7" xfId="42510"/>
    <cellStyle name="Итог 2 2 2 2 3 8" xfId="42511"/>
    <cellStyle name="Итог 2 2 2 2 4" xfId="42512"/>
    <cellStyle name="Итог 2 2 2 2 4 2" xfId="42513"/>
    <cellStyle name="Итог 2 2 2 2 4 3" xfId="42514"/>
    <cellStyle name="Итог 2 2 2 2 4 4" xfId="42515"/>
    <cellStyle name="Итог 2 2 2 2 4 5" xfId="42516"/>
    <cellStyle name="Итог 2 2 2 2 4 6" xfId="42517"/>
    <cellStyle name="Итог 2 2 2 2 4 7" xfId="42518"/>
    <cellStyle name="Итог 2 2 2 2 4 8" xfId="42519"/>
    <cellStyle name="Итог 2 2 2 2 5" xfId="42520"/>
    <cellStyle name="Итог 2 2 2 2 6" xfId="42521"/>
    <cellStyle name="Итог 2 2 2 2 7" xfId="42522"/>
    <cellStyle name="Итог 2 2 2 2 8" xfId="42523"/>
    <cellStyle name="Итог 2 2 2 2 9" xfId="42524"/>
    <cellStyle name="Итог 2 2 2 3" xfId="42525"/>
    <cellStyle name="Итог 2 2 2 3 2" xfId="42526"/>
    <cellStyle name="Итог 2 2 2 3 3" xfId="42527"/>
    <cellStyle name="Итог 2 2 2 3 4" xfId="42528"/>
    <cellStyle name="Итог 2 2 2 3 5" xfId="42529"/>
    <cellStyle name="Итог 2 2 2 3 6" xfId="42530"/>
    <cellStyle name="Итог 2 2 2 3 7" xfId="42531"/>
    <cellStyle name="Итог 2 2 2 3 8" xfId="42532"/>
    <cellStyle name="Итог 2 2 2 4" xfId="42533"/>
    <cellStyle name="Итог 2 2 2 4 2" xfId="42534"/>
    <cellStyle name="Итог 2 2 2 4 3" xfId="42535"/>
    <cellStyle name="Итог 2 2 2 4 4" xfId="42536"/>
    <cellStyle name="Итог 2 2 2 4 5" xfId="42537"/>
    <cellStyle name="Итог 2 2 2 4 6" xfId="42538"/>
    <cellStyle name="Итог 2 2 2 4 7" xfId="42539"/>
    <cellStyle name="Итог 2 2 2 4 8" xfId="42540"/>
    <cellStyle name="Итог 2 2 2 5" xfId="42541"/>
    <cellStyle name="Итог 2 2 2 5 2" xfId="42542"/>
    <cellStyle name="Итог 2 2 2 5 3" xfId="42543"/>
    <cellStyle name="Итог 2 2 2 5 4" xfId="42544"/>
    <cellStyle name="Итог 2 2 2 5 5" xfId="42545"/>
    <cellStyle name="Итог 2 2 2 5 6" xfId="42546"/>
    <cellStyle name="Итог 2 2 2 5 7" xfId="42547"/>
    <cellStyle name="Итог 2 2 2 5 8" xfId="42548"/>
    <cellStyle name="Итог 2 2 2 6" xfId="42549"/>
    <cellStyle name="Итог 2 2 2 7" xfId="42550"/>
    <cellStyle name="Итог 2 2 2 8" xfId="42551"/>
    <cellStyle name="Итог 2 2 2 9" xfId="42552"/>
    <cellStyle name="Итог 2 2 3" xfId="42553"/>
    <cellStyle name="Итог 2 2 3 10" xfId="42554"/>
    <cellStyle name="Итог 2 2 3 11" xfId="42555"/>
    <cellStyle name="Итог 2 2 3 12" xfId="42556"/>
    <cellStyle name="Итог 2 2 3 13" xfId="42557"/>
    <cellStyle name="Итог 2 2 3 14" xfId="42558"/>
    <cellStyle name="Итог 2 2 3 2" xfId="42559"/>
    <cellStyle name="Итог 2 2 3 2 10" xfId="42560"/>
    <cellStyle name="Итог 2 2 3 2 2" xfId="42561"/>
    <cellStyle name="Итог 2 2 3 2 2 2" xfId="42562"/>
    <cellStyle name="Итог 2 2 3 2 2 3" xfId="42563"/>
    <cellStyle name="Итог 2 2 3 2 3" xfId="42564"/>
    <cellStyle name="Итог 2 2 3 2 4" xfId="42565"/>
    <cellStyle name="Итог 2 2 3 2 5" xfId="42566"/>
    <cellStyle name="Итог 2 2 3 2 6" xfId="42567"/>
    <cellStyle name="Итог 2 2 3 2 7" xfId="42568"/>
    <cellStyle name="Итог 2 2 3 2 8" xfId="42569"/>
    <cellStyle name="Итог 2 2 3 2 9" xfId="42570"/>
    <cellStyle name="Итог 2 2 3 3" xfId="42571"/>
    <cellStyle name="Итог 2 2 3 3 10" xfId="42572"/>
    <cellStyle name="Итог 2 2 3 3 2" xfId="42573"/>
    <cellStyle name="Итог 2 2 3 3 3" xfId="42574"/>
    <cellStyle name="Итог 2 2 3 3 4" xfId="42575"/>
    <cellStyle name="Итог 2 2 3 3 5" xfId="42576"/>
    <cellStyle name="Итог 2 2 3 3 6" xfId="42577"/>
    <cellStyle name="Итог 2 2 3 3 7" xfId="42578"/>
    <cellStyle name="Итог 2 2 3 3 8" xfId="42579"/>
    <cellStyle name="Итог 2 2 3 3 9" xfId="42580"/>
    <cellStyle name="Итог 2 2 3 4" xfId="42581"/>
    <cellStyle name="Итог 2 2 3 4 2" xfId="42582"/>
    <cellStyle name="Итог 2 2 3 4 3" xfId="42583"/>
    <cellStyle name="Итог 2 2 3 4 4" xfId="42584"/>
    <cellStyle name="Итог 2 2 3 4 5" xfId="42585"/>
    <cellStyle name="Итог 2 2 3 4 6" xfId="42586"/>
    <cellStyle name="Итог 2 2 3 4 7" xfId="42587"/>
    <cellStyle name="Итог 2 2 3 4 8" xfId="42588"/>
    <cellStyle name="Итог 2 2 3 5" xfId="42589"/>
    <cellStyle name="Итог 2 2 3 6" xfId="42590"/>
    <cellStyle name="Итог 2 2 3 7" xfId="42591"/>
    <cellStyle name="Итог 2 2 3 8" xfId="42592"/>
    <cellStyle name="Итог 2 2 3 9" xfId="42593"/>
    <cellStyle name="Итог 2 2 4" xfId="42594"/>
    <cellStyle name="Итог 2 2 4 10" xfId="42595"/>
    <cellStyle name="Итог 2 2 4 2" xfId="42596"/>
    <cellStyle name="Итог 2 2 4 2 2" xfId="42597"/>
    <cellStyle name="Итог 2 2 4 2 3" xfId="42598"/>
    <cellStyle name="Итог 2 2 4 3" xfId="42599"/>
    <cellStyle name="Итог 2 2 4 4" xfId="42600"/>
    <cellStyle name="Итог 2 2 4 5" xfId="42601"/>
    <cellStyle name="Итог 2 2 4 6" xfId="42602"/>
    <cellStyle name="Итог 2 2 4 7" xfId="42603"/>
    <cellStyle name="Итог 2 2 4 8" xfId="42604"/>
    <cellStyle name="Итог 2 2 4 9" xfId="42605"/>
    <cellStyle name="Итог 2 2 5" xfId="42606"/>
    <cellStyle name="Итог 2 2 5 10" xfId="42607"/>
    <cellStyle name="Итог 2 2 5 2" xfId="42608"/>
    <cellStyle name="Итог 2 2 5 2 2" xfId="42609"/>
    <cellStyle name="Итог 2 2 5 2 3" xfId="42610"/>
    <cellStyle name="Итог 2 2 5 3" xfId="42611"/>
    <cellStyle name="Итог 2 2 5 4" xfId="42612"/>
    <cellStyle name="Итог 2 2 5 5" xfId="42613"/>
    <cellStyle name="Итог 2 2 5 6" xfId="42614"/>
    <cellStyle name="Итог 2 2 5 7" xfId="42615"/>
    <cellStyle name="Итог 2 2 5 8" xfId="42616"/>
    <cellStyle name="Итог 2 2 5 9" xfId="42617"/>
    <cellStyle name="Итог 2 2 6" xfId="42618"/>
    <cellStyle name="Итог 2 2 6 10" xfId="42619"/>
    <cellStyle name="Итог 2 2 6 2" xfId="42620"/>
    <cellStyle name="Итог 2 2 6 2 2" xfId="42621"/>
    <cellStyle name="Итог 2 2 6 2 3" xfId="42622"/>
    <cellStyle name="Итог 2 2 6 3" xfId="42623"/>
    <cellStyle name="Итог 2 2 6 4" xfId="42624"/>
    <cellStyle name="Итог 2 2 6 5" xfId="42625"/>
    <cellStyle name="Итог 2 2 6 6" xfId="42626"/>
    <cellStyle name="Итог 2 2 6 7" xfId="42627"/>
    <cellStyle name="Итог 2 2 6 8" xfId="42628"/>
    <cellStyle name="Итог 2 2 6 9" xfId="42629"/>
    <cellStyle name="Итог 2 2 7" xfId="42630"/>
    <cellStyle name="Итог 2 2 7 2" xfId="42631"/>
    <cellStyle name="Итог 2 2 7 2 2" xfId="42632"/>
    <cellStyle name="Итог 2 2 7 3" xfId="42633"/>
    <cellStyle name="Итог 2 2 7 4" xfId="42634"/>
    <cellStyle name="Итог 2 2 8" xfId="42635"/>
    <cellStyle name="Итог 2 2 8 2" xfId="42636"/>
    <cellStyle name="Итог 2 2 8 2 2" xfId="42637"/>
    <cellStyle name="Итог 2 2 8 3" xfId="42638"/>
    <cellStyle name="Итог 2 2 8 4" xfId="42639"/>
    <cellStyle name="Итог 2 2 9" xfId="42640"/>
    <cellStyle name="Итог 2 2 9 2" xfId="42641"/>
    <cellStyle name="Итог 2 2 9 2 2" xfId="42642"/>
    <cellStyle name="Итог 2 2 9 3" xfId="42643"/>
    <cellStyle name="Итог 2 2 9 4" xfId="42644"/>
    <cellStyle name="Итог 2 3" xfId="42645"/>
    <cellStyle name="Итог 2 3 10" xfId="42646"/>
    <cellStyle name="Итог 2 3 10 2" xfId="42647"/>
    <cellStyle name="Итог 2 3 10 2 2" xfId="42648"/>
    <cellStyle name="Итог 2 3 10 3" xfId="42649"/>
    <cellStyle name="Итог 2 3 10 4" xfId="42650"/>
    <cellStyle name="Итог 2 3 11" xfId="42651"/>
    <cellStyle name="Итог 2 3 11 2" xfId="42652"/>
    <cellStyle name="Итог 2 3 11 3" xfId="42653"/>
    <cellStyle name="Итог 2 3 12" xfId="42654"/>
    <cellStyle name="Итог 2 3 12 2" xfId="42655"/>
    <cellStyle name="Итог 2 3 12 3" xfId="42656"/>
    <cellStyle name="Итог 2 3 13" xfId="42657"/>
    <cellStyle name="Итог 2 3 14" xfId="42658"/>
    <cellStyle name="Итог 2 3 15" xfId="42659"/>
    <cellStyle name="Итог 2 3 16" xfId="42660"/>
    <cellStyle name="Итог 2 3 2" xfId="42661"/>
    <cellStyle name="Итог 2 3 2 10" xfId="42662"/>
    <cellStyle name="Итог 2 3 2 11" xfId="42663"/>
    <cellStyle name="Итог 2 3 2 12" xfId="42664"/>
    <cellStyle name="Итог 2 3 2 13" xfId="42665"/>
    <cellStyle name="Итог 2 3 2 14" xfId="42666"/>
    <cellStyle name="Итог 2 3 2 15" xfId="42667"/>
    <cellStyle name="Итог 2 3 2 16" xfId="42668"/>
    <cellStyle name="Итог 2 3 2 2" xfId="42669"/>
    <cellStyle name="Итог 2 3 2 2 10" xfId="42670"/>
    <cellStyle name="Итог 2 3 2 2 11" xfId="42671"/>
    <cellStyle name="Итог 2 3 2 2 12" xfId="42672"/>
    <cellStyle name="Итог 2 3 2 2 13" xfId="42673"/>
    <cellStyle name="Итог 2 3 2 2 14" xfId="42674"/>
    <cellStyle name="Итог 2 3 2 2 2" xfId="42675"/>
    <cellStyle name="Итог 2 3 2 2 2 2" xfId="42676"/>
    <cellStyle name="Итог 2 3 2 2 2 3" xfId="42677"/>
    <cellStyle name="Итог 2 3 2 2 2 4" xfId="42678"/>
    <cellStyle name="Итог 2 3 2 2 2 5" xfId="42679"/>
    <cellStyle name="Итог 2 3 2 2 2 6" xfId="42680"/>
    <cellStyle name="Итог 2 3 2 2 2 7" xfId="42681"/>
    <cellStyle name="Итог 2 3 2 2 2 8" xfId="42682"/>
    <cellStyle name="Итог 2 3 2 2 3" xfId="42683"/>
    <cellStyle name="Итог 2 3 2 2 3 2" xfId="42684"/>
    <cellStyle name="Итог 2 3 2 2 3 3" xfId="42685"/>
    <cellStyle name="Итог 2 3 2 2 3 4" xfId="42686"/>
    <cellStyle name="Итог 2 3 2 2 3 5" xfId="42687"/>
    <cellStyle name="Итог 2 3 2 2 3 6" xfId="42688"/>
    <cellStyle name="Итог 2 3 2 2 3 7" xfId="42689"/>
    <cellStyle name="Итог 2 3 2 2 3 8" xfId="42690"/>
    <cellStyle name="Итог 2 3 2 2 4" xfId="42691"/>
    <cellStyle name="Итог 2 3 2 2 4 2" xfId="42692"/>
    <cellStyle name="Итог 2 3 2 2 4 3" xfId="42693"/>
    <cellStyle name="Итог 2 3 2 2 4 4" xfId="42694"/>
    <cellStyle name="Итог 2 3 2 2 4 5" xfId="42695"/>
    <cellStyle name="Итог 2 3 2 2 4 6" xfId="42696"/>
    <cellStyle name="Итог 2 3 2 2 4 7" xfId="42697"/>
    <cellStyle name="Итог 2 3 2 2 4 8" xfId="42698"/>
    <cellStyle name="Итог 2 3 2 2 5" xfId="42699"/>
    <cellStyle name="Итог 2 3 2 2 6" xfId="42700"/>
    <cellStyle name="Итог 2 3 2 2 7" xfId="42701"/>
    <cellStyle name="Итог 2 3 2 2 8" xfId="42702"/>
    <cellStyle name="Итог 2 3 2 2 9" xfId="42703"/>
    <cellStyle name="Итог 2 3 2 3" xfId="42704"/>
    <cellStyle name="Итог 2 3 2 3 2" xfId="42705"/>
    <cellStyle name="Итог 2 3 2 3 3" xfId="42706"/>
    <cellStyle name="Итог 2 3 2 3 4" xfId="42707"/>
    <cellStyle name="Итог 2 3 2 3 5" xfId="42708"/>
    <cellStyle name="Итог 2 3 2 3 6" xfId="42709"/>
    <cellStyle name="Итог 2 3 2 3 7" xfId="42710"/>
    <cellStyle name="Итог 2 3 2 3 8" xfId="42711"/>
    <cellStyle name="Итог 2 3 2 4" xfId="42712"/>
    <cellStyle name="Итог 2 3 2 4 2" xfId="42713"/>
    <cellStyle name="Итог 2 3 2 4 3" xfId="42714"/>
    <cellStyle name="Итог 2 3 2 4 4" xfId="42715"/>
    <cellStyle name="Итог 2 3 2 4 5" xfId="42716"/>
    <cellStyle name="Итог 2 3 2 4 6" xfId="42717"/>
    <cellStyle name="Итог 2 3 2 4 7" xfId="42718"/>
    <cellStyle name="Итог 2 3 2 4 8" xfId="42719"/>
    <cellStyle name="Итог 2 3 2 5" xfId="42720"/>
    <cellStyle name="Итог 2 3 2 5 2" xfId="42721"/>
    <cellStyle name="Итог 2 3 2 5 3" xfId="42722"/>
    <cellStyle name="Итог 2 3 2 5 4" xfId="42723"/>
    <cellStyle name="Итог 2 3 2 5 5" xfId="42724"/>
    <cellStyle name="Итог 2 3 2 5 6" xfId="42725"/>
    <cellStyle name="Итог 2 3 2 5 7" xfId="42726"/>
    <cellStyle name="Итог 2 3 2 5 8" xfId="42727"/>
    <cellStyle name="Итог 2 3 2 6" xfId="42728"/>
    <cellStyle name="Итог 2 3 2 7" xfId="42729"/>
    <cellStyle name="Итог 2 3 2 8" xfId="42730"/>
    <cellStyle name="Итог 2 3 2 9" xfId="42731"/>
    <cellStyle name="Итог 2 3 3" xfId="42732"/>
    <cellStyle name="Итог 2 3 3 10" xfId="42733"/>
    <cellStyle name="Итог 2 3 3 11" xfId="42734"/>
    <cellStyle name="Итог 2 3 3 12" xfId="42735"/>
    <cellStyle name="Итог 2 3 3 13" xfId="42736"/>
    <cellStyle name="Итог 2 3 3 14" xfId="42737"/>
    <cellStyle name="Итог 2 3 3 2" xfId="42738"/>
    <cellStyle name="Итог 2 3 3 2 10" xfId="42739"/>
    <cellStyle name="Итог 2 3 3 2 2" xfId="42740"/>
    <cellStyle name="Итог 2 3 3 2 2 2" xfId="42741"/>
    <cellStyle name="Итог 2 3 3 2 2 3" xfId="42742"/>
    <cellStyle name="Итог 2 3 3 2 3" xfId="42743"/>
    <cellStyle name="Итог 2 3 3 2 4" xfId="42744"/>
    <cellStyle name="Итог 2 3 3 2 5" xfId="42745"/>
    <cellStyle name="Итог 2 3 3 2 6" xfId="42746"/>
    <cellStyle name="Итог 2 3 3 2 7" xfId="42747"/>
    <cellStyle name="Итог 2 3 3 2 8" xfId="42748"/>
    <cellStyle name="Итог 2 3 3 2 9" xfId="42749"/>
    <cellStyle name="Итог 2 3 3 3" xfId="42750"/>
    <cellStyle name="Итог 2 3 3 3 10" xfId="42751"/>
    <cellStyle name="Итог 2 3 3 3 2" xfId="42752"/>
    <cellStyle name="Итог 2 3 3 3 3" xfId="42753"/>
    <cellStyle name="Итог 2 3 3 3 4" xfId="42754"/>
    <cellStyle name="Итог 2 3 3 3 5" xfId="42755"/>
    <cellStyle name="Итог 2 3 3 3 6" xfId="42756"/>
    <cellStyle name="Итог 2 3 3 3 7" xfId="42757"/>
    <cellStyle name="Итог 2 3 3 3 8" xfId="42758"/>
    <cellStyle name="Итог 2 3 3 3 9" xfId="42759"/>
    <cellStyle name="Итог 2 3 3 4" xfId="42760"/>
    <cellStyle name="Итог 2 3 3 4 2" xfId="42761"/>
    <cellStyle name="Итог 2 3 3 4 3" xfId="42762"/>
    <cellStyle name="Итог 2 3 3 4 4" xfId="42763"/>
    <cellStyle name="Итог 2 3 3 4 5" xfId="42764"/>
    <cellStyle name="Итог 2 3 3 4 6" xfId="42765"/>
    <cellStyle name="Итог 2 3 3 4 7" xfId="42766"/>
    <cellStyle name="Итог 2 3 3 4 8" xfId="42767"/>
    <cellStyle name="Итог 2 3 3 5" xfId="42768"/>
    <cellStyle name="Итог 2 3 3 6" xfId="42769"/>
    <cellStyle name="Итог 2 3 3 7" xfId="42770"/>
    <cellStyle name="Итог 2 3 3 8" xfId="42771"/>
    <cellStyle name="Итог 2 3 3 9" xfId="42772"/>
    <cellStyle name="Итог 2 3 4" xfId="42773"/>
    <cellStyle name="Итог 2 3 4 10" xfId="42774"/>
    <cellStyle name="Итог 2 3 4 2" xfId="42775"/>
    <cellStyle name="Итог 2 3 4 2 2" xfId="42776"/>
    <cellStyle name="Итог 2 3 4 2 3" xfId="42777"/>
    <cellStyle name="Итог 2 3 4 3" xfId="42778"/>
    <cellStyle name="Итог 2 3 4 4" xfId="42779"/>
    <cellStyle name="Итог 2 3 4 5" xfId="42780"/>
    <cellStyle name="Итог 2 3 4 6" xfId="42781"/>
    <cellStyle name="Итог 2 3 4 7" xfId="42782"/>
    <cellStyle name="Итог 2 3 4 8" xfId="42783"/>
    <cellStyle name="Итог 2 3 4 9" xfId="42784"/>
    <cellStyle name="Итог 2 3 5" xfId="42785"/>
    <cellStyle name="Итог 2 3 5 10" xfId="42786"/>
    <cellStyle name="Итог 2 3 5 2" xfId="42787"/>
    <cellStyle name="Итог 2 3 5 2 2" xfId="42788"/>
    <cellStyle name="Итог 2 3 5 2 3" xfId="42789"/>
    <cellStyle name="Итог 2 3 5 3" xfId="42790"/>
    <cellStyle name="Итог 2 3 5 4" xfId="42791"/>
    <cellStyle name="Итог 2 3 5 5" xfId="42792"/>
    <cellStyle name="Итог 2 3 5 6" xfId="42793"/>
    <cellStyle name="Итог 2 3 5 7" xfId="42794"/>
    <cellStyle name="Итог 2 3 5 8" xfId="42795"/>
    <cellStyle name="Итог 2 3 5 9" xfId="42796"/>
    <cellStyle name="Итог 2 3 6" xfId="42797"/>
    <cellStyle name="Итог 2 3 6 10" xfId="42798"/>
    <cellStyle name="Итог 2 3 6 2" xfId="42799"/>
    <cellStyle name="Итог 2 3 6 2 2" xfId="42800"/>
    <cellStyle name="Итог 2 3 6 2 3" xfId="42801"/>
    <cellStyle name="Итог 2 3 6 3" xfId="42802"/>
    <cellStyle name="Итог 2 3 6 4" xfId="42803"/>
    <cellStyle name="Итог 2 3 6 5" xfId="42804"/>
    <cellStyle name="Итог 2 3 6 6" xfId="42805"/>
    <cellStyle name="Итог 2 3 6 7" xfId="42806"/>
    <cellStyle name="Итог 2 3 6 8" xfId="42807"/>
    <cellStyle name="Итог 2 3 6 9" xfId="42808"/>
    <cellStyle name="Итог 2 3 7" xfId="42809"/>
    <cellStyle name="Итог 2 3 7 2" xfId="42810"/>
    <cellStyle name="Итог 2 3 7 2 2" xfId="42811"/>
    <cellStyle name="Итог 2 3 7 3" xfId="42812"/>
    <cellStyle name="Итог 2 3 7 4" xfId="42813"/>
    <cellStyle name="Итог 2 3 8" xfId="42814"/>
    <cellStyle name="Итог 2 3 8 2" xfId="42815"/>
    <cellStyle name="Итог 2 3 8 2 2" xfId="42816"/>
    <cellStyle name="Итог 2 3 8 3" xfId="42817"/>
    <cellStyle name="Итог 2 3 8 4" xfId="42818"/>
    <cellStyle name="Итог 2 3 9" xfId="42819"/>
    <cellStyle name="Итог 2 3 9 2" xfId="42820"/>
    <cellStyle name="Итог 2 3 9 2 2" xfId="42821"/>
    <cellStyle name="Итог 2 3 9 3" xfId="42822"/>
    <cellStyle name="Итог 2 3 9 4" xfId="42823"/>
    <cellStyle name="Итог 2 4" xfId="42824"/>
    <cellStyle name="Итог 2 4 10" xfId="42825"/>
    <cellStyle name="Итог 2 4 10 2" xfId="42826"/>
    <cellStyle name="Итог 2 4 10 2 2" xfId="42827"/>
    <cellStyle name="Итог 2 4 10 3" xfId="42828"/>
    <cellStyle name="Итог 2 4 10 4" xfId="42829"/>
    <cellStyle name="Итог 2 4 11" xfId="42830"/>
    <cellStyle name="Итог 2 4 11 2" xfId="42831"/>
    <cellStyle name="Итог 2 4 11 3" xfId="42832"/>
    <cellStyle name="Итог 2 4 12" xfId="42833"/>
    <cellStyle name="Итог 2 4 12 2" xfId="42834"/>
    <cellStyle name="Итог 2 4 12 3" xfId="42835"/>
    <cellStyle name="Итог 2 4 13" xfId="42836"/>
    <cellStyle name="Итог 2 4 14" xfId="42837"/>
    <cellStyle name="Итог 2 4 15" xfId="42838"/>
    <cellStyle name="Итог 2 4 16" xfId="42839"/>
    <cellStyle name="Итог 2 4 2" xfId="42840"/>
    <cellStyle name="Итог 2 4 2 10" xfId="42841"/>
    <cellStyle name="Итог 2 4 2 11" xfId="42842"/>
    <cellStyle name="Итог 2 4 2 12" xfId="42843"/>
    <cellStyle name="Итог 2 4 2 13" xfId="42844"/>
    <cellStyle name="Итог 2 4 2 14" xfId="42845"/>
    <cellStyle name="Итог 2 4 2 2" xfId="42846"/>
    <cellStyle name="Итог 2 4 2 2 10" xfId="42847"/>
    <cellStyle name="Итог 2 4 2 2 2" xfId="42848"/>
    <cellStyle name="Итог 2 4 2 2 3" xfId="42849"/>
    <cellStyle name="Итог 2 4 2 2 4" xfId="42850"/>
    <cellStyle name="Итог 2 4 2 2 5" xfId="42851"/>
    <cellStyle name="Итог 2 4 2 2 6" xfId="42852"/>
    <cellStyle name="Итог 2 4 2 2 7" xfId="42853"/>
    <cellStyle name="Итог 2 4 2 2 8" xfId="42854"/>
    <cellStyle name="Итог 2 4 2 2 9" xfId="42855"/>
    <cellStyle name="Итог 2 4 2 3" xfId="42856"/>
    <cellStyle name="Итог 2 4 2 3 2" xfId="42857"/>
    <cellStyle name="Итог 2 4 2 3 3" xfId="42858"/>
    <cellStyle name="Итог 2 4 2 3 4" xfId="42859"/>
    <cellStyle name="Итог 2 4 2 3 5" xfId="42860"/>
    <cellStyle name="Итог 2 4 2 3 6" xfId="42861"/>
    <cellStyle name="Итог 2 4 2 3 7" xfId="42862"/>
    <cellStyle name="Итог 2 4 2 3 8" xfId="42863"/>
    <cellStyle name="Итог 2 4 2 4" xfId="42864"/>
    <cellStyle name="Итог 2 4 2 4 2" xfId="42865"/>
    <cellStyle name="Итог 2 4 2 4 3" xfId="42866"/>
    <cellStyle name="Итог 2 4 2 4 4" xfId="42867"/>
    <cellStyle name="Итог 2 4 2 4 5" xfId="42868"/>
    <cellStyle name="Итог 2 4 2 4 6" xfId="42869"/>
    <cellStyle name="Итог 2 4 2 4 7" xfId="42870"/>
    <cellStyle name="Итог 2 4 2 4 8" xfId="42871"/>
    <cellStyle name="Итог 2 4 2 5" xfId="42872"/>
    <cellStyle name="Итог 2 4 2 6" xfId="42873"/>
    <cellStyle name="Итог 2 4 2 7" xfId="42874"/>
    <cellStyle name="Итог 2 4 2 8" xfId="42875"/>
    <cellStyle name="Итог 2 4 2 9" xfId="42876"/>
    <cellStyle name="Итог 2 4 3" xfId="42877"/>
    <cellStyle name="Итог 2 4 3 10" xfId="42878"/>
    <cellStyle name="Итог 2 4 3 2" xfId="42879"/>
    <cellStyle name="Итог 2 4 3 2 2" xfId="42880"/>
    <cellStyle name="Итог 2 4 3 2 2 2" xfId="42881"/>
    <cellStyle name="Итог 2 4 3 2 3" xfId="42882"/>
    <cellStyle name="Итог 2 4 3 2 4" xfId="42883"/>
    <cellStyle name="Итог 2 4 3 3" xfId="42884"/>
    <cellStyle name="Итог 2 4 3 3 2" xfId="42885"/>
    <cellStyle name="Итог 2 4 3 3 3" xfId="42886"/>
    <cellStyle name="Итог 2 4 3 4" xfId="42887"/>
    <cellStyle name="Итог 2 4 3 5" xfId="42888"/>
    <cellStyle name="Итог 2 4 3 6" xfId="42889"/>
    <cellStyle name="Итог 2 4 3 7" xfId="42890"/>
    <cellStyle name="Итог 2 4 3 8" xfId="42891"/>
    <cellStyle name="Итог 2 4 3 9" xfId="42892"/>
    <cellStyle name="Итог 2 4 4" xfId="42893"/>
    <cellStyle name="Итог 2 4 4 10" xfId="42894"/>
    <cellStyle name="Итог 2 4 4 2" xfId="42895"/>
    <cellStyle name="Итог 2 4 4 2 2" xfId="42896"/>
    <cellStyle name="Итог 2 4 4 2 3" xfId="42897"/>
    <cellStyle name="Итог 2 4 4 3" xfId="42898"/>
    <cellStyle name="Итог 2 4 4 4" xfId="42899"/>
    <cellStyle name="Итог 2 4 4 5" xfId="42900"/>
    <cellStyle name="Итог 2 4 4 6" xfId="42901"/>
    <cellStyle name="Итог 2 4 4 7" xfId="42902"/>
    <cellStyle name="Итог 2 4 4 8" xfId="42903"/>
    <cellStyle name="Итог 2 4 4 9" xfId="42904"/>
    <cellStyle name="Итог 2 4 5" xfId="42905"/>
    <cellStyle name="Итог 2 4 5 10" xfId="42906"/>
    <cellStyle name="Итог 2 4 5 2" xfId="42907"/>
    <cellStyle name="Итог 2 4 5 2 2" xfId="42908"/>
    <cellStyle name="Итог 2 4 5 2 3" xfId="42909"/>
    <cellStyle name="Итог 2 4 5 3" xfId="42910"/>
    <cellStyle name="Итог 2 4 5 4" xfId="42911"/>
    <cellStyle name="Итог 2 4 5 5" xfId="42912"/>
    <cellStyle name="Итог 2 4 5 6" xfId="42913"/>
    <cellStyle name="Итог 2 4 5 7" xfId="42914"/>
    <cellStyle name="Итог 2 4 5 8" xfId="42915"/>
    <cellStyle name="Итог 2 4 5 9" xfId="42916"/>
    <cellStyle name="Итог 2 4 6" xfId="42917"/>
    <cellStyle name="Итог 2 4 6 2" xfId="42918"/>
    <cellStyle name="Итог 2 4 6 2 2" xfId="42919"/>
    <cellStyle name="Итог 2 4 6 3" xfId="42920"/>
    <cellStyle name="Итог 2 4 6 4" xfId="42921"/>
    <cellStyle name="Итог 2 4 7" xfId="42922"/>
    <cellStyle name="Итог 2 4 7 2" xfId="42923"/>
    <cellStyle name="Итог 2 4 7 2 2" xfId="42924"/>
    <cellStyle name="Итог 2 4 7 3" xfId="42925"/>
    <cellStyle name="Итог 2 4 7 4" xfId="42926"/>
    <cellStyle name="Итог 2 4 8" xfId="42927"/>
    <cellStyle name="Итог 2 4 8 2" xfId="42928"/>
    <cellStyle name="Итог 2 4 8 2 2" xfId="42929"/>
    <cellStyle name="Итог 2 4 8 3" xfId="42930"/>
    <cellStyle name="Итог 2 4 8 4" xfId="42931"/>
    <cellStyle name="Итог 2 4 9" xfId="42932"/>
    <cellStyle name="Итог 2 4 9 2" xfId="42933"/>
    <cellStyle name="Итог 2 4 9 2 2" xfId="42934"/>
    <cellStyle name="Итог 2 4 9 3" xfId="42935"/>
    <cellStyle name="Итог 2 4 9 4" xfId="42936"/>
    <cellStyle name="Итог 2 5" xfId="42937"/>
    <cellStyle name="Итог 2 5 10" xfId="42938"/>
    <cellStyle name="Итог 2 5 10 2" xfId="42939"/>
    <cellStyle name="Итог 2 5 10 2 2" xfId="42940"/>
    <cellStyle name="Итог 2 5 10 3" xfId="42941"/>
    <cellStyle name="Итог 2 5 10 4" xfId="42942"/>
    <cellStyle name="Итог 2 5 11" xfId="42943"/>
    <cellStyle name="Итог 2 5 11 2" xfId="42944"/>
    <cellStyle name="Итог 2 5 11 3" xfId="42945"/>
    <cellStyle name="Итог 2 5 12" xfId="42946"/>
    <cellStyle name="Итог 2 5 12 2" xfId="42947"/>
    <cellStyle name="Итог 2 5 12 3" xfId="42948"/>
    <cellStyle name="Итог 2 5 13" xfId="42949"/>
    <cellStyle name="Итог 2 5 14" xfId="42950"/>
    <cellStyle name="Итог 2 5 2" xfId="42951"/>
    <cellStyle name="Итог 2 5 2 10" xfId="42952"/>
    <cellStyle name="Итог 2 5 2 2" xfId="42953"/>
    <cellStyle name="Итог 2 5 2 2 2" xfId="42954"/>
    <cellStyle name="Итог 2 5 2 2 3" xfId="42955"/>
    <cellStyle name="Итог 2 5 2 3" xfId="42956"/>
    <cellStyle name="Итог 2 5 2 4" xfId="42957"/>
    <cellStyle name="Итог 2 5 2 5" xfId="42958"/>
    <cellStyle name="Итог 2 5 2 6" xfId="42959"/>
    <cellStyle name="Итог 2 5 2 7" xfId="42960"/>
    <cellStyle name="Итог 2 5 2 8" xfId="42961"/>
    <cellStyle name="Итог 2 5 2 9" xfId="42962"/>
    <cellStyle name="Итог 2 5 3" xfId="42963"/>
    <cellStyle name="Итог 2 5 3 10" xfId="42964"/>
    <cellStyle name="Итог 2 5 3 2" xfId="42965"/>
    <cellStyle name="Итог 2 5 3 2 2" xfId="42966"/>
    <cellStyle name="Итог 2 5 3 2 2 2" xfId="42967"/>
    <cellStyle name="Итог 2 5 3 2 3" xfId="42968"/>
    <cellStyle name="Итог 2 5 3 2 4" xfId="42969"/>
    <cellStyle name="Итог 2 5 3 3" xfId="42970"/>
    <cellStyle name="Итог 2 5 3 3 2" xfId="42971"/>
    <cellStyle name="Итог 2 5 3 3 3" xfId="42972"/>
    <cellStyle name="Итог 2 5 3 4" xfId="42973"/>
    <cellStyle name="Итог 2 5 3 5" xfId="42974"/>
    <cellStyle name="Итог 2 5 3 6" xfId="42975"/>
    <cellStyle name="Итог 2 5 3 7" xfId="42976"/>
    <cellStyle name="Итог 2 5 3 8" xfId="42977"/>
    <cellStyle name="Итог 2 5 3 9" xfId="42978"/>
    <cellStyle name="Итог 2 5 4" xfId="42979"/>
    <cellStyle name="Итог 2 5 4 10" xfId="42980"/>
    <cellStyle name="Итог 2 5 4 2" xfId="42981"/>
    <cellStyle name="Итог 2 5 4 2 2" xfId="42982"/>
    <cellStyle name="Итог 2 5 4 2 3" xfId="42983"/>
    <cellStyle name="Итог 2 5 4 3" xfId="42984"/>
    <cellStyle name="Итог 2 5 4 4" xfId="42985"/>
    <cellStyle name="Итог 2 5 4 5" xfId="42986"/>
    <cellStyle name="Итог 2 5 4 6" xfId="42987"/>
    <cellStyle name="Итог 2 5 4 7" xfId="42988"/>
    <cellStyle name="Итог 2 5 4 8" xfId="42989"/>
    <cellStyle name="Итог 2 5 4 9" xfId="42990"/>
    <cellStyle name="Итог 2 5 5" xfId="42991"/>
    <cellStyle name="Итог 2 5 5 2" xfId="42992"/>
    <cellStyle name="Итог 2 5 5 2 2" xfId="42993"/>
    <cellStyle name="Итог 2 5 5 3" xfId="42994"/>
    <cellStyle name="Итог 2 5 5 4" xfId="42995"/>
    <cellStyle name="Итог 2 5 6" xfId="42996"/>
    <cellStyle name="Итог 2 5 6 2" xfId="42997"/>
    <cellStyle name="Итог 2 5 6 2 2" xfId="42998"/>
    <cellStyle name="Итог 2 5 6 3" xfId="42999"/>
    <cellStyle name="Итог 2 5 6 4" xfId="43000"/>
    <cellStyle name="Итог 2 5 7" xfId="43001"/>
    <cellStyle name="Итог 2 5 7 2" xfId="43002"/>
    <cellStyle name="Итог 2 5 7 2 2" xfId="43003"/>
    <cellStyle name="Итог 2 5 7 3" xfId="43004"/>
    <cellStyle name="Итог 2 5 7 4" xfId="43005"/>
    <cellStyle name="Итог 2 5 8" xfId="43006"/>
    <cellStyle name="Итог 2 5 8 2" xfId="43007"/>
    <cellStyle name="Итог 2 5 8 2 2" xfId="43008"/>
    <cellStyle name="Итог 2 5 8 3" xfId="43009"/>
    <cellStyle name="Итог 2 5 8 4" xfId="43010"/>
    <cellStyle name="Итог 2 5 9" xfId="43011"/>
    <cellStyle name="Итог 2 5 9 2" xfId="43012"/>
    <cellStyle name="Итог 2 5 9 2 2" xfId="43013"/>
    <cellStyle name="Итог 2 5 9 3" xfId="43014"/>
    <cellStyle name="Итог 2 5 9 4" xfId="43015"/>
    <cellStyle name="Итог 2 6" xfId="43016"/>
    <cellStyle name="Итог 2 6 10" xfId="43017"/>
    <cellStyle name="Итог 2 6 2" xfId="43018"/>
    <cellStyle name="Итог 2 6 2 2" xfId="43019"/>
    <cellStyle name="Итог 2 6 2 2 2" xfId="43020"/>
    <cellStyle name="Итог 2 6 2 3" xfId="43021"/>
    <cellStyle name="Итог 2 6 2 4" xfId="43022"/>
    <cellStyle name="Итог 2 6 3" xfId="43023"/>
    <cellStyle name="Итог 2 6 3 2" xfId="43024"/>
    <cellStyle name="Итог 2 6 3 3" xfId="43025"/>
    <cellStyle name="Итог 2 6 4" xfId="43026"/>
    <cellStyle name="Итог 2 6 5" xfId="43027"/>
    <cellStyle name="Итог 2 6 6" xfId="43028"/>
    <cellStyle name="Итог 2 6 7" xfId="43029"/>
    <cellStyle name="Итог 2 6 8" xfId="43030"/>
    <cellStyle name="Итог 2 6 9" xfId="43031"/>
    <cellStyle name="Итог 2 7" xfId="43032"/>
    <cellStyle name="Итог 2 7 10" xfId="43033"/>
    <cellStyle name="Итог 2 7 2" xfId="43034"/>
    <cellStyle name="Итог 2 7 2 2" xfId="43035"/>
    <cellStyle name="Итог 2 7 2 3" xfId="43036"/>
    <cellStyle name="Итог 2 7 3" xfId="43037"/>
    <cellStyle name="Итог 2 7 4" xfId="43038"/>
    <cellStyle name="Итог 2 7 5" xfId="43039"/>
    <cellStyle name="Итог 2 7 6" xfId="43040"/>
    <cellStyle name="Итог 2 7 7" xfId="43041"/>
    <cellStyle name="Итог 2 7 8" xfId="43042"/>
    <cellStyle name="Итог 2 7 9" xfId="43043"/>
    <cellStyle name="Итог 2 8" xfId="43044"/>
    <cellStyle name="Итог 2 8 10" xfId="43045"/>
    <cellStyle name="Итог 2 8 2" xfId="43046"/>
    <cellStyle name="Итог 2 8 2 2" xfId="43047"/>
    <cellStyle name="Итог 2 8 2 2 2" xfId="43048"/>
    <cellStyle name="Итог 2 8 2 3" xfId="43049"/>
    <cellStyle name="Итог 2 8 2 4" xfId="43050"/>
    <cellStyle name="Итог 2 8 3" xfId="43051"/>
    <cellStyle name="Итог 2 8 3 2" xfId="43052"/>
    <cellStyle name="Итог 2 8 3 3" xfId="43053"/>
    <cellStyle name="Итог 2 8 4" xfId="43054"/>
    <cellStyle name="Итог 2 8 5" xfId="43055"/>
    <cellStyle name="Итог 2 8 6" xfId="43056"/>
    <cellStyle name="Итог 2 8 7" xfId="43057"/>
    <cellStyle name="Итог 2 8 8" xfId="43058"/>
    <cellStyle name="Итог 2 8 9" xfId="43059"/>
    <cellStyle name="Итог 2 9" xfId="43060"/>
    <cellStyle name="Итог 2 9 2" xfId="43061"/>
    <cellStyle name="Итог 2 9 2 2" xfId="43062"/>
    <cellStyle name="Итог 2 9 3" xfId="43063"/>
    <cellStyle name="Итог 2 9 4" xfId="43064"/>
    <cellStyle name="Итог 2_46EE.2011(v1.0)" xfId="43065"/>
    <cellStyle name="Итог 3" xfId="43066"/>
    <cellStyle name="Итог 3 10" xfId="43067"/>
    <cellStyle name="Итог 3 11" xfId="43068"/>
    <cellStyle name="Итог 3 12" xfId="43069"/>
    <cellStyle name="Итог 3 13" xfId="43070"/>
    <cellStyle name="Итог 3 14" xfId="43071"/>
    <cellStyle name="Итог 3 15" xfId="43072"/>
    <cellStyle name="Итог 3 16" xfId="43073"/>
    <cellStyle name="Итог 3 2" xfId="43074"/>
    <cellStyle name="Итог 3 2 10" xfId="43075"/>
    <cellStyle name="Итог 3 2 11" xfId="43076"/>
    <cellStyle name="Итог 3 2 12" xfId="43077"/>
    <cellStyle name="Итог 3 2 13" xfId="43078"/>
    <cellStyle name="Итог 3 2 14" xfId="43079"/>
    <cellStyle name="Итог 3 2 15" xfId="43080"/>
    <cellStyle name="Итог 3 2 16" xfId="43081"/>
    <cellStyle name="Итог 3 2 2" xfId="43082"/>
    <cellStyle name="Итог 3 2 2 10" xfId="43083"/>
    <cellStyle name="Итог 3 2 2 11" xfId="43084"/>
    <cellStyle name="Итог 3 2 2 12" xfId="43085"/>
    <cellStyle name="Итог 3 2 2 13" xfId="43086"/>
    <cellStyle name="Итог 3 2 2 14" xfId="43087"/>
    <cellStyle name="Итог 3 2 2 2" xfId="43088"/>
    <cellStyle name="Итог 3 2 2 2 2" xfId="43089"/>
    <cellStyle name="Итог 3 2 2 2 3" xfId="43090"/>
    <cellStyle name="Итог 3 2 2 2 4" xfId="43091"/>
    <cellStyle name="Итог 3 2 2 2 5" xfId="43092"/>
    <cellStyle name="Итог 3 2 2 2 6" xfId="43093"/>
    <cellStyle name="Итог 3 2 2 2 7" xfId="43094"/>
    <cellStyle name="Итог 3 2 2 2 8" xfId="43095"/>
    <cellStyle name="Итог 3 2 2 3" xfId="43096"/>
    <cellStyle name="Итог 3 2 2 3 2" xfId="43097"/>
    <cellStyle name="Итог 3 2 2 3 3" xfId="43098"/>
    <cellStyle name="Итог 3 2 2 3 4" xfId="43099"/>
    <cellStyle name="Итог 3 2 2 3 5" xfId="43100"/>
    <cellStyle name="Итог 3 2 2 3 6" xfId="43101"/>
    <cellStyle name="Итог 3 2 2 3 7" xfId="43102"/>
    <cellStyle name="Итог 3 2 2 3 8" xfId="43103"/>
    <cellStyle name="Итог 3 2 2 4" xfId="43104"/>
    <cellStyle name="Итог 3 2 2 4 2" xfId="43105"/>
    <cellStyle name="Итог 3 2 2 4 3" xfId="43106"/>
    <cellStyle name="Итог 3 2 2 4 4" xfId="43107"/>
    <cellStyle name="Итог 3 2 2 4 5" xfId="43108"/>
    <cellStyle name="Итог 3 2 2 4 6" xfId="43109"/>
    <cellStyle name="Итог 3 2 2 4 7" xfId="43110"/>
    <cellStyle name="Итог 3 2 2 4 8" xfId="43111"/>
    <cellStyle name="Итог 3 2 2 5" xfId="43112"/>
    <cellStyle name="Итог 3 2 2 6" xfId="43113"/>
    <cellStyle name="Итог 3 2 2 7" xfId="43114"/>
    <cellStyle name="Итог 3 2 2 8" xfId="43115"/>
    <cellStyle name="Итог 3 2 2 9" xfId="43116"/>
    <cellStyle name="Итог 3 2 3" xfId="43117"/>
    <cellStyle name="Итог 3 2 3 2" xfId="43118"/>
    <cellStyle name="Итог 3 2 3 3" xfId="43119"/>
    <cellStyle name="Итог 3 2 3 4" xfId="43120"/>
    <cellStyle name="Итог 3 2 3 5" xfId="43121"/>
    <cellStyle name="Итог 3 2 3 6" xfId="43122"/>
    <cellStyle name="Итог 3 2 3 7" xfId="43123"/>
    <cellStyle name="Итог 3 2 3 8" xfId="43124"/>
    <cellStyle name="Итог 3 2 4" xfId="43125"/>
    <cellStyle name="Итог 3 2 4 2" xfId="43126"/>
    <cellStyle name="Итог 3 2 4 3" xfId="43127"/>
    <cellStyle name="Итог 3 2 4 4" xfId="43128"/>
    <cellStyle name="Итог 3 2 4 5" xfId="43129"/>
    <cellStyle name="Итог 3 2 4 6" xfId="43130"/>
    <cellStyle name="Итог 3 2 4 7" xfId="43131"/>
    <cellStyle name="Итог 3 2 4 8" xfId="43132"/>
    <cellStyle name="Итог 3 2 5" xfId="43133"/>
    <cellStyle name="Итог 3 2 5 2" xfId="43134"/>
    <cellStyle name="Итог 3 2 5 3" xfId="43135"/>
    <cellStyle name="Итог 3 2 5 4" xfId="43136"/>
    <cellStyle name="Итог 3 2 5 5" xfId="43137"/>
    <cellStyle name="Итог 3 2 5 6" xfId="43138"/>
    <cellStyle name="Итог 3 2 5 7" xfId="43139"/>
    <cellStyle name="Итог 3 2 5 8" xfId="43140"/>
    <cellStyle name="Итог 3 2 6" xfId="43141"/>
    <cellStyle name="Итог 3 2 7" xfId="43142"/>
    <cellStyle name="Итог 3 2 8" xfId="43143"/>
    <cellStyle name="Итог 3 2 9" xfId="43144"/>
    <cellStyle name="Итог 3 3" xfId="43145"/>
    <cellStyle name="Итог 3 3 10" xfId="43146"/>
    <cellStyle name="Итог 3 3 11" xfId="43147"/>
    <cellStyle name="Итог 3 3 12" xfId="43148"/>
    <cellStyle name="Итог 3 3 13" xfId="43149"/>
    <cellStyle name="Итог 3 3 14" xfId="43150"/>
    <cellStyle name="Итог 3 3 2" xfId="43151"/>
    <cellStyle name="Итог 3 3 2 10" xfId="43152"/>
    <cellStyle name="Итог 3 3 2 2" xfId="43153"/>
    <cellStyle name="Итог 3 3 2 3" xfId="43154"/>
    <cellStyle name="Итог 3 3 2 4" xfId="43155"/>
    <cellStyle name="Итог 3 3 2 5" xfId="43156"/>
    <cellStyle name="Итог 3 3 2 6" xfId="43157"/>
    <cellStyle name="Итог 3 3 2 7" xfId="43158"/>
    <cellStyle name="Итог 3 3 2 8" xfId="43159"/>
    <cellStyle name="Итог 3 3 2 9" xfId="43160"/>
    <cellStyle name="Итог 3 3 3" xfId="43161"/>
    <cellStyle name="Итог 3 3 3 2" xfId="43162"/>
    <cellStyle name="Итог 3 3 3 3" xfId="43163"/>
    <cellStyle name="Итог 3 3 3 4" xfId="43164"/>
    <cellStyle name="Итог 3 3 3 5" xfId="43165"/>
    <cellStyle name="Итог 3 3 3 6" xfId="43166"/>
    <cellStyle name="Итог 3 3 3 7" xfId="43167"/>
    <cellStyle name="Итог 3 3 3 8" xfId="43168"/>
    <cellStyle name="Итог 3 3 4" xfId="43169"/>
    <cellStyle name="Итог 3 3 4 2" xfId="43170"/>
    <cellStyle name="Итог 3 3 4 3" xfId="43171"/>
    <cellStyle name="Итог 3 3 4 4" xfId="43172"/>
    <cellStyle name="Итог 3 3 4 5" xfId="43173"/>
    <cellStyle name="Итог 3 3 4 6" xfId="43174"/>
    <cellStyle name="Итог 3 3 4 7" xfId="43175"/>
    <cellStyle name="Итог 3 3 4 8" xfId="43176"/>
    <cellStyle name="Итог 3 3 5" xfId="43177"/>
    <cellStyle name="Итог 3 3 6" xfId="43178"/>
    <cellStyle name="Итог 3 3 7" xfId="43179"/>
    <cellStyle name="Итог 3 3 8" xfId="43180"/>
    <cellStyle name="Итог 3 3 9" xfId="43181"/>
    <cellStyle name="Итог 3 4" xfId="43182"/>
    <cellStyle name="Итог 3 4 10" xfId="43183"/>
    <cellStyle name="Итог 3 4 2" xfId="43184"/>
    <cellStyle name="Итог 3 4 3" xfId="43185"/>
    <cellStyle name="Итог 3 4 4" xfId="43186"/>
    <cellStyle name="Итог 3 4 5" xfId="43187"/>
    <cellStyle name="Итог 3 4 6" xfId="43188"/>
    <cellStyle name="Итог 3 4 7" xfId="43189"/>
    <cellStyle name="Итог 3 4 8" xfId="43190"/>
    <cellStyle name="Итог 3 4 9" xfId="43191"/>
    <cellStyle name="Итог 3 5" xfId="43192"/>
    <cellStyle name="Итог 3 5 2" xfId="43193"/>
    <cellStyle name="Итог 3 5 3" xfId="43194"/>
    <cellStyle name="Итог 3 5 4" xfId="43195"/>
    <cellStyle name="Итог 3 5 5" xfId="43196"/>
    <cellStyle name="Итог 3 5 6" xfId="43197"/>
    <cellStyle name="Итог 3 5 7" xfId="43198"/>
    <cellStyle name="Итог 3 5 8" xfId="43199"/>
    <cellStyle name="Итог 3 6" xfId="43200"/>
    <cellStyle name="Итог 3 6 2" xfId="43201"/>
    <cellStyle name="Итог 3 6 3" xfId="43202"/>
    <cellStyle name="Итог 3 6 4" xfId="43203"/>
    <cellStyle name="Итог 3 6 5" xfId="43204"/>
    <cellStyle name="Итог 3 6 6" xfId="43205"/>
    <cellStyle name="Итог 3 6 7" xfId="43206"/>
    <cellStyle name="Итог 3 6 8" xfId="43207"/>
    <cellStyle name="Итог 3 7" xfId="43208"/>
    <cellStyle name="Итог 3 8" xfId="43209"/>
    <cellStyle name="Итог 3 9" xfId="43210"/>
    <cellStyle name="Итог 3_46EE.2011(v1.0)" xfId="43211"/>
    <cellStyle name="Итог 4" xfId="43212"/>
    <cellStyle name="Итог 4 10" xfId="43213"/>
    <cellStyle name="Итог 4 11" xfId="43214"/>
    <cellStyle name="Итог 4 12" xfId="43215"/>
    <cellStyle name="Итог 4 13" xfId="43216"/>
    <cellStyle name="Итог 4 14" xfId="43217"/>
    <cellStyle name="Итог 4 15" xfId="43218"/>
    <cellStyle name="Итог 4 16" xfId="43219"/>
    <cellStyle name="Итог 4 2" xfId="43220"/>
    <cellStyle name="Итог 4 2 10" xfId="43221"/>
    <cellStyle name="Итог 4 2 11" xfId="43222"/>
    <cellStyle name="Итог 4 2 12" xfId="43223"/>
    <cellStyle name="Итог 4 2 13" xfId="43224"/>
    <cellStyle name="Итог 4 2 14" xfId="43225"/>
    <cellStyle name="Итог 4 2 15" xfId="43226"/>
    <cellStyle name="Итог 4 2 16" xfId="43227"/>
    <cellStyle name="Итог 4 2 2" xfId="43228"/>
    <cellStyle name="Итог 4 2 2 10" xfId="43229"/>
    <cellStyle name="Итог 4 2 2 11" xfId="43230"/>
    <cellStyle name="Итог 4 2 2 12" xfId="43231"/>
    <cellStyle name="Итог 4 2 2 13" xfId="43232"/>
    <cellStyle name="Итог 4 2 2 14" xfId="43233"/>
    <cellStyle name="Итог 4 2 2 2" xfId="43234"/>
    <cellStyle name="Итог 4 2 2 2 2" xfId="43235"/>
    <cellStyle name="Итог 4 2 2 2 3" xfId="43236"/>
    <cellStyle name="Итог 4 2 2 2 4" xfId="43237"/>
    <cellStyle name="Итог 4 2 2 2 5" xfId="43238"/>
    <cellStyle name="Итог 4 2 2 2 6" xfId="43239"/>
    <cellStyle name="Итог 4 2 2 2 7" xfId="43240"/>
    <cellStyle name="Итог 4 2 2 2 8" xfId="43241"/>
    <cellStyle name="Итог 4 2 2 3" xfId="43242"/>
    <cellStyle name="Итог 4 2 2 3 2" xfId="43243"/>
    <cellStyle name="Итог 4 2 2 3 3" xfId="43244"/>
    <cellStyle name="Итог 4 2 2 3 4" xfId="43245"/>
    <cellStyle name="Итог 4 2 2 3 5" xfId="43246"/>
    <cellStyle name="Итог 4 2 2 3 6" xfId="43247"/>
    <cellStyle name="Итог 4 2 2 3 7" xfId="43248"/>
    <cellStyle name="Итог 4 2 2 3 8" xfId="43249"/>
    <cellStyle name="Итог 4 2 2 4" xfId="43250"/>
    <cellStyle name="Итог 4 2 2 4 2" xfId="43251"/>
    <cellStyle name="Итог 4 2 2 4 3" xfId="43252"/>
    <cellStyle name="Итог 4 2 2 4 4" xfId="43253"/>
    <cellStyle name="Итог 4 2 2 4 5" xfId="43254"/>
    <cellStyle name="Итог 4 2 2 4 6" xfId="43255"/>
    <cellStyle name="Итог 4 2 2 4 7" xfId="43256"/>
    <cellStyle name="Итог 4 2 2 4 8" xfId="43257"/>
    <cellStyle name="Итог 4 2 2 5" xfId="43258"/>
    <cellStyle name="Итог 4 2 2 6" xfId="43259"/>
    <cellStyle name="Итог 4 2 2 7" xfId="43260"/>
    <cellStyle name="Итог 4 2 2 8" xfId="43261"/>
    <cellStyle name="Итог 4 2 2 9" xfId="43262"/>
    <cellStyle name="Итог 4 2 3" xfId="43263"/>
    <cellStyle name="Итог 4 2 3 2" xfId="43264"/>
    <cellStyle name="Итог 4 2 3 3" xfId="43265"/>
    <cellStyle name="Итог 4 2 3 4" xfId="43266"/>
    <cellStyle name="Итог 4 2 3 5" xfId="43267"/>
    <cellStyle name="Итог 4 2 3 6" xfId="43268"/>
    <cellStyle name="Итог 4 2 3 7" xfId="43269"/>
    <cellStyle name="Итог 4 2 3 8" xfId="43270"/>
    <cellStyle name="Итог 4 2 4" xfId="43271"/>
    <cellStyle name="Итог 4 2 4 2" xfId="43272"/>
    <cellStyle name="Итог 4 2 4 3" xfId="43273"/>
    <cellStyle name="Итог 4 2 4 4" xfId="43274"/>
    <cellStyle name="Итог 4 2 4 5" xfId="43275"/>
    <cellStyle name="Итог 4 2 4 6" xfId="43276"/>
    <cellStyle name="Итог 4 2 4 7" xfId="43277"/>
    <cellStyle name="Итог 4 2 4 8" xfId="43278"/>
    <cellStyle name="Итог 4 2 5" xfId="43279"/>
    <cellStyle name="Итог 4 2 5 2" xfId="43280"/>
    <cellStyle name="Итог 4 2 5 3" xfId="43281"/>
    <cellStyle name="Итог 4 2 5 4" xfId="43282"/>
    <cellStyle name="Итог 4 2 5 5" xfId="43283"/>
    <cellStyle name="Итог 4 2 5 6" xfId="43284"/>
    <cellStyle name="Итог 4 2 5 7" xfId="43285"/>
    <cellStyle name="Итог 4 2 5 8" xfId="43286"/>
    <cellStyle name="Итог 4 2 6" xfId="43287"/>
    <cellStyle name="Итог 4 2 7" xfId="43288"/>
    <cellStyle name="Итог 4 2 8" xfId="43289"/>
    <cellStyle name="Итог 4 2 9" xfId="43290"/>
    <cellStyle name="Итог 4 3" xfId="43291"/>
    <cellStyle name="Итог 4 3 10" xfId="43292"/>
    <cellStyle name="Итог 4 3 11" xfId="43293"/>
    <cellStyle name="Итог 4 3 12" xfId="43294"/>
    <cellStyle name="Итог 4 3 13" xfId="43295"/>
    <cellStyle name="Итог 4 3 14" xfId="43296"/>
    <cellStyle name="Итог 4 3 2" xfId="43297"/>
    <cellStyle name="Итог 4 3 2 2" xfId="43298"/>
    <cellStyle name="Итог 4 3 2 3" xfId="43299"/>
    <cellStyle name="Итог 4 3 2 4" xfId="43300"/>
    <cellStyle name="Итог 4 3 2 5" xfId="43301"/>
    <cellStyle name="Итог 4 3 2 6" xfId="43302"/>
    <cellStyle name="Итог 4 3 2 7" xfId="43303"/>
    <cellStyle name="Итог 4 3 2 8" xfId="43304"/>
    <cellStyle name="Итог 4 3 3" xfId="43305"/>
    <cellStyle name="Итог 4 3 3 2" xfId="43306"/>
    <cellStyle name="Итог 4 3 3 3" xfId="43307"/>
    <cellStyle name="Итог 4 3 3 4" xfId="43308"/>
    <cellStyle name="Итог 4 3 3 5" xfId="43309"/>
    <cellStyle name="Итог 4 3 3 6" xfId="43310"/>
    <cellStyle name="Итог 4 3 3 7" xfId="43311"/>
    <cellStyle name="Итог 4 3 3 8" xfId="43312"/>
    <cellStyle name="Итог 4 3 4" xfId="43313"/>
    <cellStyle name="Итог 4 3 4 2" xfId="43314"/>
    <cellStyle name="Итог 4 3 4 3" xfId="43315"/>
    <cellStyle name="Итог 4 3 4 4" xfId="43316"/>
    <cellStyle name="Итог 4 3 4 5" xfId="43317"/>
    <cellStyle name="Итог 4 3 4 6" xfId="43318"/>
    <cellStyle name="Итог 4 3 4 7" xfId="43319"/>
    <cellStyle name="Итог 4 3 4 8" xfId="43320"/>
    <cellStyle name="Итог 4 3 5" xfId="43321"/>
    <cellStyle name="Итог 4 3 6" xfId="43322"/>
    <cellStyle name="Итог 4 3 7" xfId="43323"/>
    <cellStyle name="Итог 4 3 8" xfId="43324"/>
    <cellStyle name="Итог 4 3 9" xfId="43325"/>
    <cellStyle name="Итог 4 4" xfId="43326"/>
    <cellStyle name="Итог 4 4 2" xfId="43327"/>
    <cellStyle name="Итог 4 4 3" xfId="43328"/>
    <cellStyle name="Итог 4 4 4" xfId="43329"/>
    <cellStyle name="Итог 4 4 5" xfId="43330"/>
    <cellStyle name="Итог 4 4 6" xfId="43331"/>
    <cellStyle name="Итог 4 4 7" xfId="43332"/>
    <cellStyle name="Итог 4 4 8" xfId="43333"/>
    <cellStyle name="Итог 4 5" xfId="43334"/>
    <cellStyle name="Итог 4 5 2" xfId="43335"/>
    <cellStyle name="Итог 4 5 3" xfId="43336"/>
    <cellStyle name="Итог 4 5 4" xfId="43337"/>
    <cellStyle name="Итог 4 5 5" xfId="43338"/>
    <cellStyle name="Итог 4 5 6" xfId="43339"/>
    <cellStyle name="Итог 4 5 7" xfId="43340"/>
    <cellStyle name="Итог 4 5 8" xfId="43341"/>
    <cellStyle name="Итог 4 6" xfId="43342"/>
    <cellStyle name="Итог 4 6 2" xfId="43343"/>
    <cellStyle name="Итог 4 6 3" xfId="43344"/>
    <cellStyle name="Итог 4 6 4" xfId="43345"/>
    <cellStyle name="Итог 4 6 5" xfId="43346"/>
    <cellStyle name="Итог 4 6 6" xfId="43347"/>
    <cellStyle name="Итог 4 6 7" xfId="43348"/>
    <cellStyle name="Итог 4 6 8" xfId="43349"/>
    <cellStyle name="Итог 4 7" xfId="43350"/>
    <cellStyle name="Итог 4 8" xfId="43351"/>
    <cellStyle name="Итог 4 9" xfId="43352"/>
    <cellStyle name="Итог 4_46EE.2011(v1.0)" xfId="43353"/>
    <cellStyle name="Итог 5" xfId="43354"/>
    <cellStyle name="Итог 5 10" xfId="43355"/>
    <cellStyle name="Итог 5 11" xfId="43356"/>
    <cellStyle name="Итог 5 12" xfId="43357"/>
    <cellStyle name="Итог 5 13" xfId="43358"/>
    <cellStyle name="Итог 5 14" xfId="43359"/>
    <cellStyle name="Итог 5 15" xfId="43360"/>
    <cellStyle name="Итог 5 16" xfId="43361"/>
    <cellStyle name="Итог 5 2" xfId="43362"/>
    <cellStyle name="Итог 5 2 10" xfId="43363"/>
    <cellStyle name="Итог 5 2 11" xfId="43364"/>
    <cellStyle name="Итог 5 2 12" xfId="43365"/>
    <cellStyle name="Итог 5 2 13" xfId="43366"/>
    <cellStyle name="Итог 5 2 14" xfId="43367"/>
    <cellStyle name="Итог 5 2 15" xfId="43368"/>
    <cellStyle name="Итог 5 2 16" xfId="43369"/>
    <cellStyle name="Итог 5 2 2" xfId="43370"/>
    <cellStyle name="Итог 5 2 2 10" xfId="43371"/>
    <cellStyle name="Итог 5 2 2 11" xfId="43372"/>
    <cellStyle name="Итог 5 2 2 12" xfId="43373"/>
    <cellStyle name="Итог 5 2 2 2" xfId="43374"/>
    <cellStyle name="Итог 5 2 2 2 2" xfId="43375"/>
    <cellStyle name="Итог 5 2 2 2 3" xfId="43376"/>
    <cellStyle name="Итог 5 2 2 2 4" xfId="43377"/>
    <cellStyle name="Итог 5 2 2 2 5" xfId="43378"/>
    <cellStyle name="Итог 5 2 2 2 6" xfId="43379"/>
    <cellStyle name="Итог 5 2 2 2 7" xfId="43380"/>
    <cellStyle name="Итог 5 2 2 2 8" xfId="43381"/>
    <cellStyle name="Итог 5 2 2 3" xfId="43382"/>
    <cellStyle name="Итог 5 2 2 3 2" xfId="43383"/>
    <cellStyle name="Итог 5 2 2 3 3" xfId="43384"/>
    <cellStyle name="Итог 5 2 2 3 4" xfId="43385"/>
    <cellStyle name="Итог 5 2 2 3 5" xfId="43386"/>
    <cellStyle name="Итог 5 2 2 3 6" xfId="43387"/>
    <cellStyle name="Итог 5 2 2 3 7" xfId="43388"/>
    <cellStyle name="Итог 5 2 2 3 8" xfId="43389"/>
    <cellStyle name="Итог 5 2 2 4" xfId="43390"/>
    <cellStyle name="Итог 5 2 2 4 2" xfId="43391"/>
    <cellStyle name="Итог 5 2 2 4 3" xfId="43392"/>
    <cellStyle name="Итог 5 2 2 4 4" xfId="43393"/>
    <cellStyle name="Итог 5 2 2 4 5" xfId="43394"/>
    <cellStyle name="Итог 5 2 2 4 6" xfId="43395"/>
    <cellStyle name="Итог 5 2 2 4 7" xfId="43396"/>
    <cellStyle name="Итог 5 2 2 4 8" xfId="43397"/>
    <cellStyle name="Итог 5 2 2 5" xfId="43398"/>
    <cellStyle name="Итог 5 2 2 6" xfId="43399"/>
    <cellStyle name="Итог 5 2 2 7" xfId="43400"/>
    <cellStyle name="Итог 5 2 2 8" xfId="43401"/>
    <cellStyle name="Итог 5 2 2 9" xfId="43402"/>
    <cellStyle name="Итог 5 2 3" xfId="43403"/>
    <cellStyle name="Итог 5 2 3 2" xfId="43404"/>
    <cellStyle name="Итог 5 2 3 3" xfId="43405"/>
    <cellStyle name="Итог 5 2 3 4" xfId="43406"/>
    <cellStyle name="Итог 5 2 3 5" xfId="43407"/>
    <cellStyle name="Итог 5 2 3 6" xfId="43408"/>
    <cellStyle name="Итог 5 2 3 7" xfId="43409"/>
    <cellStyle name="Итог 5 2 3 8" xfId="43410"/>
    <cellStyle name="Итог 5 2 4" xfId="43411"/>
    <cellStyle name="Итог 5 2 4 2" xfId="43412"/>
    <cellStyle name="Итог 5 2 4 3" xfId="43413"/>
    <cellStyle name="Итог 5 2 4 4" xfId="43414"/>
    <cellStyle name="Итог 5 2 4 5" xfId="43415"/>
    <cellStyle name="Итог 5 2 4 6" xfId="43416"/>
    <cellStyle name="Итог 5 2 4 7" xfId="43417"/>
    <cellStyle name="Итог 5 2 4 8" xfId="43418"/>
    <cellStyle name="Итог 5 2 5" xfId="43419"/>
    <cellStyle name="Итог 5 2 5 2" xfId="43420"/>
    <cellStyle name="Итог 5 2 5 3" xfId="43421"/>
    <cellStyle name="Итог 5 2 5 4" xfId="43422"/>
    <cellStyle name="Итог 5 2 5 5" xfId="43423"/>
    <cellStyle name="Итог 5 2 5 6" xfId="43424"/>
    <cellStyle name="Итог 5 2 5 7" xfId="43425"/>
    <cellStyle name="Итог 5 2 5 8" xfId="43426"/>
    <cellStyle name="Итог 5 2 6" xfId="43427"/>
    <cellStyle name="Итог 5 2 7" xfId="43428"/>
    <cellStyle name="Итог 5 2 8" xfId="43429"/>
    <cellStyle name="Итог 5 2 9" xfId="43430"/>
    <cellStyle name="Итог 5 3" xfId="43431"/>
    <cellStyle name="Итог 5 3 10" xfId="43432"/>
    <cellStyle name="Итог 5 3 11" xfId="43433"/>
    <cellStyle name="Итог 5 3 12" xfId="43434"/>
    <cellStyle name="Итог 5 3 2" xfId="43435"/>
    <cellStyle name="Итог 5 3 2 2" xfId="43436"/>
    <cellStyle name="Итог 5 3 2 3" xfId="43437"/>
    <cellStyle name="Итог 5 3 2 4" xfId="43438"/>
    <cellStyle name="Итог 5 3 2 5" xfId="43439"/>
    <cellStyle name="Итог 5 3 2 6" xfId="43440"/>
    <cellStyle name="Итог 5 3 2 7" xfId="43441"/>
    <cellStyle name="Итог 5 3 2 8" xfId="43442"/>
    <cellStyle name="Итог 5 3 3" xfId="43443"/>
    <cellStyle name="Итог 5 3 3 2" xfId="43444"/>
    <cellStyle name="Итог 5 3 3 3" xfId="43445"/>
    <cellStyle name="Итог 5 3 3 4" xfId="43446"/>
    <cellStyle name="Итог 5 3 3 5" xfId="43447"/>
    <cellStyle name="Итог 5 3 3 6" xfId="43448"/>
    <cellStyle name="Итог 5 3 3 7" xfId="43449"/>
    <cellStyle name="Итог 5 3 3 8" xfId="43450"/>
    <cellStyle name="Итог 5 3 4" xfId="43451"/>
    <cellStyle name="Итог 5 3 4 2" xfId="43452"/>
    <cellStyle name="Итог 5 3 4 3" xfId="43453"/>
    <cellStyle name="Итог 5 3 4 4" xfId="43454"/>
    <cellStyle name="Итог 5 3 4 5" xfId="43455"/>
    <cellStyle name="Итог 5 3 4 6" xfId="43456"/>
    <cellStyle name="Итог 5 3 4 7" xfId="43457"/>
    <cellStyle name="Итог 5 3 4 8" xfId="43458"/>
    <cellStyle name="Итог 5 3 5" xfId="43459"/>
    <cellStyle name="Итог 5 3 6" xfId="43460"/>
    <cellStyle name="Итог 5 3 7" xfId="43461"/>
    <cellStyle name="Итог 5 3 8" xfId="43462"/>
    <cellStyle name="Итог 5 3 9" xfId="43463"/>
    <cellStyle name="Итог 5 4" xfId="43464"/>
    <cellStyle name="Итог 5 4 2" xfId="43465"/>
    <cellStyle name="Итог 5 4 3" xfId="43466"/>
    <cellStyle name="Итог 5 4 4" xfId="43467"/>
    <cellStyle name="Итог 5 4 5" xfId="43468"/>
    <cellStyle name="Итог 5 4 6" xfId="43469"/>
    <cellStyle name="Итог 5 4 7" xfId="43470"/>
    <cellStyle name="Итог 5 4 8" xfId="43471"/>
    <cellStyle name="Итог 5 5" xfId="43472"/>
    <cellStyle name="Итог 5 5 2" xfId="43473"/>
    <cellStyle name="Итог 5 5 3" xfId="43474"/>
    <cellStyle name="Итог 5 5 4" xfId="43475"/>
    <cellStyle name="Итог 5 5 5" xfId="43476"/>
    <cellStyle name="Итог 5 5 6" xfId="43477"/>
    <cellStyle name="Итог 5 5 7" xfId="43478"/>
    <cellStyle name="Итог 5 5 8" xfId="43479"/>
    <cellStyle name="Итог 5 6" xfId="43480"/>
    <cellStyle name="Итог 5 6 2" xfId="43481"/>
    <cellStyle name="Итог 5 6 3" xfId="43482"/>
    <cellStyle name="Итог 5 6 4" xfId="43483"/>
    <cellStyle name="Итог 5 6 5" xfId="43484"/>
    <cellStyle name="Итог 5 6 6" xfId="43485"/>
    <cellStyle name="Итог 5 6 7" xfId="43486"/>
    <cellStyle name="Итог 5 6 8" xfId="43487"/>
    <cellStyle name="Итог 5 7" xfId="43488"/>
    <cellStyle name="Итог 5 8" xfId="43489"/>
    <cellStyle name="Итог 5 9" xfId="43490"/>
    <cellStyle name="Итог 5_46EE.2011(v1.0)" xfId="43491"/>
    <cellStyle name="Итог 6" xfId="43492"/>
    <cellStyle name="Итог 6 10" xfId="43493"/>
    <cellStyle name="Итог 6 11" xfId="43494"/>
    <cellStyle name="Итог 6 12" xfId="43495"/>
    <cellStyle name="Итог 6 13" xfId="43496"/>
    <cellStyle name="Итог 6 14" xfId="43497"/>
    <cellStyle name="Итог 6 15" xfId="43498"/>
    <cellStyle name="Итог 6 16" xfId="43499"/>
    <cellStyle name="Итог 6 2" xfId="43500"/>
    <cellStyle name="Итог 6 2 10" xfId="43501"/>
    <cellStyle name="Итог 6 2 11" xfId="43502"/>
    <cellStyle name="Итог 6 2 12" xfId="43503"/>
    <cellStyle name="Итог 6 2 13" xfId="43504"/>
    <cellStyle name="Итог 6 2 14" xfId="43505"/>
    <cellStyle name="Итог 6 2 15" xfId="43506"/>
    <cellStyle name="Итог 6 2 2" xfId="43507"/>
    <cellStyle name="Итог 6 2 2 2" xfId="43508"/>
    <cellStyle name="Итог 6 2 2 3" xfId="43509"/>
    <cellStyle name="Итог 6 2 2 4" xfId="43510"/>
    <cellStyle name="Итог 6 2 2 5" xfId="43511"/>
    <cellStyle name="Итог 6 2 2 6" xfId="43512"/>
    <cellStyle name="Итог 6 2 2 7" xfId="43513"/>
    <cellStyle name="Итог 6 2 2 8" xfId="43514"/>
    <cellStyle name="Итог 6 2 3" xfId="43515"/>
    <cellStyle name="Итог 6 2 3 2" xfId="43516"/>
    <cellStyle name="Итог 6 2 3 3" xfId="43517"/>
    <cellStyle name="Итог 6 2 3 4" xfId="43518"/>
    <cellStyle name="Итог 6 2 3 5" xfId="43519"/>
    <cellStyle name="Итог 6 2 3 6" xfId="43520"/>
    <cellStyle name="Итог 6 2 3 7" xfId="43521"/>
    <cellStyle name="Итог 6 2 3 8" xfId="43522"/>
    <cellStyle name="Итог 6 2 4" xfId="43523"/>
    <cellStyle name="Итог 6 2 4 2" xfId="43524"/>
    <cellStyle name="Итог 6 2 4 3" xfId="43525"/>
    <cellStyle name="Итог 6 2 4 4" xfId="43526"/>
    <cellStyle name="Итог 6 2 4 5" xfId="43527"/>
    <cellStyle name="Итог 6 2 4 6" xfId="43528"/>
    <cellStyle name="Итог 6 2 4 7" xfId="43529"/>
    <cellStyle name="Итог 6 2 4 8" xfId="43530"/>
    <cellStyle name="Итог 6 2 5" xfId="43531"/>
    <cellStyle name="Итог 6 2 6" xfId="43532"/>
    <cellStyle name="Итог 6 2 7" xfId="43533"/>
    <cellStyle name="Итог 6 2 8" xfId="43534"/>
    <cellStyle name="Итог 6 2 9" xfId="43535"/>
    <cellStyle name="Итог 6 3" xfId="43536"/>
    <cellStyle name="Итог 6 3 2" xfId="43537"/>
    <cellStyle name="Итог 6 3 3" xfId="43538"/>
    <cellStyle name="Итог 6 3 4" xfId="43539"/>
    <cellStyle name="Итог 6 3 5" xfId="43540"/>
    <cellStyle name="Итог 6 3 6" xfId="43541"/>
    <cellStyle name="Итог 6 3 7" xfId="43542"/>
    <cellStyle name="Итог 6 3 8" xfId="43543"/>
    <cellStyle name="Итог 6 4" xfId="43544"/>
    <cellStyle name="Итог 6 4 2" xfId="43545"/>
    <cellStyle name="Итог 6 4 3" xfId="43546"/>
    <cellStyle name="Итог 6 4 4" xfId="43547"/>
    <cellStyle name="Итог 6 4 5" xfId="43548"/>
    <cellStyle name="Итог 6 4 6" xfId="43549"/>
    <cellStyle name="Итог 6 4 7" xfId="43550"/>
    <cellStyle name="Итог 6 4 8" xfId="43551"/>
    <cellStyle name="Итог 6 5" xfId="43552"/>
    <cellStyle name="Итог 6 5 2" xfId="43553"/>
    <cellStyle name="Итог 6 5 3" xfId="43554"/>
    <cellStyle name="Итог 6 5 4" xfId="43555"/>
    <cellStyle name="Итог 6 5 5" xfId="43556"/>
    <cellStyle name="Итог 6 5 6" xfId="43557"/>
    <cellStyle name="Итог 6 5 7" xfId="43558"/>
    <cellStyle name="Итог 6 5 8" xfId="43559"/>
    <cellStyle name="Итог 6 6" xfId="43560"/>
    <cellStyle name="Итог 6 7" xfId="43561"/>
    <cellStyle name="Итог 6 8" xfId="43562"/>
    <cellStyle name="Итог 6 9" xfId="43563"/>
    <cellStyle name="Итог 6_46EE.2011(v1.0)" xfId="43564"/>
    <cellStyle name="Итог 7" xfId="43565"/>
    <cellStyle name="Итог 7 10" xfId="43566"/>
    <cellStyle name="Итог 7 11" xfId="43567"/>
    <cellStyle name="Итог 7 12" xfId="43568"/>
    <cellStyle name="Итог 7 13" xfId="43569"/>
    <cellStyle name="Итог 7 14" xfId="43570"/>
    <cellStyle name="Итог 7 15" xfId="43571"/>
    <cellStyle name="Итог 7 16" xfId="43572"/>
    <cellStyle name="Итог 7 2" xfId="43573"/>
    <cellStyle name="Итог 7 2 10" xfId="43574"/>
    <cellStyle name="Итог 7 2 11" xfId="43575"/>
    <cellStyle name="Итог 7 2 12" xfId="43576"/>
    <cellStyle name="Итог 7 2 13" xfId="43577"/>
    <cellStyle name="Итог 7 2 14" xfId="43578"/>
    <cellStyle name="Итог 7 2 15" xfId="43579"/>
    <cellStyle name="Итог 7 2 2" xfId="43580"/>
    <cellStyle name="Итог 7 2 2 2" xfId="43581"/>
    <cellStyle name="Итог 7 2 2 3" xfId="43582"/>
    <cellStyle name="Итог 7 2 2 4" xfId="43583"/>
    <cellStyle name="Итог 7 2 2 5" xfId="43584"/>
    <cellStyle name="Итог 7 2 2 6" xfId="43585"/>
    <cellStyle name="Итог 7 2 2 7" xfId="43586"/>
    <cellStyle name="Итог 7 2 2 8" xfId="43587"/>
    <cellStyle name="Итог 7 2 3" xfId="43588"/>
    <cellStyle name="Итог 7 2 3 2" xfId="43589"/>
    <cellStyle name="Итог 7 2 3 3" xfId="43590"/>
    <cellStyle name="Итог 7 2 3 4" xfId="43591"/>
    <cellStyle name="Итог 7 2 3 5" xfId="43592"/>
    <cellStyle name="Итог 7 2 3 6" xfId="43593"/>
    <cellStyle name="Итог 7 2 3 7" xfId="43594"/>
    <cellStyle name="Итог 7 2 3 8" xfId="43595"/>
    <cellStyle name="Итог 7 2 4" xfId="43596"/>
    <cellStyle name="Итог 7 2 4 2" xfId="43597"/>
    <cellStyle name="Итог 7 2 4 3" xfId="43598"/>
    <cellStyle name="Итог 7 2 4 4" xfId="43599"/>
    <cellStyle name="Итог 7 2 4 5" xfId="43600"/>
    <cellStyle name="Итог 7 2 4 6" xfId="43601"/>
    <cellStyle name="Итог 7 2 4 7" xfId="43602"/>
    <cellStyle name="Итог 7 2 4 8" xfId="43603"/>
    <cellStyle name="Итог 7 2 5" xfId="43604"/>
    <cellStyle name="Итог 7 2 6" xfId="43605"/>
    <cellStyle name="Итог 7 2 7" xfId="43606"/>
    <cellStyle name="Итог 7 2 8" xfId="43607"/>
    <cellStyle name="Итог 7 2 9" xfId="43608"/>
    <cellStyle name="Итог 7 3" xfId="43609"/>
    <cellStyle name="Итог 7 3 2" xfId="43610"/>
    <cellStyle name="Итог 7 3 3" xfId="43611"/>
    <cellStyle name="Итог 7 3 4" xfId="43612"/>
    <cellStyle name="Итог 7 3 5" xfId="43613"/>
    <cellStyle name="Итог 7 3 6" xfId="43614"/>
    <cellStyle name="Итог 7 3 7" xfId="43615"/>
    <cellStyle name="Итог 7 3 8" xfId="43616"/>
    <cellStyle name="Итог 7 4" xfId="43617"/>
    <cellStyle name="Итог 7 4 2" xfId="43618"/>
    <cellStyle name="Итог 7 4 3" xfId="43619"/>
    <cellStyle name="Итог 7 4 4" xfId="43620"/>
    <cellStyle name="Итог 7 4 5" xfId="43621"/>
    <cellStyle name="Итог 7 4 6" xfId="43622"/>
    <cellStyle name="Итог 7 4 7" xfId="43623"/>
    <cellStyle name="Итог 7 4 8" xfId="43624"/>
    <cellStyle name="Итог 7 5" xfId="43625"/>
    <cellStyle name="Итог 7 5 2" xfId="43626"/>
    <cellStyle name="Итог 7 5 3" xfId="43627"/>
    <cellStyle name="Итог 7 5 4" xfId="43628"/>
    <cellStyle name="Итог 7 5 5" xfId="43629"/>
    <cellStyle name="Итог 7 5 6" xfId="43630"/>
    <cellStyle name="Итог 7 5 7" xfId="43631"/>
    <cellStyle name="Итог 7 5 8" xfId="43632"/>
    <cellStyle name="Итог 7 6" xfId="43633"/>
    <cellStyle name="Итог 7 7" xfId="43634"/>
    <cellStyle name="Итог 7 8" xfId="43635"/>
    <cellStyle name="Итог 7 9" xfId="43636"/>
    <cellStyle name="Итог 7_46EE.2011(v1.0)" xfId="43637"/>
    <cellStyle name="Итог 8" xfId="43638"/>
    <cellStyle name="Итог 8 10" xfId="43639"/>
    <cellStyle name="Итог 8 11" xfId="43640"/>
    <cellStyle name="Итог 8 12" xfId="43641"/>
    <cellStyle name="Итог 8 13" xfId="43642"/>
    <cellStyle name="Итог 8 14" xfId="43643"/>
    <cellStyle name="Итог 8 15" xfId="43644"/>
    <cellStyle name="Итог 8 16" xfId="43645"/>
    <cellStyle name="Итог 8 2" xfId="43646"/>
    <cellStyle name="Итог 8 2 10" xfId="43647"/>
    <cellStyle name="Итог 8 2 11" xfId="43648"/>
    <cellStyle name="Итог 8 2 12" xfId="43649"/>
    <cellStyle name="Итог 8 2 13" xfId="43650"/>
    <cellStyle name="Итог 8 2 14" xfId="43651"/>
    <cellStyle name="Итог 8 2 15" xfId="43652"/>
    <cellStyle name="Итог 8 2 2" xfId="43653"/>
    <cellStyle name="Итог 8 2 2 2" xfId="43654"/>
    <cellStyle name="Итог 8 2 2 3" xfId="43655"/>
    <cellStyle name="Итог 8 2 2 4" xfId="43656"/>
    <cellStyle name="Итог 8 2 2 5" xfId="43657"/>
    <cellStyle name="Итог 8 2 2 6" xfId="43658"/>
    <cellStyle name="Итог 8 2 2 7" xfId="43659"/>
    <cellStyle name="Итог 8 2 2 8" xfId="43660"/>
    <cellStyle name="Итог 8 2 3" xfId="43661"/>
    <cellStyle name="Итог 8 2 3 2" xfId="43662"/>
    <cellStyle name="Итог 8 2 3 3" xfId="43663"/>
    <cellStyle name="Итог 8 2 3 4" xfId="43664"/>
    <cellStyle name="Итог 8 2 3 5" xfId="43665"/>
    <cellStyle name="Итог 8 2 3 6" xfId="43666"/>
    <cellStyle name="Итог 8 2 3 7" xfId="43667"/>
    <cellStyle name="Итог 8 2 3 8" xfId="43668"/>
    <cellStyle name="Итог 8 2 4" xfId="43669"/>
    <cellStyle name="Итог 8 2 4 2" xfId="43670"/>
    <cellStyle name="Итог 8 2 4 3" xfId="43671"/>
    <cellStyle name="Итог 8 2 4 4" xfId="43672"/>
    <cellStyle name="Итог 8 2 4 5" xfId="43673"/>
    <cellStyle name="Итог 8 2 4 6" xfId="43674"/>
    <cellStyle name="Итог 8 2 4 7" xfId="43675"/>
    <cellStyle name="Итог 8 2 4 8" xfId="43676"/>
    <cellStyle name="Итог 8 2 5" xfId="43677"/>
    <cellStyle name="Итог 8 2 6" xfId="43678"/>
    <cellStyle name="Итог 8 2 7" xfId="43679"/>
    <cellStyle name="Итог 8 2 8" xfId="43680"/>
    <cellStyle name="Итог 8 2 9" xfId="43681"/>
    <cellStyle name="Итог 8 3" xfId="43682"/>
    <cellStyle name="Итог 8 3 2" xfId="43683"/>
    <cellStyle name="Итог 8 3 3" xfId="43684"/>
    <cellStyle name="Итог 8 3 4" xfId="43685"/>
    <cellStyle name="Итог 8 3 5" xfId="43686"/>
    <cellStyle name="Итог 8 3 6" xfId="43687"/>
    <cellStyle name="Итог 8 3 7" xfId="43688"/>
    <cellStyle name="Итог 8 3 8" xfId="43689"/>
    <cellStyle name="Итог 8 4" xfId="43690"/>
    <cellStyle name="Итог 8 4 2" xfId="43691"/>
    <cellStyle name="Итог 8 4 3" xfId="43692"/>
    <cellStyle name="Итог 8 4 4" xfId="43693"/>
    <cellStyle name="Итог 8 4 5" xfId="43694"/>
    <cellStyle name="Итог 8 4 6" xfId="43695"/>
    <cellStyle name="Итог 8 4 7" xfId="43696"/>
    <cellStyle name="Итог 8 4 8" xfId="43697"/>
    <cellStyle name="Итог 8 5" xfId="43698"/>
    <cellStyle name="Итог 8 5 2" xfId="43699"/>
    <cellStyle name="Итог 8 5 3" xfId="43700"/>
    <cellStyle name="Итог 8 5 4" xfId="43701"/>
    <cellStyle name="Итог 8 5 5" xfId="43702"/>
    <cellStyle name="Итог 8 5 6" xfId="43703"/>
    <cellStyle name="Итог 8 5 7" xfId="43704"/>
    <cellStyle name="Итог 8 5 8" xfId="43705"/>
    <cellStyle name="Итог 8 6" xfId="43706"/>
    <cellStyle name="Итог 8 7" xfId="43707"/>
    <cellStyle name="Итог 8 8" xfId="43708"/>
    <cellStyle name="Итог 8 9" xfId="43709"/>
    <cellStyle name="Итог 8_46EE.2011(v1.0)" xfId="43710"/>
    <cellStyle name="Итог 9" xfId="43711"/>
    <cellStyle name="Итог 9 10" xfId="43712"/>
    <cellStyle name="Итог 9 11" xfId="43713"/>
    <cellStyle name="Итог 9 12" xfId="43714"/>
    <cellStyle name="Итог 9 13" xfId="43715"/>
    <cellStyle name="Итог 9 14" xfId="43716"/>
    <cellStyle name="Итог 9 15" xfId="43717"/>
    <cellStyle name="Итог 9 16" xfId="43718"/>
    <cellStyle name="Итог 9 2" xfId="43719"/>
    <cellStyle name="Итог 9 2 10" xfId="43720"/>
    <cellStyle name="Итог 9 2 11" xfId="43721"/>
    <cellStyle name="Итог 9 2 12" xfId="43722"/>
    <cellStyle name="Итог 9 2 13" xfId="43723"/>
    <cellStyle name="Итог 9 2 14" xfId="43724"/>
    <cellStyle name="Итог 9 2 15" xfId="43725"/>
    <cellStyle name="Итог 9 2 2" xfId="43726"/>
    <cellStyle name="Итог 9 2 2 2" xfId="43727"/>
    <cellStyle name="Итог 9 2 2 3" xfId="43728"/>
    <cellStyle name="Итог 9 2 2 4" xfId="43729"/>
    <cellStyle name="Итог 9 2 2 5" xfId="43730"/>
    <cellStyle name="Итог 9 2 2 6" xfId="43731"/>
    <cellStyle name="Итог 9 2 2 7" xfId="43732"/>
    <cellStyle name="Итог 9 2 2 8" xfId="43733"/>
    <cellStyle name="Итог 9 2 3" xfId="43734"/>
    <cellStyle name="Итог 9 2 3 2" xfId="43735"/>
    <cellStyle name="Итог 9 2 3 3" xfId="43736"/>
    <cellStyle name="Итог 9 2 3 4" xfId="43737"/>
    <cellStyle name="Итог 9 2 3 5" xfId="43738"/>
    <cellStyle name="Итог 9 2 3 6" xfId="43739"/>
    <cellStyle name="Итог 9 2 3 7" xfId="43740"/>
    <cellStyle name="Итог 9 2 3 8" xfId="43741"/>
    <cellStyle name="Итог 9 2 4" xfId="43742"/>
    <cellStyle name="Итог 9 2 4 2" xfId="43743"/>
    <cellStyle name="Итог 9 2 4 3" xfId="43744"/>
    <cellStyle name="Итог 9 2 4 4" xfId="43745"/>
    <cellStyle name="Итог 9 2 4 5" xfId="43746"/>
    <cellStyle name="Итог 9 2 4 6" xfId="43747"/>
    <cellStyle name="Итог 9 2 4 7" xfId="43748"/>
    <cellStyle name="Итог 9 2 4 8" xfId="43749"/>
    <cellStyle name="Итог 9 2 5" xfId="43750"/>
    <cellStyle name="Итог 9 2 6" xfId="43751"/>
    <cellStyle name="Итог 9 2 7" xfId="43752"/>
    <cellStyle name="Итог 9 2 8" xfId="43753"/>
    <cellStyle name="Итог 9 2 9" xfId="43754"/>
    <cellStyle name="Итог 9 3" xfId="43755"/>
    <cellStyle name="Итог 9 3 2" xfId="43756"/>
    <cellStyle name="Итог 9 3 3" xfId="43757"/>
    <cellStyle name="Итог 9 3 4" xfId="43758"/>
    <cellStyle name="Итог 9 3 5" xfId="43759"/>
    <cellStyle name="Итог 9 3 6" xfId="43760"/>
    <cellStyle name="Итог 9 3 7" xfId="43761"/>
    <cellStyle name="Итог 9 3 8" xfId="43762"/>
    <cellStyle name="Итог 9 4" xfId="43763"/>
    <cellStyle name="Итог 9 4 2" xfId="43764"/>
    <cellStyle name="Итог 9 4 3" xfId="43765"/>
    <cellStyle name="Итог 9 4 4" xfId="43766"/>
    <cellStyle name="Итог 9 4 5" xfId="43767"/>
    <cellStyle name="Итог 9 4 6" xfId="43768"/>
    <cellStyle name="Итог 9 4 7" xfId="43769"/>
    <cellStyle name="Итог 9 4 8" xfId="43770"/>
    <cellStyle name="Итог 9 5" xfId="43771"/>
    <cellStyle name="Итог 9 5 2" xfId="43772"/>
    <cellStyle name="Итог 9 5 3" xfId="43773"/>
    <cellStyle name="Итог 9 5 4" xfId="43774"/>
    <cellStyle name="Итог 9 5 5" xfId="43775"/>
    <cellStyle name="Итог 9 5 6" xfId="43776"/>
    <cellStyle name="Итог 9 5 7" xfId="43777"/>
    <cellStyle name="Итог 9 5 8" xfId="43778"/>
    <cellStyle name="Итог 9 6" xfId="43779"/>
    <cellStyle name="Итог 9 7" xfId="43780"/>
    <cellStyle name="Итог 9 8" xfId="43781"/>
    <cellStyle name="Итог 9 9" xfId="43782"/>
    <cellStyle name="Итог 9_46EE.2011(v1.0)" xfId="43783"/>
    <cellStyle name="Итого" xfId="43784"/>
    <cellStyle name="Итого 10" xfId="43785"/>
    <cellStyle name="Итого 10 2" xfId="43786"/>
    <cellStyle name="Итого 10 3" xfId="43787"/>
    <cellStyle name="Итого 11" xfId="43788"/>
    <cellStyle name="Итого 12" xfId="43789"/>
    <cellStyle name="Итого 13" xfId="43790"/>
    <cellStyle name="Итого 14" xfId="43791"/>
    <cellStyle name="Итого 15" xfId="43792"/>
    <cellStyle name="Итого 16" xfId="43793"/>
    <cellStyle name="Итого 17" xfId="43794"/>
    <cellStyle name="Итого 2" xfId="43795"/>
    <cellStyle name="Итого 2 10" xfId="43796"/>
    <cellStyle name="Итого 2 11" xfId="43797"/>
    <cellStyle name="Итого 2 12" xfId="43798"/>
    <cellStyle name="Итого 2 13" xfId="43799"/>
    <cellStyle name="Итого 2 14" xfId="43800"/>
    <cellStyle name="Итого 2 15" xfId="43801"/>
    <cellStyle name="Итого 2 16" xfId="43802"/>
    <cellStyle name="Итого 2 2" xfId="43803"/>
    <cellStyle name="Итого 2 2 10" xfId="43804"/>
    <cellStyle name="Итого 2 2 11" xfId="43805"/>
    <cellStyle name="Итого 2 2 12" xfId="43806"/>
    <cellStyle name="Итого 2 2 13" xfId="43807"/>
    <cellStyle name="Итого 2 2 14" xfId="43808"/>
    <cellStyle name="Итого 2 2 2" xfId="43809"/>
    <cellStyle name="Итого 2 2 2 10" xfId="43810"/>
    <cellStyle name="Итого 2 2 2 2" xfId="43811"/>
    <cellStyle name="Итого 2 2 2 2 2" xfId="43812"/>
    <cellStyle name="Итого 2 2 2 2 3" xfId="43813"/>
    <cellStyle name="Итого 2 2 2 3" xfId="43814"/>
    <cellStyle name="Итого 2 2 2 4" xfId="43815"/>
    <cellStyle name="Итого 2 2 2 5" xfId="43816"/>
    <cellStyle name="Итого 2 2 2 6" xfId="43817"/>
    <cellStyle name="Итого 2 2 2 7" xfId="43818"/>
    <cellStyle name="Итого 2 2 2 8" xfId="43819"/>
    <cellStyle name="Итого 2 2 2 9" xfId="43820"/>
    <cellStyle name="Итого 2 2 3" xfId="43821"/>
    <cellStyle name="Итого 2 2 3 10" xfId="43822"/>
    <cellStyle name="Итого 2 2 3 2" xfId="43823"/>
    <cellStyle name="Итого 2 2 3 3" xfId="43824"/>
    <cellStyle name="Итого 2 2 3 4" xfId="43825"/>
    <cellStyle name="Итого 2 2 3 5" xfId="43826"/>
    <cellStyle name="Итого 2 2 3 6" xfId="43827"/>
    <cellStyle name="Итого 2 2 3 7" xfId="43828"/>
    <cellStyle name="Итого 2 2 3 8" xfId="43829"/>
    <cellStyle name="Итого 2 2 3 9" xfId="43830"/>
    <cellStyle name="Итого 2 2 4" xfId="43831"/>
    <cellStyle name="Итого 2 2 4 2" xfId="43832"/>
    <cellStyle name="Итого 2 2 4 3" xfId="43833"/>
    <cellStyle name="Итого 2 2 4 4" xfId="43834"/>
    <cellStyle name="Итого 2 2 4 5" xfId="43835"/>
    <cellStyle name="Итого 2 2 4 6" xfId="43836"/>
    <cellStyle name="Итого 2 2 4 7" xfId="43837"/>
    <cellStyle name="Итого 2 2 4 8" xfId="43838"/>
    <cellStyle name="Итого 2 2 5" xfId="43839"/>
    <cellStyle name="Итого 2 2 6" xfId="43840"/>
    <cellStyle name="Итого 2 2 7" xfId="43841"/>
    <cellStyle name="Итого 2 2 8" xfId="43842"/>
    <cellStyle name="Итого 2 2 9" xfId="43843"/>
    <cellStyle name="Итого 2 3" xfId="43844"/>
    <cellStyle name="Итого 2 3 10" xfId="43845"/>
    <cellStyle name="Итого 2 3 11" xfId="43846"/>
    <cellStyle name="Итого 2 3 12" xfId="43847"/>
    <cellStyle name="Итого 2 3 13" xfId="43848"/>
    <cellStyle name="Итого 2 3 14" xfId="43849"/>
    <cellStyle name="Итого 2 3 2" xfId="43850"/>
    <cellStyle name="Итого 2 3 2 2" xfId="43851"/>
    <cellStyle name="Итого 2 3 2 3" xfId="43852"/>
    <cellStyle name="Итого 2 3 2 4" xfId="43853"/>
    <cellStyle name="Итого 2 3 2 5" xfId="43854"/>
    <cellStyle name="Итого 2 3 2 6" xfId="43855"/>
    <cellStyle name="Итого 2 3 2 7" xfId="43856"/>
    <cellStyle name="Итого 2 3 2 8" xfId="43857"/>
    <cellStyle name="Итого 2 3 3" xfId="43858"/>
    <cellStyle name="Итого 2 3 3 2" xfId="43859"/>
    <cellStyle name="Итого 2 3 3 3" xfId="43860"/>
    <cellStyle name="Итого 2 3 3 4" xfId="43861"/>
    <cellStyle name="Итого 2 3 3 5" xfId="43862"/>
    <cellStyle name="Итого 2 3 3 6" xfId="43863"/>
    <cellStyle name="Итого 2 3 3 7" xfId="43864"/>
    <cellStyle name="Итого 2 3 3 8" xfId="43865"/>
    <cellStyle name="Итого 2 3 4" xfId="43866"/>
    <cellStyle name="Итого 2 3 4 2" xfId="43867"/>
    <cellStyle name="Итого 2 3 4 3" xfId="43868"/>
    <cellStyle name="Итого 2 3 4 4" xfId="43869"/>
    <cellStyle name="Итого 2 3 4 5" xfId="43870"/>
    <cellStyle name="Итого 2 3 4 6" xfId="43871"/>
    <cellStyle name="Итого 2 3 4 7" xfId="43872"/>
    <cellStyle name="Итого 2 3 4 8" xfId="43873"/>
    <cellStyle name="Итого 2 3 5" xfId="43874"/>
    <cellStyle name="Итого 2 3 6" xfId="43875"/>
    <cellStyle name="Итого 2 3 7" xfId="43876"/>
    <cellStyle name="Итого 2 3 8" xfId="43877"/>
    <cellStyle name="Итого 2 3 9" xfId="43878"/>
    <cellStyle name="Итого 2 4" xfId="43879"/>
    <cellStyle name="Итого 2 4 2" xfId="43880"/>
    <cellStyle name="Итого 2 4 3" xfId="43881"/>
    <cellStyle name="Итого 2 4 4" xfId="43882"/>
    <cellStyle name="Итого 2 4 5" xfId="43883"/>
    <cellStyle name="Итого 2 4 6" xfId="43884"/>
    <cellStyle name="Итого 2 4 7" xfId="43885"/>
    <cellStyle name="Итого 2 4 8" xfId="43886"/>
    <cellStyle name="Итого 2 5" xfId="43887"/>
    <cellStyle name="Итого 2 5 2" xfId="43888"/>
    <cellStyle name="Итого 2 5 3" xfId="43889"/>
    <cellStyle name="Итого 2 5 4" xfId="43890"/>
    <cellStyle name="Итого 2 5 5" xfId="43891"/>
    <cellStyle name="Итого 2 5 6" xfId="43892"/>
    <cellStyle name="Итого 2 5 7" xfId="43893"/>
    <cellStyle name="Итого 2 5 8" xfId="43894"/>
    <cellStyle name="Итого 2 6" xfId="43895"/>
    <cellStyle name="Итого 2 6 2" xfId="43896"/>
    <cellStyle name="Итого 2 6 3" xfId="43897"/>
    <cellStyle name="Итого 2 6 4" xfId="43898"/>
    <cellStyle name="Итого 2 6 5" xfId="43899"/>
    <cellStyle name="Итого 2 6 6" xfId="43900"/>
    <cellStyle name="Итого 2 6 7" xfId="43901"/>
    <cellStyle name="Итого 2 6 8" xfId="43902"/>
    <cellStyle name="Итого 2 7" xfId="43903"/>
    <cellStyle name="Итого 2 8" xfId="43904"/>
    <cellStyle name="Итого 2 9" xfId="43905"/>
    <cellStyle name="Итого 3" xfId="43906"/>
    <cellStyle name="Итого 3 10" xfId="43907"/>
    <cellStyle name="Итого 3 11" xfId="43908"/>
    <cellStyle name="Итого 3 12" xfId="43909"/>
    <cellStyle name="Итого 3 13" xfId="43910"/>
    <cellStyle name="Итого 3 14" xfId="43911"/>
    <cellStyle name="Итого 3 15" xfId="43912"/>
    <cellStyle name="Итого 3 16" xfId="43913"/>
    <cellStyle name="Итого 3 2" xfId="43914"/>
    <cellStyle name="Итого 3 2 10" xfId="43915"/>
    <cellStyle name="Итого 3 2 11" xfId="43916"/>
    <cellStyle name="Итого 3 2 12" xfId="43917"/>
    <cellStyle name="Итого 3 2 13" xfId="43918"/>
    <cellStyle name="Итого 3 2 14" xfId="43919"/>
    <cellStyle name="Итого 3 2 2" xfId="43920"/>
    <cellStyle name="Итого 3 2 2 2" xfId="43921"/>
    <cellStyle name="Итого 3 2 2 3" xfId="43922"/>
    <cellStyle name="Итого 3 2 2 4" xfId="43923"/>
    <cellStyle name="Итого 3 2 2 5" xfId="43924"/>
    <cellStyle name="Итого 3 2 2 6" xfId="43925"/>
    <cellStyle name="Итого 3 2 2 7" xfId="43926"/>
    <cellStyle name="Итого 3 2 2 8" xfId="43927"/>
    <cellStyle name="Итого 3 2 3" xfId="43928"/>
    <cellStyle name="Итого 3 2 3 2" xfId="43929"/>
    <cellStyle name="Итого 3 2 3 3" xfId="43930"/>
    <cellStyle name="Итого 3 2 3 4" xfId="43931"/>
    <cellStyle name="Итого 3 2 3 5" xfId="43932"/>
    <cellStyle name="Итого 3 2 3 6" xfId="43933"/>
    <cellStyle name="Итого 3 2 3 7" xfId="43934"/>
    <cellStyle name="Итого 3 2 3 8" xfId="43935"/>
    <cellStyle name="Итого 3 2 4" xfId="43936"/>
    <cellStyle name="Итого 3 2 4 2" xfId="43937"/>
    <cellStyle name="Итого 3 2 4 3" xfId="43938"/>
    <cellStyle name="Итого 3 2 4 4" xfId="43939"/>
    <cellStyle name="Итого 3 2 4 5" xfId="43940"/>
    <cellStyle name="Итого 3 2 4 6" xfId="43941"/>
    <cellStyle name="Итого 3 2 4 7" xfId="43942"/>
    <cellStyle name="Итого 3 2 4 8" xfId="43943"/>
    <cellStyle name="Итого 3 2 5" xfId="43944"/>
    <cellStyle name="Итого 3 2 6" xfId="43945"/>
    <cellStyle name="Итого 3 2 7" xfId="43946"/>
    <cellStyle name="Итого 3 2 8" xfId="43947"/>
    <cellStyle name="Итого 3 2 9" xfId="43948"/>
    <cellStyle name="Итого 3 3" xfId="43949"/>
    <cellStyle name="Итого 3 3 10" xfId="43950"/>
    <cellStyle name="Итого 3 3 11" xfId="43951"/>
    <cellStyle name="Итого 3 3 12" xfId="43952"/>
    <cellStyle name="Итого 3 3 2" xfId="43953"/>
    <cellStyle name="Итого 3 3 2 2" xfId="43954"/>
    <cellStyle name="Итого 3 3 2 3" xfId="43955"/>
    <cellStyle name="Итого 3 3 2 4" xfId="43956"/>
    <cellStyle name="Итого 3 3 2 5" xfId="43957"/>
    <cellStyle name="Итого 3 3 2 6" xfId="43958"/>
    <cellStyle name="Итого 3 3 2 7" xfId="43959"/>
    <cellStyle name="Итого 3 3 2 8" xfId="43960"/>
    <cellStyle name="Итого 3 3 3" xfId="43961"/>
    <cellStyle name="Итого 3 3 3 2" xfId="43962"/>
    <cellStyle name="Итого 3 3 3 3" xfId="43963"/>
    <cellStyle name="Итого 3 3 3 4" xfId="43964"/>
    <cellStyle name="Итого 3 3 3 5" xfId="43965"/>
    <cellStyle name="Итого 3 3 3 6" xfId="43966"/>
    <cellStyle name="Итого 3 3 3 7" xfId="43967"/>
    <cellStyle name="Итого 3 3 3 8" xfId="43968"/>
    <cellStyle name="Итого 3 3 4" xfId="43969"/>
    <cellStyle name="Итого 3 3 4 2" xfId="43970"/>
    <cellStyle name="Итого 3 3 4 3" xfId="43971"/>
    <cellStyle name="Итого 3 3 4 4" xfId="43972"/>
    <cellStyle name="Итого 3 3 4 5" xfId="43973"/>
    <cellStyle name="Итого 3 3 4 6" xfId="43974"/>
    <cellStyle name="Итого 3 3 4 7" xfId="43975"/>
    <cellStyle name="Итого 3 3 4 8" xfId="43976"/>
    <cellStyle name="Итого 3 3 5" xfId="43977"/>
    <cellStyle name="Итого 3 3 6" xfId="43978"/>
    <cellStyle name="Итого 3 3 7" xfId="43979"/>
    <cellStyle name="Итого 3 3 8" xfId="43980"/>
    <cellStyle name="Итого 3 3 9" xfId="43981"/>
    <cellStyle name="Итого 3 4" xfId="43982"/>
    <cellStyle name="Итого 3 4 2" xfId="43983"/>
    <cellStyle name="Итого 3 4 3" xfId="43984"/>
    <cellStyle name="Итого 3 4 4" xfId="43985"/>
    <cellStyle name="Итого 3 4 5" xfId="43986"/>
    <cellStyle name="Итого 3 4 6" xfId="43987"/>
    <cellStyle name="Итого 3 4 7" xfId="43988"/>
    <cellStyle name="Итого 3 4 8" xfId="43989"/>
    <cellStyle name="Итого 3 5" xfId="43990"/>
    <cellStyle name="Итого 3 5 2" xfId="43991"/>
    <cellStyle name="Итого 3 5 3" xfId="43992"/>
    <cellStyle name="Итого 3 5 4" xfId="43993"/>
    <cellStyle name="Итого 3 5 5" xfId="43994"/>
    <cellStyle name="Итого 3 5 6" xfId="43995"/>
    <cellStyle name="Итого 3 5 7" xfId="43996"/>
    <cellStyle name="Итого 3 5 8" xfId="43997"/>
    <cellStyle name="Итого 3 6" xfId="43998"/>
    <cellStyle name="Итого 3 6 2" xfId="43999"/>
    <cellStyle name="Итого 3 6 3" xfId="44000"/>
    <cellStyle name="Итого 3 6 4" xfId="44001"/>
    <cellStyle name="Итого 3 6 5" xfId="44002"/>
    <cellStyle name="Итого 3 6 6" xfId="44003"/>
    <cellStyle name="Итого 3 6 7" xfId="44004"/>
    <cellStyle name="Итого 3 6 8" xfId="44005"/>
    <cellStyle name="Итого 3 7" xfId="44006"/>
    <cellStyle name="Итого 3 8" xfId="44007"/>
    <cellStyle name="Итого 3 9" xfId="44008"/>
    <cellStyle name="Итого 4" xfId="44009"/>
    <cellStyle name="Итого 4 10" xfId="44010"/>
    <cellStyle name="Итого 4 11" xfId="44011"/>
    <cellStyle name="Итого 4 12" xfId="44012"/>
    <cellStyle name="Итого 4 13" xfId="44013"/>
    <cellStyle name="Итого 4 14" xfId="44014"/>
    <cellStyle name="Итого 4 2" xfId="44015"/>
    <cellStyle name="Итого 4 2 10" xfId="44016"/>
    <cellStyle name="Итого 4 2 2" xfId="44017"/>
    <cellStyle name="Итого 4 2 3" xfId="44018"/>
    <cellStyle name="Итого 4 2 4" xfId="44019"/>
    <cellStyle name="Итого 4 2 5" xfId="44020"/>
    <cellStyle name="Итого 4 2 6" xfId="44021"/>
    <cellStyle name="Итого 4 2 7" xfId="44022"/>
    <cellStyle name="Итого 4 2 8" xfId="44023"/>
    <cellStyle name="Итого 4 2 9" xfId="44024"/>
    <cellStyle name="Итого 4 3" xfId="44025"/>
    <cellStyle name="Итого 4 3 2" xfId="44026"/>
    <cellStyle name="Итого 4 3 3" xfId="44027"/>
    <cellStyle name="Итого 4 3 4" xfId="44028"/>
    <cellStyle name="Итого 4 3 5" xfId="44029"/>
    <cellStyle name="Итого 4 3 6" xfId="44030"/>
    <cellStyle name="Итого 4 3 7" xfId="44031"/>
    <cellStyle name="Итого 4 3 8" xfId="44032"/>
    <cellStyle name="Итого 4 4" xfId="44033"/>
    <cellStyle name="Итого 4 4 2" xfId="44034"/>
    <cellStyle name="Итого 4 4 3" xfId="44035"/>
    <cellStyle name="Итого 4 4 4" xfId="44036"/>
    <cellStyle name="Итого 4 4 5" xfId="44037"/>
    <cellStyle name="Итого 4 4 6" xfId="44038"/>
    <cellStyle name="Итого 4 4 7" xfId="44039"/>
    <cellStyle name="Итого 4 4 8" xfId="44040"/>
    <cellStyle name="Итого 4 5" xfId="44041"/>
    <cellStyle name="Итого 4 6" xfId="44042"/>
    <cellStyle name="Итого 4 7" xfId="44043"/>
    <cellStyle name="Итого 4 8" xfId="44044"/>
    <cellStyle name="Итого 4 9" xfId="44045"/>
    <cellStyle name="Итого 5" xfId="44046"/>
    <cellStyle name="Итого 5 10" xfId="44047"/>
    <cellStyle name="Итого 5 11" xfId="44048"/>
    <cellStyle name="Итого 5 12" xfId="44049"/>
    <cellStyle name="Итого 5 13" xfId="44050"/>
    <cellStyle name="Итого 5 14" xfId="44051"/>
    <cellStyle name="Итого 5 2" xfId="44052"/>
    <cellStyle name="Итого 5 2 10" xfId="44053"/>
    <cellStyle name="Итого 5 2 2" xfId="44054"/>
    <cellStyle name="Итого 5 2 3" xfId="44055"/>
    <cellStyle name="Итого 5 2 4" xfId="44056"/>
    <cellStyle name="Итого 5 2 5" xfId="44057"/>
    <cellStyle name="Итого 5 2 6" xfId="44058"/>
    <cellStyle name="Итого 5 2 7" xfId="44059"/>
    <cellStyle name="Итого 5 2 8" xfId="44060"/>
    <cellStyle name="Итого 5 2 9" xfId="44061"/>
    <cellStyle name="Итого 5 3" xfId="44062"/>
    <cellStyle name="Итого 5 3 2" xfId="44063"/>
    <cellStyle name="Итого 5 3 3" xfId="44064"/>
    <cellStyle name="Итого 5 3 4" xfId="44065"/>
    <cellStyle name="Итого 5 3 5" xfId="44066"/>
    <cellStyle name="Итого 5 3 6" xfId="44067"/>
    <cellStyle name="Итого 5 3 7" xfId="44068"/>
    <cellStyle name="Итого 5 3 8" xfId="44069"/>
    <cellStyle name="Итого 5 4" xfId="44070"/>
    <cellStyle name="Итого 5 4 2" xfId="44071"/>
    <cellStyle name="Итого 5 4 3" xfId="44072"/>
    <cellStyle name="Итого 5 4 4" xfId="44073"/>
    <cellStyle name="Итого 5 4 5" xfId="44074"/>
    <cellStyle name="Итого 5 4 6" xfId="44075"/>
    <cellStyle name="Итого 5 4 7" xfId="44076"/>
    <cellStyle name="Итого 5 4 8" xfId="44077"/>
    <cellStyle name="Итого 5 5" xfId="44078"/>
    <cellStyle name="Итого 5 6" xfId="44079"/>
    <cellStyle name="Итого 5 7" xfId="44080"/>
    <cellStyle name="Итого 5 8" xfId="44081"/>
    <cellStyle name="Итого 5 9" xfId="44082"/>
    <cellStyle name="Итого 6" xfId="44083"/>
    <cellStyle name="Итого 6 10" xfId="44084"/>
    <cellStyle name="Итого 6 2" xfId="44085"/>
    <cellStyle name="Итого 6 2 2" xfId="44086"/>
    <cellStyle name="Итого 6 2 2 2" xfId="44087"/>
    <cellStyle name="Итого 6 2 3" xfId="44088"/>
    <cellStyle name="Итого 6 2 4" xfId="44089"/>
    <cellStyle name="Итого 6 3" xfId="44090"/>
    <cellStyle name="Итого 6 3 2" xfId="44091"/>
    <cellStyle name="Итого 6 3 3" xfId="44092"/>
    <cellStyle name="Итого 6 4" xfId="44093"/>
    <cellStyle name="Итого 6 5" xfId="44094"/>
    <cellStyle name="Итого 6 6" xfId="44095"/>
    <cellStyle name="Итого 6 7" xfId="44096"/>
    <cellStyle name="Итого 6 8" xfId="44097"/>
    <cellStyle name="Итого 6 9" xfId="44098"/>
    <cellStyle name="Итого 7" xfId="44099"/>
    <cellStyle name="Итого 7 10" xfId="44100"/>
    <cellStyle name="Итого 7 2" xfId="44101"/>
    <cellStyle name="Итого 7 2 2" xfId="44102"/>
    <cellStyle name="Итого 7 2 3" xfId="44103"/>
    <cellStyle name="Итого 7 3" xfId="44104"/>
    <cellStyle name="Итого 7 4" xfId="44105"/>
    <cellStyle name="Итого 7 5" xfId="44106"/>
    <cellStyle name="Итого 7 6" xfId="44107"/>
    <cellStyle name="Итого 7 7" xfId="44108"/>
    <cellStyle name="Итого 7 8" xfId="44109"/>
    <cellStyle name="Итого 7 9" xfId="44110"/>
    <cellStyle name="Итого 8" xfId="44111"/>
    <cellStyle name="Итого 8 10" xfId="44112"/>
    <cellStyle name="Итого 8 2" xfId="44113"/>
    <cellStyle name="Итого 8 2 2" xfId="44114"/>
    <cellStyle name="Итого 8 2 3" xfId="44115"/>
    <cellStyle name="Итого 8 3" xfId="44116"/>
    <cellStyle name="Итого 8 4" xfId="44117"/>
    <cellStyle name="Итого 8 5" xfId="44118"/>
    <cellStyle name="Итого 8 6" xfId="44119"/>
    <cellStyle name="Итого 8 7" xfId="44120"/>
    <cellStyle name="Итого 8 8" xfId="44121"/>
    <cellStyle name="Итого 8 9" xfId="44122"/>
    <cellStyle name="Итого 9" xfId="44123"/>
    <cellStyle name="Итого 9 2" xfId="44124"/>
    <cellStyle name="Итого 9 2 2" xfId="44125"/>
    <cellStyle name="Итого 9 3" xfId="44126"/>
    <cellStyle name="Итого 9 4" xfId="44127"/>
    <cellStyle name="ИТОГОВЫЙ" xfId="44128"/>
    <cellStyle name="ИТОГОВЫЙ 10" xfId="44129"/>
    <cellStyle name="ИТОГОВЫЙ 10 2" xfId="44130"/>
    <cellStyle name="ИТОГОВЫЙ 10 3" xfId="44131"/>
    <cellStyle name="ИТОГОВЫЙ 10 4" xfId="44132"/>
    <cellStyle name="ИТОГОВЫЙ 10 5" xfId="44133"/>
    <cellStyle name="ИТОГОВЫЙ 11" xfId="44134"/>
    <cellStyle name="ИТОГОВЫЙ 11 2" xfId="44135"/>
    <cellStyle name="ИТОГОВЫЙ 11 3" xfId="44136"/>
    <cellStyle name="ИТОГОВЫЙ 11 4" xfId="44137"/>
    <cellStyle name="ИТОГОВЫЙ 11 5" xfId="44138"/>
    <cellStyle name="ИТОГОВЫЙ 12" xfId="44139"/>
    <cellStyle name="ИТОГОВЫЙ 12 2" xfId="44140"/>
    <cellStyle name="ИТОГОВЫЙ 12 3" xfId="44141"/>
    <cellStyle name="ИТОГОВЫЙ 12 4" xfId="44142"/>
    <cellStyle name="ИТОГОВЫЙ 12 5" xfId="44143"/>
    <cellStyle name="ИТОГОВЫЙ 13" xfId="44144"/>
    <cellStyle name="ИТОГОВЫЙ 14" xfId="44145"/>
    <cellStyle name="ИТОГОВЫЙ 15" xfId="44146"/>
    <cellStyle name="ИТОГОВЫЙ 16" xfId="44147"/>
    <cellStyle name="ИТОГОВЫЙ 17" xfId="44148"/>
    <cellStyle name="ИТОГОВЫЙ 2" xfId="44149"/>
    <cellStyle name="ИТОГОВЫЙ 2 2" xfId="44150"/>
    <cellStyle name="ИТОГОВЫЙ 2 2 2" xfId="44151"/>
    <cellStyle name="ИТОГОВЫЙ 2 2 3" xfId="44152"/>
    <cellStyle name="ИТОГОВЫЙ 2 2 4" xfId="44153"/>
    <cellStyle name="ИТОГОВЫЙ 2 2 5" xfId="44154"/>
    <cellStyle name="ИТОГОВЫЙ 2 3" xfId="44155"/>
    <cellStyle name="ИТОГОВЫЙ 2 3 2" xfId="44156"/>
    <cellStyle name="ИТОГОВЫЙ 2 3 3" xfId="44157"/>
    <cellStyle name="ИТОГОВЫЙ 2 3 4" xfId="44158"/>
    <cellStyle name="ИТОГОВЫЙ 2 3 5" xfId="44159"/>
    <cellStyle name="ИТОГОВЫЙ 2 4" xfId="44160"/>
    <cellStyle name="ИТОГОВЫЙ 2 4 2" xfId="44161"/>
    <cellStyle name="ИТОГОВЫЙ 2 4 3" xfId="44162"/>
    <cellStyle name="ИТОГОВЫЙ 2 4 4" xfId="44163"/>
    <cellStyle name="ИТОГОВЫЙ 2 4 5" xfId="44164"/>
    <cellStyle name="ИТОГОВЫЙ 2 5" xfId="44165"/>
    <cellStyle name="ИТОГОВЫЙ 2 6" xfId="44166"/>
    <cellStyle name="ИТОГОВЫЙ 2 7" xfId="44167"/>
    <cellStyle name="ИТОГОВЫЙ 2 8" xfId="44168"/>
    <cellStyle name="ИТОГОВЫЙ 2 9" xfId="44169"/>
    <cellStyle name="ИТОГОВЫЙ 3" xfId="44170"/>
    <cellStyle name="ИТОГОВЫЙ 3 2" xfId="44171"/>
    <cellStyle name="ИТОГОВЫЙ 3 2 2" xfId="44172"/>
    <cellStyle name="ИТОГОВЫЙ 3 2 3" xfId="44173"/>
    <cellStyle name="ИТОГОВЫЙ 3 2 4" xfId="44174"/>
    <cellStyle name="ИТОГОВЫЙ 3 2 5" xfId="44175"/>
    <cellStyle name="ИТОГОВЫЙ 3 3" xfId="44176"/>
    <cellStyle name="ИТОГОВЫЙ 3 3 2" xfId="44177"/>
    <cellStyle name="ИТОГОВЫЙ 3 3 3" xfId="44178"/>
    <cellStyle name="ИТОГОВЫЙ 3 3 4" xfId="44179"/>
    <cellStyle name="ИТОГОВЫЙ 3 3 5" xfId="44180"/>
    <cellStyle name="ИТОГОВЫЙ 3 4" xfId="44181"/>
    <cellStyle name="ИТОГОВЫЙ 3 4 2" xfId="44182"/>
    <cellStyle name="ИТОГОВЫЙ 3 4 3" xfId="44183"/>
    <cellStyle name="ИТОГОВЫЙ 3 4 4" xfId="44184"/>
    <cellStyle name="ИТОГОВЫЙ 3 4 5" xfId="44185"/>
    <cellStyle name="ИТОГОВЫЙ 3 5" xfId="44186"/>
    <cellStyle name="ИТОГОВЫЙ 3 6" xfId="44187"/>
    <cellStyle name="ИТОГОВЫЙ 3 7" xfId="44188"/>
    <cellStyle name="ИТОГОВЫЙ 3 8" xfId="44189"/>
    <cellStyle name="ИТОГОВЫЙ 3 9" xfId="44190"/>
    <cellStyle name="ИТОГОВЫЙ 4" xfId="44191"/>
    <cellStyle name="ИТОГОВЫЙ 4 2" xfId="44192"/>
    <cellStyle name="ИТОГОВЫЙ 4 2 2" xfId="44193"/>
    <cellStyle name="ИТОГОВЫЙ 4 2 3" xfId="44194"/>
    <cellStyle name="ИТОГОВЫЙ 4 2 4" xfId="44195"/>
    <cellStyle name="ИТОГОВЫЙ 4 2 5" xfId="44196"/>
    <cellStyle name="ИТОГОВЫЙ 4 3" xfId="44197"/>
    <cellStyle name="ИТОГОВЫЙ 4 3 2" xfId="44198"/>
    <cellStyle name="ИТОГОВЫЙ 4 3 3" xfId="44199"/>
    <cellStyle name="ИТОГОВЫЙ 4 3 4" xfId="44200"/>
    <cellStyle name="ИТОГОВЫЙ 4 3 5" xfId="44201"/>
    <cellStyle name="ИТОГОВЫЙ 4 4" xfId="44202"/>
    <cellStyle name="ИТОГОВЫЙ 4 4 2" xfId="44203"/>
    <cellStyle name="ИТОГОВЫЙ 4 4 3" xfId="44204"/>
    <cellStyle name="ИТОГОВЫЙ 4 4 4" xfId="44205"/>
    <cellStyle name="ИТОГОВЫЙ 4 4 5" xfId="44206"/>
    <cellStyle name="ИТОГОВЫЙ 4 5" xfId="44207"/>
    <cellStyle name="ИТОГОВЫЙ 4 6" xfId="44208"/>
    <cellStyle name="ИТОГОВЫЙ 4 7" xfId="44209"/>
    <cellStyle name="ИТОГОВЫЙ 4 8" xfId="44210"/>
    <cellStyle name="ИТОГОВЫЙ 4 9" xfId="44211"/>
    <cellStyle name="ИТОГОВЫЙ 5" xfId="44212"/>
    <cellStyle name="ИТОГОВЫЙ 5 2" xfId="44213"/>
    <cellStyle name="ИТОГОВЫЙ 5 2 2" xfId="44214"/>
    <cellStyle name="ИТОГОВЫЙ 5 2 3" xfId="44215"/>
    <cellStyle name="ИТОГОВЫЙ 5 2 4" xfId="44216"/>
    <cellStyle name="ИТОГОВЫЙ 5 2 5" xfId="44217"/>
    <cellStyle name="ИТОГОВЫЙ 5 3" xfId="44218"/>
    <cellStyle name="ИТОГОВЫЙ 5 3 2" xfId="44219"/>
    <cellStyle name="ИТОГОВЫЙ 5 3 3" xfId="44220"/>
    <cellStyle name="ИТОГОВЫЙ 5 3 4" xfId="44221"/>
    <cellStyle name="ИТОГОВЫЙ 5 3 5" xfId="44222"/>
    <cellStyle name="ИТОГОВЫЙ 5 4" xfId="44223"/>
    <cellStyle name="ИТОГОВЫЙ 5 4 2" xfId="44224"/>
    <cellStyle name="ИТОГОВЫЙ 5 4 3" xfId="44225"/>
    <cellStyle name="ИТОГОВЫЙ 5 4 4" xfId="44226"/>
    <cellStyle name="ИТОГОВЫЙ 5 4 5" xfId="44227"/>
    <cellStyle name="ИТОГОВЫЙ 5 5" xfId="44228"/>
    <cellStyle name="ИТОГОВЫЙ 5 6" xfId="44229"/>
    <cellStyle name="ИТОГОВЫЙ 5 7" xfId="44230"/>
    <cellStyle name="ИТОГОВЫЙ 5 8" xfId="44231"/>
    <cellStyle name="ИТОГОВЫЙ 5 9" xfId="44232"/>
    <cellStyle name="ИТОГОВЫЙ 6" xfId="44233"/>
    <cellStyle name="ИТОГОВЫЙ 6 2" xfId="44234"/>
    <cellStyle name="ИТОГОВЫЙ 6 2 2" xfId="44235"/>
    <cellStyle name="ИТОГОВЫЙ 6 2 3" xfId="44236"/>
    <cellStyle name="ИТОГОВЫЙ 6 2 4" xfId="44237"/>
    <cellStyle name="ИТОГОВЫЙ 6 2 5" xfId="44238"/>
    <cellStyle name="ИТОГОВЫЙ 6 3" xfId="44239"/>
    <cellStyle name="ИТОГОВЫЙ 6 3 2" xfId="44240"/>
    <cellStyle name="ИТОГОВЫЙ 6 3 3" xfId="44241"/>
    <cellStyle name="ИТОГОВЫЙ 6 3 4" xfId="44242"/>
    <cellStyle name="ИТОГОВЫЙ 6 3 5" xfId="44243"/>
    <cellStyle name="ИТОГОВЫЙ 6 4" xfId="44244"/>
    <cellStyle name="ИТОГОВЫЙ 6 4 2" xfId="44245"/>
    <cellStyle name="ИТОГОВЫЙ 6 4 3" xfId="44246"/>
    <cellStyle name="ИТОГОВЫЙ 6 4 4" xfId="44247"/>
    <cellStyle name="ИТОГОВЫЙ 6 4 5" xfId="44248"/>
    <cellStyle name="ИТОГОВЫЙ 6 5" xfId="44249"/>
    <cellStyle name="ИТОГОВЫЙ 6 6" xfId="44250"/>
    <cellStyle name="ИТОГОВЫЙ 6 7" xfId="44251"/>
    <cellStyle name="ИТОГОВЫЙ 6 8" xfId="44252"/>
    <cellStyle name="ИТОГОВЫЙ 6 9" xfId="44253"/>
    <cellStyle name="ИТОГОВЫЙ 7" xfId="44254"/>
    <cellStyle name="ИТОГОВЫЙ 7 2" xfId="44255"/>
    <cellStyle name="ИТОГОВЫЙ 7 2 2" xfId="44256"/>
    <cellStyle name="ИТОГОВЫЙ 7 2 3" xfId="44257"/>
    <cellStyle name="ИТОГОВЫЙ 7 2 4" xfId="44258"/>
    <cellStyle name="ИТОГОВЫЙ 7 2 5" xfId="44259"/>
    <cellStyle name="ИТОГОВЫЙ 7 3" xfId="44260"/>
    <cellStyle name="ИТОГОВЫЙ 7 3 2" xfId="44261"/>
    <cellStyle name="ИТОГОВЫЙ 7 3 3" xfId="44262"/>
    <cellStyle name="ИТОГОВЫЙ 7 3 4" xfId="44263"/>
    <cellStyle name="ИТОГОВЫЙ 7 3 5" xfId="44264"/>
    <cellStyle name="ИТОГОВЫЙ 7 4" xfId="44265"/>
    <cellStyle name="ИТОГОВЫЙ 7 4 2" xfId="44266"/>
    <cellStyle name="ИТОГОВЫЙ 7 4 3" xfId="44267"/>
    <cellStyle name="ИТОГОВЫЙ 7 4 4" xfId="44268"/>
    <cellStyle name="ИТОГОВЫЙ 7 4 5" xfId="44269"/>
    <cellStyle name="ИТОГОВЫЙ 7 5" xfId="44270"/>
    <cellStyle name="ИТОГОВЫЙ 7 6" xfId="44271"/>
    <cellStyle name="ИТОГОВЫЙ 7 7" xfId="44272"/>
    <cellStyle name="ИТОГОВЫЙ 7 8" xfId="44273"/>
    <cellStyle name="ИТОГОВЫЙ 7 9" xfId="44274"/>
    <cellStyle name="ИТОГОВЫЙ 8" xfId="44275"/>
    <cellStyle name="ИТОГОВЫЙ 8 2" xfId="44276"/>
    <cellStyle name="ИТОГОВЫЙ 8 2 2" xfId="44277"/>
    <cellStyle name="ИТОГОВЫЙ 8 2 3" xfId="44278"/>
    <cellStyle name="ИТОГОВЫЙ 8 2 4" xfId="44279"/>
    <cellStyle name="ИТОГОВЫЙ 8 2 5" xfId="44280"/>
    <cellStyle name="ИТОГОВЫЙ 8 3" xfId="44281"/>
    <cellStyle name="ИТОГОВЫЙ 8 3 2" xfId="44282"/>
    <cellStyle name="ИТОГОВЫЙ 8 3 3" xfId="44283"/>
    <cellStyle name="ИТОГОВЫЙ 8 3 4" xfId="44284"/>
    <cellStyle name="ИТОГОВЫЙ 8 3 5" xfId="44285"/>
    <cellStyle name="ИТОГОВЫЙ 8 4" xfId="44286"/>
    <cellStyle name="ИТОГОВЫЙ 8 4 2" xfId="44287"/>
    <cellStyle name="ИТОГОВЫЙ 8 4 3" xfId="44288"/>
    <cellStyle name="ИТОГОВЫЙ 8 4 4" xfId="44289"/>
    <cellStyle name="ИТОГОВЫЙ 8 4 5" xfId="44290"/>
    <cellStyle name="ИТОГОВЫЙ 8 5" xfId="44291"/>
    <cellStyle name="ИТОГОВЫЙ 8 6" xfId="44292"/>
    <cellStyle name="ИТОГОВЫЙ 8 7" xfId="44293"/>
    <cellStyle name="ИТОГОВЫЙ 8 8" xfId="44294"/>
    <cellStyle name="ИТОГОВЫЙ 8 9" xfId="44295"/>
    <cellStyle name="ИТОГОВЫЙ 9" xfId="44296"/>
    <cellStyle name="ИТОГОВЫЙ 9 2" xfId="44297"/>
    <cellStyle name="ИТОГОВЫЙ 9 2 2" xfId="44298"/>
    <cellStyle name="ИТОГОВЫЙ 9 2 3" xfId="44299"/>
    <cellStyle name="ИТОГОВЫЙ 9 2 4" xfId="44300"/>
    <cellStyle name="ИТОГОВЫЙ 9 2 5" xfId="44301"/>
    <cellStyle name="ИТОГОВЫЙ 9 3" xfId="44302"/>
    <cellStyle name="ИТОГОВЫЙ 9 3 2" xfId="44303"/>
    <cellStyle name="ИТОГОВЫЙ 9 3 3" xfId="44304"/>
    <cellStyle name="ИТОГОВЫЙ 9 3 4" xfId="44305"/>
    <cellStyle name="ИТОГОВЫЙ 9 3 5" xfId="44306"/>
    <cellStyle name="ИТОГОВЫЙ 9 4" xfId="44307"/>
    <cellStyle name="ИТОГОВЫЙ 9 4 2" xfId="44308"/>
    <cellStyle name="ИТОГОВЫЙ 9 4 3" xfId="44309"/>
    <cellStyle name="ИТОГОВЫЙ 9 4 4" xfId="44310"/>
    <cellStyle name="ИТОГОВЫЙ 9 4 5" xfId="44311"/>
    <cellStyle name="ИТОГОВЫЙ 9 5" xfId="44312"/>
    <cellStyle name="ИТОГОВЫЙ 9 6" xfId="44313"/>
    <cellStyle name="ИТОГОВЫЙ 9 7" xfId="44314"/>
    <cellStyle name="ИТОГОВЫЙ 9 8" xfId="44315"/>
    <cellStyle name="ИТОГОВЫЙ 9 9" xfId="44316"/>
    <cellStyle name="ИТОГОВЫЙ_1" xfId="44317"/>
    <cellStyle name="Контрольная ячейка 10" xfId="44318"/>
    <cellStyle name="Контрольная ячейка 11" xfId="44319"/>
    <cellStyle name="Контрольная ячейка 2" xfId="44320"/>
    <cellStyle name="Контрольная ячейка 2 2" xfId="44321"/>
    <cellStyle name="Контрольная ячейка 2 2 2" xfId="44322"/>
    <cellStyle name="Контрольная ячейка 2 2 2 2" xfId="44323"/>
    <cellStyle name="Контрольная ячейка 2 2 3" xfId="44324"/>
    <cellStyle name="Контрольная ячейка 2 2 4" xfId="44325"/>
    <cellStyle name="Контрольная ячейка 2 3" xfId="44326"/>
    <cellStyle name="Контрольная ячейка 2 3 2" xfId="44327"/>
    <cellStyle name="Контрольная ячейка 2 3 2 2" xfId="44328"/>
    <cellStyle name="Контрольная ячейка 2 3 3" xfId="44329"/>
    <cellStyle name="Контрольная ячейка 2 3 4" xfId="44330"/>
    <cellStyle name="Контрольная ячейка 2 4" xfId="44331"/>
    <cellStyle name="Контрольная ячейка 2 4 2" xfId="44332"/>
    <cellStyle name="Контрольная ячейка 2 4 3" xfId="44333"/>
    <cellStyle name="Контрольная ячейка 2 4 4" xfId="44334"/>
    <cellStyle name="Контрольная ячейка 2 5" xfId="44335"/>
    <cellStyle name="Контрольная ячейка 2 5 2" xfId="44336"/>
    <cellStyle name="Контрольная ячейка 2 5 3" xfId="44337"/>
    <cellStyle name="Контрольная ячейка 2 5 4" xfId="44338"/>
    <cellStyle name="Контрольная ячейка 2 6" xfId="44339"/>
    <cellStyle name="Контрольная ячейка 2 6 2" xfId="44340"/>
    <cellStyle name="Контрольная ячейка 2 7" xfId="44341"/>
    <cellStyle name="Контрольная ячейка 2_46EE.2011(v1.0)" xfId="44342"/>
    <cellStyle name="Контрольная ячейка 3" xfId="44343"/>
    <cellStyle name="Контрольная ячейка 3 2" xfId="44344"/>
    <cellStyle name="Контрольная ячейка 3 3" xfId="44345"/>
    <cellStyle name="Контрольная ячейка 3_46EE.2011(v1.0)" xfId="44346"/>
    <cellStyle name="Контрольная ячейка 4" xfId="44347"/>
    <cellStyle name="Контрольная ячейка 4 2" xfId="44348"/>
    <cellStyle name="Контрольная ячейка 4_46EE.2011(v1.0)" xfId="44349"/>
    <cellStyle name="Контрольная ячейка 5" xfId="44350"/>
    <cellStyle name="Контрольная ячейка 5 2" xfId="44351"/>
    <cellStyle name="Контрольная ячейка 5_46EE.2011(v1.0)" xfId="44352"/>
    <cellStyle name="Контрольная ячейка 6" xfId="44353"/>
    <cellStyle name="Контрольная ячейка 6 2" xfId="44354"/>
    <cellStyle name="Контрольная ячейка 6_46EE.2011(v1.0)" xfId="44355"/>
    <cellStyle name="Контрольная ячейка 7" xfId="44356"/>
    <cellStyle name="Контрольная ячейка 7 2" xfId="44357"/>
    <cellStyle name="Контрольная ячейка 7_46EE.2011(v1.0)" xfId="44358"/>
    <cellStyle name="Контрольная ячейка 8" xfId="44359"/>
    <cellStyle name="Контрольная ячейка 8 2" xfId="44360"/>
    <cellStyle name="Контрольная ячейка 8_46EE.2011(v1.0)" xfId="44361"/>
    <cellStyle name="Контрольная ячейка 9" xfId="44362"/>
    <cellStyle name="Контрольная ячейка 9 2" xfId="44363"/>
    <cellStyle name="Контрольная ячейка 9_46EE.2011(v1.0)" xfId="44364"/>
    <cellStyle name="Миша (бланки отчетности)" xfId="44365"/>
    <cellStyle name="Мой заголовок" xfId="44366"/>
    <cellStyle name="Мой заголовок 2" xfId="44367"/>
    <cellStyle name="Мой заголовок листа" xfId="44368"/>
    <cellStyle name="Мой заголовок листа 2" xfId="44369"/>
    <cellStyle name="Мой заголовок листа 2 2" xfId="44370"/>
    <cellStyle name="Мой заголовок листа 2 3" xfId="44371"/>
    <cellStyle name="Мой заголовок листа 2 4" xfId="44372"/>
    <cellStyle name="Мой заголовок листа 3" xfId="44373"/>
    <cellStyle name="Мой заголовок листа 4" xfId="44374"/>
    <cellStyle name="Мой заголовок листа_Итоги тариф. кампании 2011_коррек" xfId="44375"/>
    <cellStyle name="Мой заголовок_Новая инструкция1_фст" xfId="44376"/>
    <cellStyle name="Мои наименования показателей" xfId="44377"/>
    <cellStyle name="Мои наименования показателей 2" xfId="44378"/>
    <cellStyle name="Мои наименования показателей 2 2" xfId="44379"/>
    <cellStyle name="Мои наименования показателей 2 3" xfId="44380"/>
    <cellStyle name="Мои наименования показателей 2 4" xfId="44381"/>
    <cellStyle name="Мои наименования показателей 2 5" xfId="44382"/>
    <cellStyle name="Мои наименования показателей 2 6" xfId="44383"/>
    <cellStyle name="Мои наименования показателей 2 7" xfId="44384"/>
    <cellStyle name="Мои наименования показателей 2 8" xfId="44385"/>
    <cellStyle name="Мои наименования показателей 2 9" xfId="44386"/>
    <cellStyle name="Мои наименования показателей 2_1" xfId="44387"/>
    <cellStyle name="Мои наименования показателей 3" xfId="44388"/>
    <cellStyle name="Мои наименования показателей 3 2" xfId="44389"/>
    <cellStyle name="Мои наименования показателей 3 3" xfId="44390"/>
    <cellStyle name="Мои наименования показателей 3 4" xfId="44391"/>
    <cellStyle name="Мои наименования показателей 3 5" xfId="44392"/>
    <cellStyle name="Мои наименования показателей 3 6" xfId="44393"/>
    <cellStyle name="Мои наименования показателей 3 7" xfId="44394"/>
    <cellStyle name="Мои наименования показателей 3 8" xfId="44395"/>
    <cellStyle name="Мои наименования показателей 3 9" xfId="44396"/>
    <cellStyle name="Мои наименования показателей 3_1" xfId="44397"/>
    <cellStyle name="Мои наименования показателей 4" xfId="44398"/>
    <cellStyle name="Мои наименования показателей 4 2" xfId="44399"/>
    <cellStyle name="Мои наименования показателей 4 3" xfId="44400"/>
    <cellStyle name="Мои наименования показателей 4 4" xfId="44401"/>
    <cellStyle name="Мои наименования показателей 4 5" xfId="44402"/>
    <cellStyle name="Мои наименования показателей 4 6" xfId="44403"/>
    <cellStyle name="Мои наименования показателей 4 7" xfId="44404"/>
    <cellStyle name="Мои наименования показателей 4 8" xfId="44405"/>
    <cellStyle name="Мои наименования показателей 4 9" xfId="44406"/>
    <cellStyle name="Мои наименования показателей 4_1" xfId="44407"/>
    <cellStyle name="Мои наименования показателей 5" xfId="44408"/>
    <cellStyle name="Мои наименования показателей 5 10" xfId="44409"/>
    <cellStyle name="Мои наименования показателей 5 2" xfId="44410"/>
    <cellStyle name="Мои наименования показателей 5 3" xfId="44411"/>
    <cellStyle name="Мои наименования показателей 5 4" xfId="44412"/>
    <cellStyle name="Мои наименования показателей 5 5" xfId="44413"/>
    <cellStyle name="Мои наименования показателей 5 6" xfId="44414"/>
    <cellStyle name="Мои наименования показателей 5 7" xfId="44415"/>
    <cellStyle name="Мои наименования показателей 5 8" xfId="44416"/>
    <cellStyle name="Мои наименования показателей 5 9" xfId="44417"/>
    <cellStyle name="Мои наименования показателей 5_1" xfId="44418"/>
    <cellStyle name="Мои наименования показателей 6" xfId="44419"/>
    <cellStyle name="Мои наименования показателей 6 2" xfId="44420"/>
    <cellStyle name="Мои наименования показателей 6 3" xfId="44421"/>
    <cellStyle name="Мои наименования показателей 6_46EE.2011(v1.0)" xfId="44422"/>
    <cellStyle name="Мои наименования показателей 7" xfId="44423"/>
    <cellStyle name="Мои наименования показателей 7 2" xfId="44424"/>
    <cellStyle name="Мои наименования показателей 7 3" xfId="44425"/>
    <cellStyle name="Мои наименования показателей 7_46EE.2011(v1.0)" xfId="44426"/>
    <cellStyle name="Мои наименования показателей 8" xfId="44427"/>
    <cellStyle name="Мои наименования показателей 8 2" xfId="44428"/>
    <cellStyle name="Мои наименования показателей 8 3" xfId="44429"/>
    <cellStyle name="Мои наименования показателей 8_46EE.2011(v1.0)" xfId="44430"/>
    <cellStyle name="Мои наименования показателей_46EE.2011" xfId="44431"/>
    <cellStyle name="назв фил" xfId="44432"/>
    <cellStyle name="назв фил 10" xfId="44433"/>
    <cellStyle name="назв фил 11" xfId="44434"/>
    <cellStyle name="назв фил 12" xfId="44435"/>
    <cellStyle name="назв фил 13" xfId="44436"/>
    <cellStyle name="назв фил 14" xfId="44437"/>
    <cellStyle name="назв фил 2" xfId="44438"/>
    <cellStyle name="назв фил 2 10" xfId="44439"/>
    <cellStyle name="назв фил 2 2" xfId="44440"/>
    <cellStyle name="назв фил 2 3" xfId="44441"/>
    <cellStyle name="назв фил 2 4" xfId="44442"/>
    <cellStyle name="назв фил 2 5" xfId="44443"/>
    <cellStyle name="назв фил 2 6" xfId="44444"/>
    <cellStyle name="назв фил 2 7" xfId="44445"/>
    <cellStyle name="назв фил 2 8" xfId="44446"/>
    <cellStyle name="назв фил 2 9" xfId="44447"/>
    <cellStyle name="назв фил 3" xfId="44448"/>
    <cellStyle name="назв фил 3 2" xfId="44449"/>
    <cellStyle name="назв фил 3 3" xfId="44450"/>
    <cellStyle name="назв фил 3 4" xfId="44451"/>
    <cellStyle name="назв фил 3 5" xfId="44452"/>
    <cellStyle name="назв фил 3 6" xfId="44453"/>
    <cellStyle name="назв фил 3 7" xfId="44454"/>
    <cellStyle name="назв фил 3 8" xfId="44455"/>
    <cellStyle name="назв фил 4" xfId="44456"/>
    <cellStyle name="назв фил 4 2" xfId="44457"/>
    <cellStyle name="назв фил 4 3" xfId="44458"/>
    <cellStyle name="назв фил 4 4" xfId="44459"/>
    <cellStyle name="назв фил 4 5" xfId="44460"/>
    <cellStyle name="назв фил 4 6" xfId="44461"/>
    <cellStyle name="назв фил 4 7" xfId="44462"/>
    <cellStyle name="назв фил 4 8" xfId="44463"/>
    <cellStyle name="назв фил 5" xfId="44464"/>
    <cellStyle name="назв фил 6" xfId="44465"/>
    <cellStyle name="назв фил 7" xfId="44466"/>
    <cellStyle name="назв фил 8" xfId="44467"/>
    <cellStyle name="назв фил 9" xfId="44468"/>
    <cellStyle name="Название 10" xfId="44469"/>
    <cellStyle name="Название 11" xfId="44470"/>
    <cellStyle name="Название 2" xfId="44471"/>
    <cellStyle name="Название 2 2" xfId="44472"/>
    <cellStyle name="Название 2 2 2" xfId="44473"/>
    <cellStyle name="Название 2 2 2 2" xfId="44474"/>
    <cellStyle name="Название 2 2 3" xfId="44475"/>
    <cellStyle name="Название 2 2 4" xfId="44476"/>
    <cellStyle name="Название 2 3" xfId="44477"/>
    <cellStyle name="Название 2 3 2" xfId="44478"/>
    <cellStyle name="Название 2 3 3" xfId="44479"/>
    <cellStyle name="Название 2 3 4" xfId="44480"/>
    <cellStyle name="Название 2 4" xfId="44481"/>
    <cellStyle name="Название 2 4 2" xfId="44482"/>
    <cellStyle name="Название 2 4 3" xfId="44483"/>
    <cellStyle name="Название 2 4 4" xfId="44484"/>
    <cellStyle name="Название 2 5" xfId="44485"/>
    <cellStyle name="Название 2 5 2" xfId="44486"/>
    <cellStyle name="Название 2 5 3" xfId="44487"/>
    <cellStyle name="Название 2 5 4" xfId="44488"/>
    <cellStyle name="Название 2 6" xfId="44489"/>
    <cellStyle name="Название 2 7" xfId="44490"/>
    <cellStyle name="Название 3" xfId="44491"/>
    <cellStyle name="Название 3 2" xfId="44492"/>
    <cellStyle name="Название 4" xfId="44493"/>
    <cellStyle name="Название 4 2" xfId="44494"/>
    <cellStyle name="Название 5" xfId="44495"/>
    <cellStyle name="Название 5 2" xfId="44496"/>
    <cellStyle name="Название 6" xfId="44497"/>
    <cellStyle name="Название 6 2" xfId="44498"/>
    <cellStyle name="Название 7" xfId="44499"/>
    <cellStyle name="Название 7 2" xfId="44500"/>
    <cellStyle name="Название 8" xfId="44501"/>
    <cellStyle name="Название 8 2" xfId="44502"/>
    <cellStyle name="Название 9" xfId="44503"/>
    <cellStyle name="Название 9 2" xfId="44504"/>
    <cellStyle name="Невидимый" xfId="44505"/>
    <cellStyle name="недельный" xfId="44506"/>
    <cellStyle name="Нейтральный 10" xfId="44507"/>
    <cellStyle name="Нейтральный 11" xfId="44508"/>
    <cellStyle name="Нейтральный 2" xfId="44509"/>
    <cellStyle name="Нейтральный 2 2" xfId="44510"/>
    <cellStyle name="Нейтральный 2 2 2" xfId="44511"/>
    <cellStyle name="Нейтральный 2 2 2 2" xfId="44512"/>
    <cellStyle name="Нейтральный 2 2 3" xfId="44513"/>
    <cellStyle name="Нейтральный 2 2 4" xfId="44514"/>
    <cellStyle name="Нейтральный 2 3" xfId="44515"/>
    <cellStyle name="Нейтральный 2 3 2" xfId="44516"/>
    <cellStyle name="Нейтральный 2 3 2 2" xfId="44517"/>
    <cellStyle name="Нейтральный 2 3 3" xfId="44518"/>
    <cellStyle name="Нейтральный 2 3 4" xfId="44519"/>
    <cellStyle name="Нейтральный 2 4" xfId="44520"/>
    <cellStyle name="Нейтральный 2 4 2" xfId="44521"/>
    <cellStyle name="Нейтральный 2 4 3" xfId="44522"/>
    <cellStyle name="Нейтральный 2 4 4" xfId="44523"/>
    <cellStyle name="Нейтральный 2 5" xfId="44524"/>
    <cellStyle name="Нейтральный 2 5 2" xfId="44525"/>
    <cellStyle name="Нейтральный 2 5 3" xfId="44526"/>
    <cellStyle name="Нейтральный 2 5 4" xfId="44527"/>
    <cellStyle name="Нейтральный 2 6" xfId="44528"/>
    <cellStyle name="Нейтральный 2 6 2" xfId="44529"/>
    <cellStyle name="Нейтральный 2 7" xfId="44530"/>
    <cellStyle name="Нейтральный 2_Приложение 3" xfId="44531"/>
    <cellStyle name="Нейтральный 3" xfId="44532"/>
    <cellStyle name="Нейтральный 3 2" xfId="44533"/>
    <cellStyle name="Нейтральный 3 3" xfId="44534"/>
    <cellStyle name="Нейтральный 4" xfId="44535"/>
    <cellStyle name="Нейтральный 4 2" xfId="44536"/>
    <cellStyle name="Нейтральный 5" xfId="44537"/>
    <cellStyle name="Нейтральный 5 2" xfId="44538"/>
    <cellStyle name="Нейтральный 6" xfId="44539"/>
    <cellStyle name="Нейтральный 6 2" xfId="44540"/>
    <cellStyle name="Нейтральный 7" xfId="44541"/>
    <cellStyle name="Нейтральный 7 2" xfId="44542"/>
    <cellStyle name="Нейтральный 8" xfId="44543"/>
    <cellStyle name="Нейтральный 8 2" xfId="44544"/>
    <cellStyle name="Нейтральный 9" xfId="44545"/>
    <cellStyle name="Нейтральный 9 2" xfId="44546"/>
    <cellStyle name="Низ1" xfId="44547"/>
    <cellStyle name="Низ1 10" xfId="44548"/>
    <cellStyle name="Низ1 11" xfId="44549"/>
    <cellStyle name="Низ1 12" xfId="44550"/>
    <cellStyle name="Низ1 13" xfId="44551"/>
    <cellStyle name="Низ1 2" xfId="44552"/>
    <cellStyle name="Низ1 2 2" xfId="44553"/>
    <cellStyle name="Низ1 2 3" xfId="44554"/>
    <cellStyle name="Низ1 2 4" xfId="44555"/>
    <cellStyle name="Низ1 2 5" xfId="44556"/>
    <cellStyle name="Низ1 2 6" xfId="44557"/>
    <cellStyle name="Низ1 2 7" xfId="44558"/>
    <cellStyle name="Низ1 2 8" xfId="44559"/>
    <cellStyle name="Низ1 3" xfId="44560"/>
    <cellStyle name="Низ1 3 2" xfId="44561"/>
    <cellStyle name="Низ1 3 3" xfId="44562"/>
    <cellStyle name="Низ1 3 4" xfId="44563"/>
    <cellStyle name="Низ1 3 5" xfId="44564"/>
    <cellStyle name="Низ1 3 6" xfId="44565"/>
    <cellStyle name="Низ1 3 7" xfId="44566"/>
    <cellStyle name="Низ1 3 8" xfId="44567"/>
    <cellStyle name="Низ1 4" xfId="44568"/>
    <cellStyle name="Низ1 4 2" xfId="44569"/>
    <cellStyle name="Низ1 4 3" xfId="44570"/>
    <cellStyle name="Низ1 4 4" xfId="44571"/>
    <cellStyle name="Низ1 4 5" xfId="44572"/>
    <cellStyle name="Низ1 4 6" xfId="44573"/>
    <cellStyle name="Низ1 4 7" xfId="44574"/>
    <cellStyle name="Низ1 4 8" xfId="44575"/>
    <cellStyle name="Низ1 5" xfId="44576"/>
    <cellStyle name="Низ1 6" xfId="44577"/>
    <cellStyle name="Низ1 7" xfId="44578"/>
    <cellStyle name="Низ1 8" xfId="44579"/>
    <cellStyle name="Низ1 9" xfId="44580"/>
    <cellStyle name="Низ2" xfId="44581"/>
    <cellStyle name="Обычный" xfId="0" builtinId="0"/>
    <cellStyle name="Обычный 10" xfId="44582"/>
    <cellStyle name="Обычный 10 2" xfId="44583"/>
    <cellStyle name="Обычный 10 2 2" xfId="44584"/>
    <cellStyle name="Обычный 10 2 2 2" xfId="44585"/>
    <cellStyle name="Обычный 10 2 2 2 2" xfId="44586"/>
    <cellStyle name="Обычный 10 2 2 2 3" xfId="44587"/>
    <cellStyle name="Обычный 10 2 2 3" xfId="44588"/>
    <cellStyle name="Обычный 10 2 2 4" xfId="44589"/>
    <cellStyle name="Обычный 10 2 3" xfId="44590"/>
    <cellStyle name="Обычный 10 2 3 2" xfId="44591"/>
    <cellStyle name="Обычный 10 2 3 3" xfId="44592"/>
    <cellStyle name="Обычный 10 2 4" xfId="44593"/>
    <cellStyle name="Обычный 10 2 5" xfId="44594"/>
    <cellStyle name="Обычный 10 2_Калмэнерго" xfId="44595"/>
    <cellStyle name="Обычный 10 26" xfId="44596"/>
    <cellStyle name="Обычный 10 3" xfId="44597"/>
    <cellStyle name="Обычный 10 3 2" xfId="44598"/>
    <cellStyle name="Обычный 10 4" xfId="44599"/>
    <cellStyle name="Обычный 10 5" xfId="44600"/>
    <cellStyle name="Обычный 10 6" xfId="44601"/>
    <cellStyle name="Обычный 10_Копия (Приложение 4 3)_вставка значения" xfId="44602"/>
    <cellStyle name="Обычный 100" xfId="44603"/>
    <cellStyle name="Обычный 100 2" xfId="44604"/>
    <cellStyle name="Обычный 100 3" xfId="44605"/>
    <cellStyle name="Обычный 101" xfId="44606"/>
    <cellStyle name="Обычный 102" xfId="44607"/>
    <cellStyle name="Обычный 103" xfId="44608"/>
    <cellStyle name="Обычный 104" xfId="44609"/>
    <cellStyle name="Обычный 105" xfId="44610"/>
    <cellStyle name="Обычный 106" xfId="44611"/>
    <cellStyle name="Обычный 107" xfId="44612"/>
    <cellStyle name="Обычный 107 2" xfId="44613"/>
    <cellStyle name="Обычный 108" xfId="44614"/>
    <cellStyle name="Обычный 108 2" xfId="44615"/>
    <cellStyle name="Обычный 109" xfId="44616"/>
    <cellStyle name="Обычный 11" xfId="44617"/>
    <cellStyle name="Обычный 11 2" xfId="44618"/>
    <cellStyle name="Обычный 11 2 2" xfId="44619"/>
    <cellStyle name="Обычный 11 2 2 2" xfId="44620"/>
    <cellStyle name="Обычный 11 2 2 2 2" xfId="44621"/>
    <cellStyle name="Обычный 11 2 2 2 2 2" xfId="44622"/>
    <cellStyle name="Обычный 11 2 2 2 3" xfId="44623"/>
    <cellStyle name="Обычный 11 2 2 2 4" xfId="44624"/>
    <cellStyle name="Обычный 11 2 2 3" xfId="44625"/>
    <cellStyle name="Обычный 11 2 2 4" xfId="44626"/>
    <cellStyle name="Обычный 11 2 2_Калмэнерго" xfId="44627"/>
    <cellStyle name="Обычный 11 2 3" xfId="44628"/>
    <cellStyle name="Обычный 11 2 3 2" xfId="44629"/>
    <cellStyle name="Обычный 11 2 3 2 2" xfId="44630"/>
    <cellStyle name="Обычный 11 2 3 3" xfId="44631"/>
    <cellStyle name="Обычный 11 2 3 4" xfId="44632"/>
    <cellStyle name="Обычный 11 2 4" xfId="44633"/>
    <cellStyle name="Обычный 11 2 4 2" xfId="44634"/>
    <cellStyle name="Обычный 11 2 4 3" xfId="44635"/>
    <cellStyle name="Обычный 11 2 5" xfId="44636"/>
    <cellStyle name="Обычный 11 2 6" xfId="44637"/>
    <cellStyle name="Обычный 11 2_Калмэнерго" xfId="44638"/>
    <cellStyle name="Обычный 11 3" xfId="44639"/>
    <cellStyle name="Обычный 11 3 2" xfId="44640"/>
    <cellStyle name="Обычный 11 3 2 2" xfId="44641"/>
    <cellStyle name="Обычный 11 3 2 2 2" xfId="44642"/>
    <cellStyle name="Обычный 11 3 2 2 2 2" xfId="44643"/>
    <cellStyle name="Обычный 11 3 2 2 3" xfId="44644"/>
    <cellStyle name="Обычный 11 3 2 2 4" xfId="44645"/>
    <cellStyle name="Обычный 11 3 2 3" xfId="44646"/>
    <cellStyle name="Обычный 11 3 2 3 2" xfId="44647"/>
    <cellStyle name="Обычный 11 3 2 4" xfId="44648"/>
    <cellStyle name="Обычный 11 3 2 5" xfId="44649"/>
    <cellStyle name="Обычный 11 3 3" xfId="44650"/>
    <cellStyle name="Обычный 11 3 3 2" xfId="44651"/>
    <cellStyle name="Обычный 11 3 3 2 2" xfId="44652"/>
    <cellStyle name="Обычный 11 3 3 3" xfId="44653"/>
    <cellStyle name="Обычный 11 3 3 4" xfId="44654"/>
    <cellStyle name="Обычный 11 3 4" xfId="44655"/>
    <cellStyle name="Обычный 11 3 4 2" xfId="44656"/>
    <cellStyle name="Обычный 11 3 4 3" xfId="44657"/>
    <cellStyle name="Обычный 11 3 5" xfId="44658"/>
    <cellStyle name="Обычный 11 3 6" xfId="44659"/>
    <cellStyle name="Обычный 11 4" xfId="44660"/>
    <cellStyle name="Обычный 11 4 2" xfId="44661"/>
    <cellStyle name="Обычный 11 4 3" xfId="44662"/>
    <cellStyle name="Обычный 11 5" xfId="44663"/>
    <cellStyle name="Обычный 11_46EE.2011(v1.2)" xfId="44664"/>
    <cellStyle name="Обычный 110" xfId="44665"/>
    <cellStyle name="Обычный 111" xfId="44666"/>
    <cellStyle name="Обычный 112" xfId="44667"/>
    <cellStyle name="Обычный 113" xfId="44668"/>
    <cellStyle name="Обычный 114" xfId="44669"/>
    <cellStyle name="Обычный 114 2" xfId="44670"/>
    <cellStyle name="Обычный 115" xfId="44671"/>
    <cellStyle name="Обычный 116" xfId="44672"/>
    <cellStyle name="Обычный 117" xfId="44673"/>
    <cellStyle name="Обычный 118" xfId="44674"/>
    <cellStyle name="Обычный 118 2" xfId="44675"/>
    <cellStyle name="Обычный 119" xfId="44676"/>
    <cellStyle name="Обычный 119 2" xfId="44677"/>
    <cellStyle name="Обычный 12" xfId="44678"/>
    <cellStyle name="Обычный 12 2" xfId="44679"/>
    <cellStyle name="Обычный 12 2 2" xfId="44680"/>
    <cellStyle name="Обычный 12 2 2 2" xfId="44681"/>
    <cellStyle name="Обычный 12 2 2 2 2" xfId="44682"/>
    <cellStyle name="Обычный 12 2 2 2 2 2" xfId="44683"/>
    <cellStyle name="Обычный 12 2 2 2 3" xfId="44684"/>
    <cellStyle name="Обычный 12 2 2 2 4" xfId="44685"/>
    <cellStyle name="Обычный 12 2 2 3" xfId="44686"/>
    <cellStyle name="Обычный 12 2 2 4" xfId="44687"/>
    <cellStyle name="Обычный 12 2 3" xfId="44688"/>
    <cellStyle name="Обычный 12 2 3 2" xfId="44689"/>
    <cellStyle name="Обычный 12 2 3 2 2" xfId="44690"/>
    <cellStyle name="Обычный 12 2 3 3" xfId="44691"/>
    <cellStyle name="Обычный 12 2 3 4" xfId="44692"/>
    <cellStyle name="Обычный 12 2 4" xfId="44693"/>
    <cellStyle name="Обычный 12 2 5" xfId="44694"/>
    <cellStyle name="Обычный 12 2 6" xfId="44695"/>
    <cellStyle name="Обычный 12 3" xfId="44696"/>
    <cellStyle name="Обычный 12 3 2" xfId="44697"/>
    <cellStyle name="Обычный 12_объекты" xfId="44698"/>
    <cellStyle name="Обычный 120" xfId="44699"/>
    <cellStyle name="Обычный 120 2" xfId="44700"/>
    <cellStyle name="Обычный 121" xfId="44701"/>
    <cellStyle name="Обычный 121 2" xfId="44702"/>
    <cellStyle name="Обычный 122" xfId="44703"/>
    <cellStyle name="Обычный 122 2" xfId="44704"/>
    <cellStyle name="Обычный 123" xfId="44705"/>
    <cellStyle name="Обычный 124" xfId="44706"/>
    <cellStyle name="Обычный 125" xfId="44707"/>
    <cellStyle name="Обычный 125 2" xfId="44708"/>
    <cellStyle name="Обычный 126" xfId="44709"/>
    <cellStyle name="Обычный 126 2" xfId="44710"/>
    <cellStyle name="Обычный 127" xfId="44711"/>
    <cellStyle name="Обычный 127 2" xfId="44712"/>
    <cellStyle name="Обычный 128" xfId="44713"/>
    <cellStyle name="Обычный 129" xfId="44714"/>
    <cellStyle name="Обычный 13" xfId="44715"/>
    <cellStyle name="Обычный 13 2" xfId="44716"/>
    <cellStyle name="Обычный 13 2 2" xfId="44717"/>
    <cellStyle name="Обычный 13 2 2 2" xfId="44718"/>
    <cellStyle name="Обычный 13 2 2 2 2" xfId="44719"/>
    <cellStyle name="Обычный 13 2 2 2 2 2" xfId="44720"/>
    <cellStyle name="Обычный 13 2 2 2 3" xfId="44721"/>
    <cellStyle name="Обычный 13 2 2 2 4" xfId="44722"/>
    <cellStyle name="Обычный 13 2 2 3" xfId="44723"/>
    <cellStyle name="Обычный 13 2 2 4" xfId="44724"/>
    <cellStyle name="Обычный 13 2 3" xfId="44725"/>
    <cellStyle name="Обычный 13 2 3 2" xfId="44726"/>
    <cellStyle name="Обычный 13 2 3 2 2" xfId="44727"/>
    <cellStyle name="Обычный 13 2 3 3" xfId="44728"/>
    <cellStyle name="Обычный 13 2 3 4" xfId="44729"/>
    <cellStyle name="Обычный 13 2 4" xfId="44730"/>
    <cellStyle name="Обычный 13 2 5" xfId="44731"/>
    <cellStyle name="Обычный 13 2_Калмэнерго" xfId="44732"/>
    <cellStyle name="Обычный 13 3" xfId="44733"/>
    <cellStyle name="Обычный 13 3 2" xfId="44734"/>
    <cellStyle name="Обычный 13_объекты" xfId="44735"/>
    <cellStyle name="Обычный 130" xfId="44736"/>
    <cellStyle name="Обычный 131" xfId="44737"/>
    <cellStyle name="Обычный 132" xfId="44738"/>
    <cellStyle name="Обычный 133" xfId="44739"/>
    <cellStyle name="Обычный 134" xfId="44740"/>
    <cellStyle name="Обычный 135" xfId="44741"/>
    <cellStyle name="Обычный 136" xfId="44742"/>
    <cellStyle name="Обычный 137" xfId="44743"/>
    <cellStyle name="Обычный 138" xfId="44744"/>
    <cellStyle name="Обычный 139" xfId="44745"/>
    <cellStyle name="Обычный 14" xfId="44746"/>
    <cellStyle name="Обычный 14 10" xfId="44747"/>
    <cellStyle name="Обычный 14 10 3 2" xfId="44748"/>
    <cellStyle name="Обычный 14 2" xfId="44749"/>
    <cellStyle name="Обычный 14 2 2" xfId="44750"/>
    <cellStyle name="Обычный 14 2 2 2" xfId="44751"/>
    <cellStyle name="Обычный 14 2 2 2 2" xfId="44752"/>
    <cellStyle name="Обычный 14 2 2 2 2 2" xfId="44753"/>
    <cellStyle name="Обычный 14 2 2 2 2 2 2" xfId="44754"/>
    <cellStyle name="Обычный 14 2 2 2 2 2 3" xfId="44755"/>
    <cellStyle name="Обычный 14 2 2 2 2 3" xfId="44756"/>
    <cellStyle name="Обычный 14 2 2 2 2 4" xfId="44757"/>
    <cellStyle name="Обычный 14 2 2 2 3" xfId="44758"/>
    <cellStyle name="Обычный 14 2 2 2 3 2" xfId="44759"/>
    <cellStyle name="Обычный 14 2 2 2 3 3" xfId="44760"/>
    <cellStyle name="Обычный 14 2 2 2 4" xfId="44761"/>
    <cellStyle name="Обычный 14 2 2 2 5" xfId="44762"/>
    <cellStyle name="Обычный 14 2 2 3" xfId="44763"/>
    <cellStyle name="Обычный 14 2 2 3 2" xfId="44764"/>
    <cellStyle name="Обычный 14 2 2 3 2 2" xfId="44765"/>
    <cellStyle name="Обычный 14 2 2 3 2 3" xfId="44766"/>
    <cellStyle name="Обычный 14 2 2 3 3" xfId="44767"/>
    <cellStyle name="Обычный 14 2 2 3 4" xfId="44768"/>
    <cellStyle name="Обычный 14 2 2 4" xfId="44769"/>
    <cellStyle name="Обычный 14 2 2 4 2" xfId="44770"/>
    <cellStyle name="Обычный 14 2 2 4 3" xfId="44771"/>
    <cellStyle name="Обычный 14 2 2 5" xfId="44772"/>
    <cellStyle name="Обычный 14 2 2 5 2" xfId="44773"/>
    <cellStyle name="Обычный 14 2 2 6" xfId="44774"/>
    <cellStyle name="Обычный 14 2 2 7" xfId="44775"/>
    <cellStyle name="Обычный 14 2 3" xfId="44776"/>
    <cellStyle name="Обычный 14 2 3 2" xfId="44777"/>
    <cellStyle name="Обычный 14 2 3 2 2" xfId="44778"/>
    <cellStyle name="Обычный 14 2 3 2 2 2" xfId="44779"/>
    <cellStyle name="Обычный 14 2 3 2 2 3" xfId="44780"/>
    <cellStyle name="Обычный 14 2 3 2 3" xfId="44781"/>
    <cellStyle name="Обычный 14 2 3 2 4" xfId="44782"/>
    <cellStyle name="Обычный 14 2 3 3" xfId="44783"/>
    <cellStyle name="Обычный 14 2 3 3 2" xfId="44784"/>
    <cellStyle name="Обычный 14 2 3 3 3" xfId="44785"/>
    <cellStyle name="Обычный 14 2 3 4" xfId="44786"/>
    <cellStyle name="Обычный 14 2 3 5" xfId="44787"/>
    <cellStyle name="Обычный 14 2 4" xfId="44788"/>
    <cellStyle name="Обычный 14 2 4 2" xfId="44789"/>
    <cellStyle name="Обычный 14 2 4 2 2" xfId="44790"/>
    <cellStyle name="Обычный 14 2 4 2 3" xfId="44791"/>
    <cellStyle name="Обычный 14 2 4 3" xfId="44792"/>
    <cellStyle name="Обычный 14 2 4 4" xfId="44793"/>
    <cellStyle name="Обычный 14 2 5" xfId="44794"/>
    <cellStyle name="Обычный 14 2 5 2" xfId="44795"/>
    <cellStyle name="Обычный 14 2 5 3" xfId="44796"/>
    <cellStyle name="Обычный 14 2 6" xfId="44797"/>
    <cellStyle name="Обычный 14 2 6 2" xfId="44798"/>
    <cellStyle name="Обычный 14 2 7" xfId="44799"/>
    <cellStyle name="Обычный 14 2_Калмэнерго" xfId="44800"/>
    <cellStyle name="Обычный 14 3" xfId="44801"/>
    <cellStyle name="Обычный 14 3 2" xfId="44802"/>
    <cellStyle name="Обычный 14 3 2 2" xfId="44803"/>
    <cellStyle name="Обычный 14 3 2 2 2" xfId="44804"/>
    <cellStyle name="Обычный 14 3 2 3" xfId="44805"/>
    <cellStyle name="Обычный 14 3 2 4" xfId="44806"/>
    <cellStyle name="Обычный 14 3 3" xfId="44807"/>
    <cellStyle name="Обычный 14 4" xfId="44808"/>
    <cellStyle name="Обычный 14 4 2" xfId="44809"/>
    <cellStyle name="Обычный 14 4 2 2" xfId="44810"/>
    <cellStyle name="Обычный 14 4 2 2 2" xfId="44811"/>
    <cellStyle name="Обычный 14 4 2 2 2 2" xfId="44812"/>
    <cellStyle name="Обычный 14 4 2 2 2 3" xfId="44813"/>
    <cellStyle name="Обычный 14 4 2 2 3" xfId="44814"/>
    <cellStyle name="Обычный 14 4 2 2 4" xfId="44815"/>
    <cellStyle name="Обычный 14 4 2 3" xfId="44816"/>
    <cellStyle name="Обычный 14 4 2 3 2" xfId="44817"/>
    <cellStyle name="Обычный 14 4 2 3 3" xfId="44818"/>
    <cellStyle name="Обычный 14 4 2 4" xfId="44819"/>
    <cellStyle name="Обычный 14 4 2 5" xfId="44820"/>
    <cellStyle name="Обычный 14 4 3" xfId="44821"/>
    <cellStyle name="Обычный 14 4 3 2" xfId="44822"/>
    <cellStyle name="Обычный 14 4 3 2 2" xfId="44823"/>
    <cellStyle name="Обычный 14 4 3 2 3" xfId="44824"/>
    <cellStyle name="Обычный 14 4 3 3" xfId="44825"/>
    <cellStyle name="Обычный 14 4 3 4" xfId="44826"/>
    <cellStyle name="Обычный 14 4 4" xfId="44827"/>
    <cellStyle name="Обычный 14 4 4 2" xfId="44828"/>
    <cellStyle name="Обычный 14 4 4 3" xfId="44829"/>
    <cellStyle name="Обычный 14 4 5" xfId="44830"/>
    <cellStyle name="Обычный 14 4 6" xfId="44831"/>
    <cellStyle name="Обычный 14 5" xfId="44832"/>
    <cellStyle name="Обычный 14 5 2" xfId="44833"/>
    <cellStyle name="Обычный 14 5 2 2" xfId="44834"/>
    <cellStyle name="Обычный 14 5 2 2 2" xfId="44835"/>
    <cellStyle name="Обычный 14 5 2 2 3" xfId="44836"/>
    <cellStyle name="Обычный 14 5 2 3" xfId="44837"/>
    <cellStyle name="Обычный 14 5 2 4" xfId="44838"/>
    <cellStyle name="Обычный 14 5 3" xfId="44839"/>
    <cellStyle name="Обычный 14 5 3 2" xfId="44840"/>
    <cellStyle name="Обычный 14 5 3 3" xfId="44841"/>
    <cellStyle name="Обычный 14 5 4" xfId="44842"/>
    <cellStyle name="Обычный 14 5 5" xfId="44843"/>
    <cellStyle name="Обычный 14 6" xfId="44844"/>
    <cellStyle name="Обычный 14 6 2" xfId="44845"/>
    <cellStyle name="Обычный 14 6 2 2" xfId="44846"/>
    <cellStyle name="Обычный 14 6 2 3" xfId="44847"/>
    <cellStyle name="Обычный 14 6 3" xfId="44848"/>
    <cellStyle name="Обычный 14 6 4" xfId="44849"/>
    <cellStyle name="Обычный 14 7" xfId="44850"/>
    <cellStyle name="Обычный 14 7 2" xfId="44851"/>
    <cellStyle name="Обычный 14 7 3" xfId="44852"/>
    <cellStyle name="Обычный 14 8" xfId="44853"/>
    <cellStyle name="Обычный 14 8 2" xfId="44854"/>
    <cellStyle name="Обычный 14 8 3" xfId="44855"/>
    <cellStyle name="Обычный 14 9" xfId="44856"/>
    <cellStyle name="Обычный 140" xfId="44857"/>
    <cellStyle name="Обычный 141" xfId="44858"/>
    <cellStyle name="Обычный 142" xfId="44859"/>
    <cellStyle name="Обычный 143" xfId="44860"/>
    <cellStyle name="Обычный 144" xfId="44861"/>
    <cellStyle name="Обычный 145" xfId="44862"/>
    <cellStyle name="Обычный 146" xfId="44863"/>
    <cellStyle name="Обычный 147" xfId="44864"/>
    <cellStyle name="Обычный 148" xfId="44865"/>
    <cellStyle name="Обычный 149" xfId="44866"/>
    <cellStyle name="Обычный 15" xfId="44867"/>
    <cellStyle name="Обычный 15 2" xfId="44868"/>
    <cellStyle name="Обычный 15 2 2" xfId="44869"/>
    <cellStyle name="Обычный 15 2 2 2" xfId="44870"/>
    <cellStyle name="Обычный 15 2 2 2 2" xfId="44871"/>
    <cellStyle name="Обычный 15 2 2 2 2 2" xfId="44872"/>
    <cellStyle name="Обычный 15 2 2 2 3" xfId="44873"/>
    <cellStyle name="Обычный 15 2 2 2 4" xfId="44874"/>
    <cellStyle name="Обычный 15 2 2 3" xfId="44875"/>
    <cellStyle name="Обычный 15 2 2 4" xfId="44876"/>
    <cellStyle name="Обычный 15 2 3" xfId="44877"/>
    <cellStyle name="Обычный 15 2 3 2" xfId="44878"/>
    <cellStyle name="Обычный 15 2 3 2 2" xfId="44879"/>
    <cellStyle name="Обычный 15 2 3 3" xfId="44880"/>
    <cellStyle name="Обычный 15 2 3 4" xfId="44881"/>
    <cellStyle name="Обычный 15 2 4" xfId="44882"/>
    <cellStyle name="Обычный 15 2 5" xfId="44883"/>
    <cellStyle name="Обычный 15 2_Калмэнерго" xfId="44884"/>
    <cellStyle name="Обычный 15 3" xfId="44885"/>
    <cellStyle name="Обычный 15 3 2" xfId="44886"/>
    <cellStyle name="Обычный 15_объекты" xfId="44887"/>
    <cellStyle name="Обычный 150" xfId="44888"/>
    <cellStyle name="Обычный 151" xfId="44889"/>
    <cellStyle name="Обычный 152" xfId="44890"/>
    <cellStyle name="Обычный 153" xfId="44891"/>
    <cellStyle name="Обычный 154" xfId="44892"/>
    <cellStyle name="Обычный 155" xfId="44893"/>
    <cellStyle name="Обычный 156" xfId="44894"/>
    <cellStyle name="Обычный 157" xfId="44895"/>
    <cellStyle name="Обычный 158" xfId="44896"/>
    <cellStyle name="Обычный 158 2" xfId="44897"/>
    <cellStyle name="Обычный 158_Калмэнерго" xfId="44898"/>
    <cellStyle name="Обычный 159" xfId="44899"/>
    <cellStyle name="Обычный 16" xfId="44900"/>
    <cellStyle name="Обычный 16 2" xfId="44901"/>
    <cellStyle name="Обычный 16 2 15" xfId="44902"/>
    <cellStyle name="Обычный 16 2 2" xfId="44903"/>
    <cellStyle name="Обычный 16 2 2 2" xfId="44904"/>
    <cellStyle name="Обычный 16 2 2 2 2" xfId="44905"/>
    <cellStyle name="Обычный 16 2 2 2 3" xfId="44906"/>
    <cellStyle name="Обычный 16 2 2 3" xfId="44907"/>
    <cellStyle name="Обычный 16 2 2 4" xfId="44908"/>
    <cellStyle name="Обычный 16 2 2 5" xfId="44909"/>
    <cellStyle name="Обычный 16 2 2_Калмэнерго" xfId="44910"/>
    <cellStyle name="Обычный 16 2 3" xfId="44911"/>
    <cellStyle name="Обычный 16 2 3 2" xfId="44912"/>
    <cellStyle name="Обычный 16 2 4" xfId="44913"/>
    <cellStyle name="Обычный 16 2 5" xfId="44914"/>
    <cellStyle name="Обычный 16 2_Калмэнерго" xfId="44915"/>
    <cellStyle name="Обычный 16 3" xfId="44916"/>
    <cellStyle name="Обычный 16 3 2" xfId="44917"/>
    <cellStyle name="Обычный 16 3 2 5" xfId="44918"/>
    <cellStyle name="Обычный 16 3 3" xfId="44919"/>
    <cellStyle name="Обычный 16 3 4" xfId="44920"/>
    <cellStyle name="Обычный 16 3_Калмэнерго" xfId="44921"/>
    <cellStyle name="Обычный 16 4" xfId="44922"/>
    <cellStyle name="Обычный 16 4 2" xfId="44923"/>
    <cellStyle name="Обычный 16 4 3" xfId="44924"/>
    <cellStyle name="Обычный 16 5" xfId="44925"/>
    <cellStyle name="Обычный 16 6" xfId="44926"/>
    <cellStyle name="Обычный 16_Калмэнерго" xfId="44927"/>
    <cellStyle name="Обычный 160" xfId="44928"/>
    <cellStyle name="Обычный 161" xfId="44929"/>
    <cellStyle name="Обычный 162" xfId="44930"/>
    <cellStyle name="Обычный 163" xfId="44931"/>
    <cellStyle name="Обычный 164" xfId="44932"/>
    <cellStyle name="Обычный 165" xfId="44933"/>
    <cellStyle name="Обычный 166" xfId="44934"/>
    <cellStyle name="Обычный 166 2" xfId="44935"/>
    <cellStyle name="Обычный 166_Калмэнерго" xfId="44936"/>
    <cellStyle name="Обычный 167" xfId="44937"/>
    <cellStyle name="Обычный 168" xfId="44938"/>
    <cellStyle name="Обычный 169" xfId="44939"/>
    <cellStyle name="Обычный 17" xfId="44940"/>
    <cellStyle name="Обычный 17 2" xfId="44941"/>
    <cellStyle name="Обычный 17 2 2" xfId="44942"/>
    <cellStyle name="Обычный 17 2 2 2" xfId="44943"/>
    <cellStyle name="Обычный 17 2 2 2 2" xfId="44944"/>
    <cellStyle name="Обычный 17 2 2 2 3" xfId="44945"/>
    <cellStyle name="Обычный 17 2 2 3" xfId="44946"/>
    <cellStyle name="Обычный 17 2 2 4" xfId="44947"/>
    <cellStyle name="Обычный 17 2 2 5" xfId="44948"/>
    <cellStyle name="Обычный 17 2 2_Калмэнерго" xfId="44949"/>
    <cellStyle name="Обычный 17 2 3" xfId="44950"/>
    <cellStyle name="Обычный 17 2 3 2" xfId="44951"/>
    <cellStyle name="Обычный 17 2 4" xfId="44952"/>
    <cellStyle name="Обычный 17 2 5" xfId="44953"/>
    <cellStyle name="Обычный 17 2_Калмэнерго" xfId="44954"/>
    <cellStyle name="Обычный 17 3" xfId="44955"/>
    <cellStyle name="Обычный 17 3 2" xfId="44956"/>
    <cellStyle name="Обычный 17 3 3" xfId="44957"/>
    <cellStyle name="Обычный 17 3_Калмэнерго" xfId="44958"/>
    <cellStyle name="Обычный 17 4" xfId="44959"/>
    <cellStyle name="Обычный 17 4 2" xfId="44960"/>
    <cellStyle name="Обычный 17 5" xfId="44961"/>
    <cellStyle name="Обычный 17 6" xfId="44962"/>
    <cellStyle name="Обычный 17_Калмэнерго" xfId="44963"/>
    <cellStyle name="Обычный 170" xfId="44964"/>
    <cellStyle name="Обычный 171" xfId="44965"/>
    <cellStyle name="Обычный 172" xfId="44966"/>
    <cellStyle name="Обычный 173" xfId="44967"/>
    <cellStyle name="Обычный 174" xfId="44968"/>
    <cellStyle name="Обычный 175" xfId="44969"/>
    <cellStyle name="Обычный 176" xfId="44970"/>
    <cellStyle name="Обычный 177" xfId="44971"/>
    <cellStyle name="Обычный 178" xfId="44972"/>
    <cellStyle name="Обычный 179" xfId="44973"/>
    <cellStyle name="Обычный 18" xfId="44974"/>
    <cellStyle name="Обычный 18 2" xfId="44975"/>
    <cellStyle name="Обычный 18 2 2" xfId="44976"/>
    <cellStyle name="Обычный 18 2 2 2" xfId="44977"/>
    <cellStyle name="Обычный 18 2 2 2 2" xfId="44978"/>
    <cellStyle name="Обычный 18 2 2 2 3" xfId="44979"/>
    <cellStyle name="Обычный 18 2 2 3" xfId="44980"/>
    <cellStyle name="Обычный 18 2 2 4" xfId="44981"/>
    <cellStyle name="Обычный 18 2 2 5" xfId="44982"/>
    <cellStyle name="Обычный 18 2 2_Калмэнерго" xfId="44983"/>
    <cellStyle name="Обычный 18 2 3" xfId="44984"/>
    <cellStyle name="Обычный 18 2 3 2" xfId="44985"/>
    <cellStyle name="Обычный 18 2 4" xfId="44986"/>
    <cellStyle name="Обычный 18 2 5" xfId="44987"/>
    <cellStyle name="Обычный 18 2_Калмэнерго" xfId="44988"/>
    <cellStyle name="Обычный 18 3" xfId="44989"/>
    <cellStyle name="Обычный 18 3 2" xfId="44990"/>
    <cellStyle name="Обычный 18 3 2 2" xfId="44991"/>
    <cellStyle name="Обычный 18 3 2 2 2" xfId="44992"/>
    <cellStyle name="Обычный 18 3 2 2 2 2" xfId="44993"/>
    <cellStyle name="Обычный 18 3 2 2 2 3" xfId="44994"/>
    <cellStyle name="Обычный 18 3 2 2 3" xfId="44995"/>
    <cellStyle name="Обычный 18 3 2 2 4" xfId="44996"/>
    <cellStyle name="Обычный 18 3 2 3" xfId="44997"/>
    <cellStyle name="Обычный 18 3 2 3 2" xfId="44998"/>
    <cellStyle name="Обычный 18 3 2 3 3" xfId="44999"/>
    <cellStyle name="Обычный 18 3 2 4" xfId="45000"/>
    <cellStyle name="Обычный 18 3 2 4 2" xfId="45001"/>
    <cellStyle name="Обычный 18 3 2 5" xfId="45002"/>
    <cellStyle name="Обычный 18 3 2 6" xfId="45003"/>
    <cellStyle name="Обычный 18 3 3" xfId="45004"/>
    <cellStyle name="Обычный 18 3 3 2" xfId="45005"/>
    <cellStyle name="Обычный 18 3 3 2 2" xfId="45006"/>
    <cellStyle name="Обычный 18 3 3 2 3" xfId="45007"/>
    <cellStyle name="Обычный 18 3 3 3" xfId="45008"/>
    <cellStyle name="Обычный 18 3 3 4" xfId="45009"/>
    <cellStyle name="Обычный 18 3 4" xfId="45010"/>
    <cellStyle name="Обычный 18 3 4 2" xfId="45011"/>
    <cellStyle name="Обычный 18 3 4 3" xfId="45012"/>
    <cellStyle name="Обычный 18 3 5" xfId="45013"/>
    <cellStyle name="Обычный 18 3 6" xfId="45014"/>
    <cellStyle name="Обычный 18 3_Калмэнерго" xfId="45015"/>
    <cellStyle name="Обычный 18 4" xfId="45016"/>
    <cellStyle name="Обычный 18 4 2" xfId="45017"/>
    <cellStyle name="Обычный 18 4 2 2" xfId="45018"/>
    <cellStyle name="Обычный 18 4 2 2 2" xfId="45019"/>
    <cellStyle name="Обычный 18 4 2 2 3" xfId="45020"/>
    <cellStyle name="Обычный 18 4 2 3" xfId="45021"/>
    <cellStyle name="Обычный 18 4 2 4" xfId="45022"/>
    <cellStyle name="Обычный 18 4 3" xfId="45023"/>
    <cellStyle name="Обычный 18 4 3 2" xfId="45024"/>
    <cellStyle name="Обычный 18 4 3 3" xfId="45025"/>
    <cellStyle name="Обычный 18 4 4" xfId="45026"/>
    <cellStyle name="Обычный 18 4 4 2" xfId="45027"/>
    <cellStyle name="Обычный 18 4 5" xfId="45028"/>
    <cellStyle name="Обычный 18 4 6" xfId="45029"/>
    <cellStyle name="Обычный 18 5" xfId="45030"/>
    <cellStyle name="Обычный 18 5 2" xfId="45031"/>
    <cellStyle name="Обычный 18 5 2 2" xfId="45032"/>
    <cellStyle name="Обычный 18 5 2 3" xfId="45033"/>
    <cellStyle name="Обычный 18 5 3" xfId="45034"/>
    <cellStyle name="Обычный 18 5 4" xfId="45035"/>
    <cellStyle name="Обычный 18 6" xfId="45036"/>
    <cellStyle name="Обычный 18 6 2" xfId="45037"/>
    <cellStyle name="Обычный 18 6 3" xfId="45038"/>
    <cellStyle name="Обычный 18 7" xfId="45039"/>
    <cellStyle name="Обычный 18 7 2" xfId="45040"/>
    <cellStyle name="Обычный 18 8" xfId="45041"/>
    <cellStyle name="Обычный 18_Калмэнерго" xfId="45042"/>
    <cellStyle name="Обычный 180" xfId="45043"/>
    <cellStyle name="Обычный 181" xfId="45044"/>
    <cellStyle name="Обычный 182" xfId="45045"/>
    <cellStyle name="Обычный 183" xfId="45046"/>
    <cellStyle name="Обычный 183 2" xfId="45047"/>
    <cellStyle name="Обычный 184" xfId="45048"/>
    <cellStyle name="Обычный 185" xfId="45049"/>
    <cellStyle name="Обычный 186" xfId="45050"/>
    <cellStyle name="Обычный 186 2" xfId="45051"/>
    <cellStyle name="Обычный 187" xfId="45052"/>
    <cellStyle name="Обычный 188" xfId="45053"/>
    <cellStyle name="Обычный 189" xfId="45054"/>
    <cellStyle name="Обычный 19" xfId="45055"/>
    <cellStyle name="Обычный 19 2" xfId="45056"/>
    <cellStyle name="Обычный 19 2 2" xfId="45057"/>
    <cellStyle name="Обычный 19 2 2 2" xfId="45058"/>
    <cellStyle name="Обычный 19 2 3" xfId="45059"/>
    <cellStyle name="Обычный 19 2_Калмэнерго" xfId="45060"/>
    <cellStyle name="Обычный 19 3" xfId="45061"/>
    <cellStyle name="Обычный 19 3 2" xfId="45062"/>
    <cellStyle name="Обычный 19 3 2 2" xfId="45063"/>
    <cellStyle name="Обычный 19 3 2 2 2" xfId="45064"/>
    <cellStyle name="Обычный 19 3 2 3" xfId="45065"/>
    <cellStyle name="Обычный 19 3 2 4" xfId="45066"/>
    <cellStyle name="Обычный 19 3 3" xfId="45067"/>
    <cellStyle name="Обычный 19 3 4" xfId="45068"/>
    <cellStyle name="Обычный 19 3 5" xfId="45069"/>
    <cellStyle name="Обычный 19 4" xfId="45070"/>
    <cellStyle name="Обычный 19 4 2" xfId="45071"/>
    <cellStyle name="Обычный 19 4 3" xfId="45072"/>
    <cellStyle name="Обычный 19 5" xfId="45073"/>
    <cellStyle name="Обычный 19 6" xfId="45074"/>
    <cellStyle name="Обычный 19_Калмэнерго" xfId="45075"/>
    <cellStyle name="Обычный 190" xfId="45076"/>
    <cellStyle name="Обычный 191" xfId="45077"/>
    <cellStyle name="Обычный 192" xfId="45078"/>
    <cellStyle name="Обычный 193" xfId="45079"/>
    <cellStyle name="Обычный 194" xfId="45080"/>
    <cellStyle name="Обычный 195" xfId="45081"/>
    <cellStyle name="Обычный 196" xfId="45082"/>
    <cellStyle name="Обычный 197" xfId="45083"/>
    <cellStyle name="Обычный 198" xfId="45084"/>
    <cellStyle name="Обычный 199" xfId="45085"/>
    <cellStyle name="Обычный 2" xfId="45086"/>
    <cellStyle name="Обычный 2 10" xfId="45087"/>
    <cellStyle name="Обычный 2 10 10" xfId="45088"/>
    <cellStyle name="Обычный 2 10 2" xfId="45089"/>
    <cellStyle name="Обычный 2 10 2 2" xfId="45090"/>
    <cellStyle name="Обычный 2 10 2 2 2" xfId="45091"/>
    <cellStyle name="Обычный 2 10 2 2 2 2" xfId="45092"/>
    <cellStyle name="Обычный 2 10 2 2 2 2 2" xfId="45093"/>
    <cellStyle name="Обычный 2 10 2 2 2 2 3" xfId="45094"/>
    <cellStyle name="Обычный 2 10 2 2 2 2_Калмэнерго" xfId="45095"/>
    <cellStyle name="Обычный 2 10 2 2 2 3" xfId="45096"/>
    <cellStyle name="Обычный 2 10 2 2 2 4" xfId="45097"/>
    <cellStyle name="Обычный 2 10 2 2 2_Калмэнерго" xfId="45098"/>
    <cellStyle name="Обычный 2 10 2 2 3" xfId="45099"/>
    <cellStyle name="Обычный 2 10 2 2 3 2" xfId="45100"/>
    <cellStyle name="Обычный 2 10 2 2 3 3" xfId="45101"/>
    <cellStyle name="Обычный 2 10 2 2 3_Калмэнерго" xfId="45102"/>
    <cellStyle name="Обычный 2 10 2 2 4" xfId="45103"/>
    <cellStyle name="Обычный 2 10 2 2 5" xfId="45104"/>
    <cellStyle name="Обычный 2 10 2 2_Калмэнерго" xfId="45105"/>
    <cellStyle name="Обычный 2 10 2 3" xfId="45106"/>
    <cellStyle name="Обычный 2 10 2 3 2" xfId="45107"/>
    <cellStyle name="Обычный 2 10 2 3 2 2" xfId="45108"/>
    <cellStyle name="Обычный 2 10 2 3 2 2 2" xfId="45109"/>
    <cellStyle name="Обычный 2 10 2 3 2 2 3" xfId="45110"/>
    <cellStyle name="Обычный 2 10 2 3 2 2_Калмэнерго" xfId="45111"/>
    <cellStyle name="Обычный 2 10 2 3 2 3" xfId="45112"/>
    <cellStyle name="Обычный 2 10 2 3 2 4" xfId="45113"/>
    <cellStyle name="Обычный 2 10 2 3 2_Калмэнерго" xfId="45114"/>
    <cellStyle name="Обычный 2 10 2 3 3" xfId="45115"/>
    <cellStyle name="Обычный 2 10 2 3 3 2" xfId="45116"/>
    <cellStyle name="Обычный 2 10 2 3 3 3" xfId="45117"/>
    <cellStyle name="Обычный 2 10 2 3 3_Калмэнерго" xfId="45118"/>
    <cellStyle name="Обычный 2 10 2 3 4" xfId="45119"/>
    <cellStyle name="Обычный 2 10 2 3 5" xfId="45120"/>
    <cellStyle name="Обычный 2 10 2 3_Калмэнерго" xfId="45121"/>
    <cellStyle name="Обычный 2 10 2 4" xfId="45122"/>
    <cellStyle name="Обычный 2 10 2 4 2" xfId="45123"/>
    <cellStyle name="Обычный 2 10 2 4 2 2" xfId="45124"/>
    <cellStyle name="Обычный 2 10 2 4 2 3" xfId="45125"/>
    <cellStyle name="Обычный 2 10 2 4 2_Калмэнерго" xfId="45126"/>
    <cellStyle name="Обычный 2 10 2 4 3" xfId="45127"/>
    <cellStyle name="Обычный 2 10 2 4 4" xfId="45128"/>
    <cellStyle name="Обычный 2 10 2 4_Калмэнерго" xfId="45129"/>
    <cellStyle name="Обычный 2 10 2 5" xfId="45130"/>
    <cellStyle name="Обычный 2 10 2 5 2" xfId="45131"/>
    <cellStyle name="Обычный 2 10 2 5 3" xfId="45132"/>
    <cellStyle name="Обычный 2 10 2 5_Калмэнерго" xfId="45133"/>
    <cellStyle name="Обычный 2 10 2 6" xfId="45134"/>
    <cellStyle name="Обычный 2 10 2 7" xfId="45135"/>
    <cellStyle name="Обычный 2 10 2 8" xfId="45136"/>
    <cellStyle name="Обычный 2 10 2_Калмэнерго" xfId="45137"/>
    <cellStyle name="Обычный 2 10 3" xfId="45138"/>
    <cellStyle name="Обычный 2 10 3 2" xfId="45139"/>
    <cellStyle name="Обычный 2 10 3 3" xfId="45140"/>
    <cellStyle name="Обычный 2 10 3_Калмэнерго" xfId="45141"/>
    <cellStyle name="Обычный 2 10 4" xfId="45142"/>
    <cellStyle name="Обычный 2 10 4 2" xfId="45143"/>
    <cellStyle name="Обычный 2 10 5" xfId="45144"/>
    <cellStyle name="Обычный 2 10 6" xfId="45145"/>
    <cellStyle name="Обычный 2 10 7" xfId="45146"/>
    <cellStyle name="Обычный 2 10 8" xfId="45147"/>
    <cellStyle name="Обычный 2 10 9" xfId="45148"/>
    <cellStyle name="Обычный 2 10_2. Приложение Доп материалы согласованияБП_БП" xfId="45149"/>
    <cellStyle name="Обычный 2 11" xfId="45150"/>
    <cellStyle name="Обычный 2 11 2" xfId="45151"/>
    <cellStyle name="Обычный 2 11 2 2" xfId="45152"/>
    <cellStyle name="Обычный 2 11 2 2 2" xfId="45153"/>
    <cellStyle name="Обычный 2 11 2 2 2 2" xfId="45154"/>
    <cellStyle name="Обычный 2 11 2 2 3" xfId="45155"/>
    <cellStyle name="Обычный 2 11 2 2 4" xfId="45156"/>
    <cellStyle name="Обычный 2 11 2 3" xfId="45157"/>
    <cellStyle name="Обычный 2 11 2 4" xfId="45158"/>
    <cellStyle name="Обычный 2 11 3" xfId="45159"/>
    <cellStyle name="Обычный 2 11 3 2" xfId="45160"/>
    <cellStyle name="Обычный 2 11 3 2 2" xfId="45161"/>
    <cellStyle name="Обычный 2 11 3 3" xfId="45162"/>
    <cellStyle name="Обычный 2 11 3 4" xfId="45163"/>
    <cellStyle name="Обычный 2 11 4" xfId="45164"/>
    <cellStyle name="Обычный 2 11 4 2" xfId="45165"/>
    <cellStyle name="Обычный 2 11 4 3" xfId="45166"/>
    <cellStyle name="Обычный 2 11 5" xfId="45167"/>
    <cellStyle name="Обычный 2 11 5 2" xfId="45168"/>
    <cellStyle name="Обычный 2 11 6" xfId="45169"/>
    <cellStyle name="Обычный 2 12" xfId="45170"/>
    <cellStyle name="Обычный 2 12 2" xfId="45171"/>
    <cellStyle name="Обычный 2 12 2 2" xfId="45172"/>
    <cellStyle name="Обычный 2 12 2 3" xfId="45173"/>
    <cellStyle name="Обычный 2 12 3" xfId="45174"/>
    <cellStyle name="Обычный 2 12 4" xfId="45175"/>
    <cellStyle name="Обычный 2 13" xfId="45176"/>
    <cellStyle name="Обычный 2 13 2" xfId="45177"/>
    <cellStyle name="Обычный 2 13 2 2" xfId="45178"/>
    <cellStyle name="Обычный 2 13 3" xfId="45179"/>
    <cellStyle name="Обычный 2 14" xfId="45180"/>
    <cellStyle name="Обычный 2 14 2" xfId="45181"/>
    <cellStyle name="Обычный 2 14 2 2" xfId="45182"/>
    <cellStyle name="Обычный 2 14 3" xfId="45183"/>
    <cellStyle name="Обычный 2 15" xfId="45184"/>
    <cellStyle name="Обычный 2 15 2" xfId="45185"/>
    <cellStyle name="Обычный 2 15 2 2" xfId="45186"/>
    <cellStyle name="Обычный 2 15 3" xfId="45187"/>
    <cellStyle name="Обычный 2 16" xfId="45188"/>
    <cellStyle name="Обычный 2 16 2" xfId="45189"/>
    <cellStyle name="Обычный 2 16 2 2" xfId="45190"/>
    <cellStyle name="Обычный 2 16 3" xfId="45191"/>
    <cellStyle name="Обычный 2 17" xfId="45192"/>
    <cellStyle name="Обычный 2 17 2" xfId="45193"/>
    <cellStyle name="Обычный 2 17 2 2" xfId="45194"/>
    <cellStyle name="Обычный 2 17 3" xfId="45195"/>
    <cellStyle name="Обычный 2 18" xfId="45196"/>
    <cellStyle name="Обычный 2 18 2" xfId="45197"/>
    <cellStyle name="Обычный 2 18 2 2" xfId="45198"/>
    <cellStyle name="Обычный 2 18 3" xfId="45199"/>
    <cellStyle name="Обычный 2 19" xfId="45200"/>
    <cellStyle name="Обычный 2 19 2" xfId="45201"/>
    <cellStyle name="Обычный 2 19 2 2" xfId="45202"/>
    <cellStyle name="Обычный 2 19 3" xfId="45203"/>
    <cellStyle name="Обычный 2 2" xfId="45204"/>
    <cellStyle name="Обычный 2 2 10" xfId="45205"/>
    <cellStyle name="Обычный 2 2 10 2" xfId="45206"/>
    <cellStyle name="Обычный 2 2 10 3" xfId="45207"/>
    <cellStyle name="Обычный 2 2 11" xfId="45208"/>
    <cellStyle name="Обычный 2 2 11 2" xfId="45209"/>
    <cellStyle name="Обычный 2 2 11 3" xfId="45210"/>
    <cellStyle name="Обычный 2 2 12" xfId="45211"/>
    <cellStyle name="Обычный 2 2 12 2" xfId="45212"/>
    <cellStyle name="Обычный 2 2 12 3" xfId="45213"/>
    <cellStyle name="Обычный 2 2 13" xfId="45214"/>
    <cellStyle name="Обычный 2 2 13 2" xfId="45215"/>
    <cellStyle name="Обычный 2 2 13 3" xfId="45216"/>
    <cellStyle name="Обычный 2 2 14" xfId="45217"/>
    <cellStyle name="Обычный 2 2 14 2" xfId="45218"/>
    <cellStyle name="Обычный 2 2 14 3" xfId="45219"/>
    <cellStyle name="Обычный 2 2 15" xfId="45220"/>
    <cellStyle name="Обычный 2 2 15 2" xfId="45221"/>
    <cellStyle name="Обычный 2 2 15 3" xfId="45222"/>
    <cellStyle name="Обычный 2 2 16" xfId="45223"/>
    <cellStyle name="Обычный 2 2 16 2" xfId="45224"/>
    <cellStyle name="Обычный 2 2 16 3" xfId="45225"/>
    <cellStyle name="Обычный 2 2 17" xfId="45226"/>
    <cellStyle name="Обычный 2 2 17 2" xfId="45227"/>
    <cellStyle name="Обычный 2 2 17 3" xfId="45228"/>
    <cellStyle name="Обычный 2 2 18" xfId="45229"/>
    <cellStyle name="Обычный 2 2 18 2" xfId="45230"/>
    <cellStyle name="Обычный 2 2 18 3" xfId="45231"/>
    <cellStyle name="Обычный 2 2 19" xfId="45232"/>
    <cellStyle name="Обычный 2 2 19 2" xfId="45233"/>
    <cellStyle name="Обычный 2 2 19 3" xfId="45234"/>
    <cellStyle name="Обычный 2 2 19 4" xfId="45235"/>
    <cellStyle name="Обычный 2 2 19_Калмэнерго" xfId="45236"/>
    <cellStyle name="Обычный 2 2 2" xfId="45237"/>
    <cellStyle name="Обычный 2 2 2 10" xfId="45238"/>
    <cellStyle name="Обычный 2 2 2 10 2" xfId="45239"/>
    <cellStyle name="Обычный 2 2 2 11" xfId="45240"/>
    <cellStyle name="Обычный 2 2 2 11 2" xfId="45241"/>
    <cellStyle name="Обычный 2 2 2 12" xfId="45242"/>
    <cellStyle name="Обычный 2 2 2 12 2" xfId="45243"/>
    <cellStyle name="Обычный 2 2 2 13" xfId="45244"/>
    <cellStyle name="Обычный 2 2 2 13 2" xfId="45245"/>
    <cellStyle name="Обычный 2 2 2 14" xfId="45246"/>
    <cellStyle name="Обычный 2 2 2 14 2" xfId="45247"/>
    <cellStyle name="Обычный 2 2 2 15" xfId="45248"/>
    <cellStyle name="Обычный 2 2 2 15 2" xfId="45249"/>
    <cellStyle name="Обычный 2 2 2 16" xfId="45250"/>
    <cellStyle name="Обычный 2 2 2 16 2" xfId="45251"/>
    <cellStyle name="Обычный 2 2 2 17" xfId="45252"/>
    <cellStyle name="Обычный 2 2 2 17 2" xfId="45253"/>
    <cellStyle name="Обычный 2 2 2 18" xfId="45254"/>
    <cellStyle name="Обычный 2 2 2 18 2" xfId="45255"/>
    <cellStyle name="Обычный 2 2 2 19" xfId="45256"/>
    <cellStyle name="Обычный 2 2 2 2" xfId="45257"/>
    <cellStyle name="Обычный 2 2 2 2 2" xfId="45258"/>
    <cellStyle name="Обычный 2 2 2 2 2 2" xfId="45259"/>
    <cellStyle name="Обычный 2 2 2 2 2 2 2" xfId="45260"/>
    <cellStyle name="Обычный 2 2 2 2 2 2 2 2" xfId="45261"/>
    <cellStyle name="Обычный 2 2 2 2 2 2 2 3" xfId="45262"/>
    <cellStyle name="Обычный 2 2 2 2 2 2 2 4" xfId="45263"/>
    <cellStyle name="Обычный 2 2 2 2 2 2 3" xfId="45264"/>
    <cellStyle name="Обычный 2 2 2 2 2 2 4" xfId="45265"/>
    <cellStyle name="Обычный 2 2 2 2 2 2 5" xfId="45266"/>
    <cellStyle name="Обычный 2 2 2 2 2 3" xfId="45267"/>
    <cellStyle name="Обычный 2 2 2 2 2 4" xfId="45268"/>
    <cellStyle name="Обычный 2 2 2 2 2 5" xfId="45269"/>
    <cellStyle name="Обычный 2 2 2 2 2 6" xfId="45270"/>
    <cellStyle name="Обычный 2 2 2 2 3" xfId="45271"/>
    <cellStyle name="Обычный 2 2 2 2 4" xfId="45272"/>
    <cellStyle name="Обычный 2 2 2 2 5" xfId="45273"/>
    <cellStyle name="Обычный 2 2 2 2 6" xfId="45274"/>
    <cellStyle name="Обычный 2 2 2 2 7" xfId="45275"/>
    <cellStyle name="Обычный 2 2 2 2 8" xfId="45276"/>
    <cellStyle name="Обычный 2 2 2 20" xfId="45277"/>
    <cellStyle name="Обычный 2 2 2 3" xfId="45278"/>
    <cellStyle name="Обычный 2 2 2 3 2" xfId="45279"/>
    <cellStyle name="Обычный 2 2 2 3 3" xfId="45280"/>
    <cellStyle name="Обычный 2 2 2 4" xfId="45281"/>
    <cellStyle name="Обычный 2 2 2 4 2" xfId="45282"/>
    <cellStyle name="Обычный 2 2 2 4 3" xfId="45283"/>
    <cellStyle name="Обычный 2 2 2 5" xfId="45284"/>
    <cellStyle name="Обычный 2 2 2 5 2" xfId="45285"/>
    <cellStyle name="Обычный 2 2 2 5 3" xfId="45286"/>
    <cellStyle name="Обычный 2 2 2 6" xfId="45287"/>
    <cellStyle name="Обычный 2 2 2 6 2" xfId="45288"/>
    <cellStyle name="Обычный 2 2 2 6 3" xfId="45289"/>
    <cellStyle name="Обычный 2 2 2 7" xfId="45290"/>
    <cellStyle name="Обычный 2 2 2 7 2" xfId="45291"/>
    <cellStyle name="Обычный 2 2 2 7 3" xfId="45292"/>
    <cellStyle name="Обычный 2 2 2 8" xfId="45293"/>
    <cellStyle name="Обычный 2 2 2 8 2" xfId="45294"/>
    <cellStyle name="Обычный 2 2 2 9" xfId="45295"/>
    <cellStyle name="Обычный 2 2 2 9 2" xfId="45296"/>
    <cellStyle name="Обычный 2 2 2_Приложение 3" xfId="45297"/>
    <cellStyle name="Обычный 2 2 20" xfId="45298"/>
    <cellStyle name="Обычный 2 2 20 2" xfId="45299"/>
    <cellStyle name="Обычный 2 2 21" xfId="45300"/>
    <cellStyle name="Обычный 2 2 22" xfId="45301"/>
    <cellStyle name="Обычный 2 2 23" xfId="45302"/>
    <cellStyle name="Обычный 2 2 24" xfId="45303"/>
    <cellStyle name="Обычный 2 2 25" xfId="45304"/>
    <cellStyle name="Обычный 2 2 26" xfId="45305"/>
    <cellStyle name="Обычный 2 2 27" xfId="45306"/>
    <cellStyle name="Обычный 2 2 28" xfId="45307"/>
    <cellStyle name="Обычный 2 2 29" xfId="45308"/>
    <cellStyle name="Обычный 2 2 3" xfId="45309"/>
    <cellStyle name="Обычный 2 2 3 2" xfId="45310"/>
    <cellStyle name="Обычный 2 2 3 2 2" xfId="45311"/>
    <cellStyle name="Обычный 2 2 3 3" xfId="45312"/>
    <cellStyle name="Обычный 2 2 3 3 2" xfId="45313"/>
    <cellStyle name="Обычный 2 2 3 4" xfId="45314"/>
    <cellStyle name="Обычный 2 2 3 4 2" xfId="45315"/>
    <cellStyle name="Обычный 2 2 3 5" xfId="45316"/>
    <cellStyle name="Обычный 2 2 3_Приложение 3" xfId="45317"/>
    <cellStyle name="Обычный 2 2 30" xfId="45318"/>
    <cellStyle name="Обычный 2 2 31" xfId="45319"/>
    <cellStyle name="Обычный 2 2 32" xfId="45320"/>
    <cellStyle name="Обычный 2 2 33" xfId="45321"/>
    <cellStyle name="Обычный 2 2 34" xfId="45322"/>
    <cellStyle name="Обычный 2 2 35" xfId="45323"/>
    <cellStyle name="Обычный 2 2 36" xfId="45324"/>
    <cellStyle name="Обычный 2 2 37" xfId="57612"/>
    <cellStyle name="Обычный 2 2 4" xfId="45325"/>
    <cellStyle name="Обычный 2 2 4 2" xfId="45326"/>
    <cellStyle name="Обычный 2 2 4 2 2" xfId="45327"/>
    <cellStyle name="Обычный 2 2 4 3" xfId="45328"/>
    <cellStyle name="Обычный 2 2 4 4" xfId="45329"/>
    <cellStyle name="Обычный 2 2 5" xfId="45330"/>
    <cellStyle name="Обычный 2 2 5 2" xfId="45331"/>
    <cellStyle name="Обычный 2 2 5 3" xfId="45332"/>
    <cellStyle name="Обычный 2 2 5 4" xfId="45333"/>
    <cellStyle name="Обычный 2 2 6" xfId="45334"/>
    <cellStyle name="Обычный 2 2 6 2" xfId="45335"/>
    <cellStyle name="Обычный 2 2 6 3" xfId="45336"/>
    <cellStyle name="Обычный 2 2 6 4" xfId="45337"/>
    <cellStyle name="Обычный 2 2 7" xfId="45338"/>
    <cellStyle name="Обычный 2 2 7 2" xfId="45339"/>
    <cellStyle name="Обычный 2 2 7 3" xfId="45340"/>
    <cellStyle name="Обычный 2 2 8" xfId="45341"/>
    <cellStyle name="Обычный 2 2 8 2" xfId="45342"/>
    <cellStyle name="Обычный 2 2 8 3" xfId="45343"/>
    <cellStyle name="Обычный 2 2 9" xfId="45344"/>
    <cellStyle name="Обычный 2 2 9 2" xfId="45345"/>
    <cellStyle name="Обычный 2 2 9 3" xfId="45346"/>
    <cellStyle name="Обычный 2 2_2. Приложение Доп материалы согласованияБП_БП" xfId="45347"/>
    <cellStyle name="Обычный 2 20" xfId="45348"/>
    <cellStyle name="Обычный 2 20 2" xfId="45349"/>
    <cellStyle name="Обычный 2 20 2 2" xfId="45350"/>
    <cellStyle name="Обычный 2 20 2 3" xfId="45351"/>
    <cellStyle name="Обычный 2 20 3" xfId="45352"/>
    <cellStyle name="Обычный 2 21" xfId="45353"/>
    <cellStyle name="Обычный 2 21 2" xfId="45354"/>
    <cellStyle name="Обычный 2 21 2 2" xfId="45355"/>
    <cellStyle name="Обычный 2 21 3" xfId="45356"/>
    <cellStyle name="Обычный 2 22" xfId="45357"/>
    <cellStyle name="Обычный 2 22 2" xfId="45358"/>
    <cellStyle name="Обычный 2 22 2 2" xfId="45359"/>
    <cellStyle name="Обычный 2 22 3" xfId="45360"/>
    <cellStyle name="Обычный 2 23" xfId="45361"/>
    <cellStyle name="Обычный 2 23 2" xfId="45362"/>
    <cellStyle name="Обычный 2 23 3" xfId="45363"/>
    <cellStyle name="Обычный 2 24" xfId="45364"/>
    <cellStyle name="Обычный 2 24 2" xfId="45365"/>
    <cellStyle name="Обычный 2 24 3" xfId="45366"/>
    <cellStyle name="Обычный 2 25" xfId="45367"/>
    <cellStyle name="Обычный 2 25 2" xfId="45368"/>
    <cellStyle name="Обычный 2 25 3" xfId="45369"/>
    <cellStyle name="Обычный 2 26" xfId="45370"/>
    <cellStyle name="Обычный 2 26 2" xfId="45371"/>
    <cellStyle name="Обычный 2 26 3" xfId="45372"/>
    <cellStyle name="Обычный 2 27" xfId="45373"/>
    <cellStyle name="Обычный 2 27 2" xfId="45374"/>
    <cellStyle name="Обычный 2 28" xfId="45375"/>
    <cellStyle name="Обычный 2 28 2" xfId="45376"/>
    <cellStyle name="Обычный 2 29" xfId="45377"/>
    <cellStyle name="Обычный 2 3" xfId="45378"/>
    <cellStyle name="Обычный 2 3 10" xfId="45379"/>
    <cellStyle name="Обычный 2 3 11" xfId="45380"/>
    <cellStyle name="Обычный 2 3 12" xfId="45381"/>
    <cellStyle name="Обычный 2 3 13" xfId="45382"/>
    <cellStyle name="Обычный 2 3 14" xfId="45383"/>
    <cellStyle name="Обычный 2 3 15" xfId="45384"/>
    <cellStyle name="Обычный 2 3 15 2" xfId="45385"/>
    <cellStyle name="Обычный 2 3 15_Калмэнерго" xfId="45386"/>
    <cellStyle name="Обычный 2 3 2" xfId="45387"/>
    <cellStyle name="Обычный 2 3 2 2" xfId="45388"/>
    <cellStyle name="Обычный 2 3 2 2 2" xfId="45389"/>
    <cellStyle name="Обычный 2 3 2 2 2 2" xfId="45390"/>
    <cellStyle name="Обычный 2 3 2 2 2 2 2" xfId="45391"/>
    <cellStyle name="Обычный 2 3 2 2 2 2 3" xfId="45392"/>
    <cellStyle name="Обычный 2 3 2 2 2 2_Калмэнерго" xfId="45393"/>
    <cellStyle name="Обычный 2 3 2 2 2 3" xfId="45394"/>
    <cellStyle name="Обычный 2 3 2 2 2 4" xfId="45395"/>
    <cellStyle name="Обычный 2 3 2 2 2_Калмэнерго" xfId="45396"/>
    <cellStyle name="Обычный 2 3 2 2 3" xfId="45397"/>
    <cellStyle name="Обычный 2 3 2 2 3 2" xfId="45398"/>
    <cellStyle name="Обычный 2 3 2 2 3 3" xfId="45399"/>
    <cellStyle name="Обычный 2 3 2 2 3_Калмэнерго" xfId="45400"/>
    <cellStyle name="Обычный 2 3 2 2 4" xfId="45401"/>
    <cellStyle name="Обычный 2 3 2 2 5" xfId="45402"/>
    <cellStyle name="Обычный 2 3 2 2_Калмэнерго" xfId="45403"/>
    <cellStyle name="Обычный 2 3 2 3" xfId="45404"/>
    <cellStyle name="Обычный 2 3 2 3 2" xfId="45405"/>
    <cellStyle name="Обычный 2 3 2 3 2 2" xfId="45406"/>
    <cellStyle name="Обычный 2 3 2 3 2 2 2" xfId="45407"/>
    <cellStyle name="Обычный 2 3 2 3 2 2 3" xfId="45408"/>
    <cellStyle name="Обычный 2 3 2 3 2 2_Калмэнерго" xfId="45409"/>
    <cellStyle name="Обычный 2 3 2 3 2 3" xfId="45410"/>
    <cellStyle name="Обычный 2 3 2 3 2 4" xfId="45411"/>
    <cellStyle name="Обычный 2 3 2 3 2_Калмэнерго" xfId="45412"/>
    <cellStyle name="Обычный 2 3 2 3 3" xfId="45413"/>
    <cellStyle name="Обычный 2 3 2 3 3 2" xfId="45414"/>
    <cellStyle name="Обычный 2 3 2 3 3 3" xfId="45415"/>
    <cellStyle name="Обычный 2 3 2 3 3_Калмэнерго" xfId="45416"/>
    <cellStyle name="Обычный 2 3 2 3 4" xfId="45417"/>
    <cellStyle name="Обычный 2 3 2 3 5" xfId="45418"/>
    <cellStyle name="Обычный 2 3 2 3 6" xfId="45419"/>
    <cellStyle name="Обычный 2 3 2 3_Калмэнерго" xfId="45420"/>
    <cellStyle name="Обычный 2 3 2 4" xfId="45421"/>
    <cellStyle name="Обычный 2 3 2 4 2" xfId="45422"/>
    <cellStyle name="Обычный 2 3 2 4 2 2" xfId="45423"/>
    <cellStyle name="Обычный 2 3 2 4 2 3" xfId="45424"/>
    <cellStyle name="Обычный 2 3 2 4 2_Калмэнерго" xfId="45425"/>
    <cellStyle name="Обычный 2 3 2 4 3" xfId="45426"/>
    <cellStyle name="Обычный 2 3 2 4 4" xfId="45427"/>
    <cellStyle name="Обычный 2 3 2 4_Калмэнерго" xfId="45428"/>
    <cellStyle name="Обычный 2 3 2 5" xfId="45429"/>
    <cellStyle name="Обычный 2 3 2 5 2" xfId="45430"/>
    <cellStyle name="Обычный 2 3 2 5 3" xfId="45431"/>
    <cellStyle name="Обычный 2 3 2 5_Калмэнерго" xfId="45432"/>
    <cellStyle name="Обычный 2 3 2 6" xfId="45433"/>
    <cellStyle name="Обычный 2 3 2 6 2" xfId="45434"/>
    <cellStyle name="Обычный 2 3 2 6_Калмэнерго" xfId="45435"/>
    <cellStyle name="Обычный 2 3 2 7" xfId="45436"/>
    <cellStyle name="Обычный 2 3 2 8" xfId="45437"/>
    <cellStyle name="Обычный 2 3 2_Калмэнерго" xfId="45438"/>
    <cellStyle name="Обычный 2 3 3" xfId="45439"/>
    <cellStyle name="Обычный 2 3 3 2" xfId="45440"/>
    <cellStyle name="Обычный 2 3 3 2 2" xfId="45441"/>
    <cellStyle name="Обычный 2 3 3 2 3" xfId="45442"/>
    <cellStyle name="Обычный 2 3 3 2_Калмэнерго" xfId="45443"/>
    <cellStyle name="Обычный 2 3 3 3" xfId="45444"/>
    <cellStyle name="Обычный 2 3 4" xfId="45445"/>
    <cellStyle name="Обычный 2 3 4 2" xfId="45446"/>
    <cellStyle name="Обычный 2 3 4 3" xfId="45447"/>
    <cellStyle name="Обычный 2 3 5" xfId="45448"/>
    <cellStyle name="Обычный 2 3 6" xfId="45449"/>
    <cellStyle name="Обычный 2 3 7" xfId="45450"/>
    <cellStyle name="Обычный 2 3 8" xfId="45451"/>
    <cellStyle name="Обычный 2 3 9" xfId="45452"/>
    <cellStyle name="Обычный 2 3_2. Приложение Доп материалы согласованияБП_БП" xfId="45453"/>
    <cellStyle name="Обычный 2 30" xfId="45454"/>
    <cellStyle name="Обычный 2 31" xfId="45455"/>
    <cellStyle name="Обычный 2 32" xfId="45456"/>
    <cellStyle name="Обычный 2 33" xfId="45457"/>
    <cellStyle name="Обычный 2 34" xfId="45458"/>
    <cellStyle name="Обычный 2 35" xfId="45459"/>
    <cellStyle name="Обычный 2 36" xfId="45460"/>
    <cellStyle name="Обычный 2 37" xfId="45461"/>
    <cellStyle name="Обычный 2 38" xfId="45462"/>
    <cellStyle name="Обычный 2 39" xfId="45463"/>
    <cellStyle name="Обычный 2 4" xfId="45464"/>
    <cellStyle name="Обычный 2 4 2" xfId="45465"/>
    <cellStyle name="Обычный 2 4 2 2" xfId="45466"/>
    <cellStyle name="Обычный 2 4 2 2 2" xfId="45467"/>
    <cellStyle name="Обычный 2 4 2 2 2 2" xfId="45468"/>
    <cellStyle name="Обычный 2 4 2 2 2 2 2" xfId="45469"/>
    <cellStyle name="Обычный 2 4 2 2 2 2 3" xfId="45470"/>
    <cellStyle name="Обычный 2 4 2 2 2 2_Калмэнерго" xfId="45471"/>
    <cellStyle name="Обычный 2 4 2 2 2 3" xfId="45472"/>
    <cellStyle name="Обычный 2 4 2 2 2 4" xfId="45473"/>
    <cellStyle name="Обычный 2 4 2 2 2_Калмэнерго" xfId="45474"/>
    <cellStyle name="Обычный 2 4 2 2 3" xfId="45475"/>
    <cellStyle name="Обычный 2 4 2 2 3 2" xfId="45476"/>
    <cellStyle name="Обычный 2 4 2 2 3 3" xfId="45477"/>
    <cellStyle name="Обычный 2 4 2 2 3_Калмэнерго" xfId="45478"/>
    <cellStyle name="Обычный 2 4 2 2 4" xfId="45479"/>
    <cellStyle name="Обычный 2 4 2 2 5" xfId="45480"/>
    <cellStyle name="Обычный 2 4 2 2 6" xfId="45481"/>
    <cellStyle name="Обычный 2 4 2 2_Калмэнерго" xfId="45482"/>
    <cellStyle name="Обычный 2 4 2 3" xfId="45483"/>
    <cellStyle name="Обычный 2 4 2 3 2" xfId="45484"/>
    <cellStyle name="Обычный 2 4 2 3 2 2" xfId="45485"/>
    <cellStyle name="Обычный 2 4 2 3 2 2 2" xfId="45486"/>
    <cellStyle name="Обычный 2 4 2 3 2 2 3" xfId="45487"/>
    <cellStyle name="Обычный 2 4 2 3 2 2_Калмэнерго" xfId="45488"/>
    <cellStyle name="Обычный 2 4 2 3 2 3" xfId="45489"/>
    <cellStyle name="Обычный 2 4 2 3 2 4" xfId="45490"/>
    <cellStyle name="Обычный 2 4 2 3 2_Калмэнерго" xfId="45491"/>
    <cellStyle name="Обычный 2 4 2 3 3" xfId="45492"/>
    <cellStyle name="Обычный 2 4 2 3 3 2" xfId="45493"/>
    <cellStyle name="Обычный 2 4 2 3 3 3" xfId="45494"/>
    <cellStyle name="Обычный 2 4 2 3 3_Калмэнерго" xfId="45495"/>
    <cellStyle name="Обычный 2 4 2 3 4" xfId="45496"/>
    <cellStyle name="Обычный 2 4 2 3 5" xfId="45497"/>
    <cellStyle name="Обычный 2 4 2 3_Калмэнерго" xfId="45498"/>
    <cellStyle name="Обычный 2 4 2 4" xfId="45499"/>
    <cellStyle name="Обычный 2 4 2 4 2" xfId="45500"/>
    <cellStyle name="Обычный 2 4 2 4 2 2" xfId="45501"/>
    <cellStyle name="Обычный 2 4 2 4 2 3" xfId="45502"/>
    <cellStyle name="Обычный 2 4 2 4 2_Калмэнерго" xfId="45503"/>
    <cellStyle name="Обычный 2 4 2 4 3" xfId="45504"/>
    <cellStyle name="Обычный 2 4 2 4 4" xfId="45505"/>
    <cellStyle name="Обычный 2 4 2 4_Калмэнерго" xfId="45506"/>
    <cellStyle name="Обычный 2 4 2 5" xfId="45507"/>
    <cellStyle name="Обычный 2 4 2 5 2" xfId="45508"/>
    <cellStyle name="Обычный 2 4 2 5 3" xfId="45509"/>
    <cellStyle name="Обычный 2 4 2 5_Калмэнерго" xfId="45510"/>
    <cellStyle name="Обычный 2 4 2 6" xfId="45511"/>
    <cellStyle name="Обычный 2 4 2 6 2" xfId="45512"/>
    <cellStyle name="Обычный 2 4 2 6_Калмэнерго" xfId="45513"/>
    <cellStyle name="Обычный 2 4 2 7" xfId="45514"/>
    <cellStyle name="Обычный 2 4 2 8" xfId="45515"/>
    <cellStyle name="Обычный 2 4 2_Калмэнерго" xfId="45516"/>
    <cellStyle name="Обычный 2 4 3" xfId="45517"/>
    <cellStyle name="Обычный 2 4 3 2" xfId="45518"/>
    <cellStyle name="Обычный 2 4 3 2 2" xfId="45519"/>
    <cellStyle name="Обычный 2 4 3 2 2 2" xfId="45520"/>
    <cellStyle name="Обычный 2 4 3 2 2 3" xfId="45521"/>
    <cellStyle name="Обычный 2 4 3 2 2_Калмэнерго" xfId="45522"/>
    <cellStyle name="Обычный 2 4 3 2 3" xfId="45523"/>
    <cellStyle name="Обычный 2 4 3 2 4" xfId="45524"/>
    <cellStyle name="Обычный 2 4 3 2 5" xfId="45525"/>
    <cellStyle name="Обычный 2 4 3 2_Калмэнерго" xfId="45526"/>
    <cellStyle name="Обычный 2 4 3 3" xfId="45527"/>
    <cellStyle name="Обычный 2 4 3 3 2" xfId="45528"/>
    <cellStyle name="Обычный 2 4 3 3 3" xfId="45529"/>
    <cellStyle name="Обычный 2 4 3 3_Калмэнерго" xfId="45530"/>
    <cellStyle name="Обычный 2 4 3 4" xfId="45531"/>
    <cellStyle name="Обычный 2 4 3 4 2" xfId="45532"/>
    <cellStyle name="Обычный 2 4 3 4_Калмэнерго" xfId="45533"/>
    <cellStyle name="Обычный 2 4 3 5" xfId="45534"/>
    <cellStyle name="Обычный 2 4 3 6" xfId="45535"/>
    <cellStyle name="Обычный 2 4 3_Калмэнерго" xfId="45536"/>
    <cellStyle name="Обычный 2 4 4" xfId="45537"/>
    <cellStyle name="Обычный 2 4 4 2" xfId="45538"/>
    <cellStyle name="Обычный 2 4 4 2 2" xfId="45539"/>
    <cellStyle name="Обычный 2 4 4 2 2 2" xfId="45540"/>
    <cellStyle name="Обычный 2 4 4 2 2 3" xfId="45541"/>
    <cellStyle name="Обычный 2 4 4 2 2_Калмэнерго" xfId="45542"/>
    <cellStyle name="Обычный 2 4 4 2 3" xfId="45543"/>
    <cellStyle name="Обычный 2 4 4 2 4" xfId="45544"/>
    <cellStyle name="Обычный 2 4 4 2_Калмэнерго" xfId="45545"/>
    <cellStyle name="Обычный 2 4 4 3" xfId="45546"/>
    <cellStyle name="Обычный 2 4 4 3 2" xfId="45547"/>
    <cellStyle name="Обычный 2 4 4 3 3" xfId="45548"/>
    <cellStyle name="Обычный 2 4 4 3_Калмэнерго" xfId="45549"/>
    <cellStyle name="Обычный 2 4 4 4" xfId="45550"/>
    <cellStyle name="Обычный 2 4 4 5" xfId="45551"/>
    <cellStyle name="Обычный 2 4 4_Калмэнерго" xfId="45552"/>
    <cellStyle name="Обычный 2 4 5" xfId="45553"/>
    <cellStyle name="Обычный 2 4 5 2" xfId="45554"/>
    <cellStyle name="Обычный 2 4 5 2 2" xfId="45555"/>
    <cellStyle name="Обычный 2 4 5 2 3" xfId="45556"/>
    <cellStyle name="Обычный 2 4 5 2_Калмэнерго" xfId="45557"/>
    <cellStyle name="Обычный 2 4 5 3" xfId="45558"/>
    <cellStyle name="Обычный 2 4 5 4" xfId="45559"/>
    <cellStyle name="Обычный 2 4 5_Калмэнерго" xfId="45560"/>
    <cellStyle name="Обычный 2 4 6" xfId="45561"/>
    <cellStyle name="Обычный 2 4 6 2" xfId="45562"/>
    <cellStyle name="Обычный 2 4 6 3" xfId="45563"/>
    <cellStyle name="Обычный 2 4 6_Калмэнерго" xfId="45564"/>
    <cellStyle name="Обычный 2 4 7" xfId="45565"/>
    <cellStyle name="Обычный 2 4 7 2" xfId="45566"/>
    <cellStyle name="Обычный 2 4 7_Калмэнерго" xfId="45567"/>
    <cellStyle name="Обычный 2 4 8" xfId="45568"/>
    <cellStyle name="Обычный 2 4 8 2" xfId="45569"/>
    <cellStyle name="Обычный 2 4 8_Калмэнерго" xfId="45570"/>
    <cellStyle name="Обычный 2 4 9" xfId="45571"/>
    <cellStyle name="Обычный 2 4_2. Приложение Доп материалы согласованияБП_БП" xfId="45572"/>
    <cellStyle name="Обычный 2 40" xfId="45573"/>
    <cellStyle name="Обычный 2 41" xfId="45574"/>
    <cellStyle name="Обычный 2 42" xfId="45575"/>
    <cellStyle name="Обычный 2 43" xfId="45576"/>
    <cellStyle name="Обычный 2 44" xfId="45577"/>
    <cellStyle name="Обычный 2 45" xfId="45578"/>
    <cellStyle name="Обычный 2 46" xfId="45579"/>
    <cellStyle name="Обычный 2 47" xfId="45580"/>
    <cellStyle name="Обычный 2 48" xfId="45581"/>
    <cellStyle name="Обычный 2 49" xfId="45582"/>
    <cellStyle name="Обычный 2 5" xfId="45583"/>
    <cellStyle name="Обычный 2 5 10" xfId="45584"/>
    <cellStyle name="Обычный 2 5 2" xfId="45585"/>
    <cellStyle name="Обычный 2 5 2 2" xfId="45586"/>
    <cellStyle name="Обычный 2 5 2 3" xfId="45587"/>
    <cellStyle name="Обычный 2 5 2 3 2" xfId="45588"/>
    <cellStyle name="Обычный 2 5 3" xfId="45589"/>
    <cellStyle name="Обычный 2 5 3 2" xfId="45590"/>
    <cellStyle name="Обычный 2 5 3 3" xfId="45591"/>
    <cellStyle name="Обычный 2 5 4" xfId="45592"/>
    <cellStyle name="Обычный 2 5 5" xfId="45593"/>
    <cellStyle name="Обычный 2 5 6" xfId="45594"/>
    <cellStyle name="Обычный 2 5 7" xfId="45595"/>
    <cellStyle name="Обычный 2 5 8" xfId="45596"/>
    <cellStyle name="Обычный 2 5 9" xfId="45597"/>
    <cellStyle name="Обычный 2 5 9 2" xfId="45598"/>
    <cellStyle name="Обычный 2 5 9 3" xfId="45599"/>
    <cellStyle name="Обычный 2 5 9_Калмэнерго" xfId="45600"/>
    <cellStyle name="Обычный 2 5_46EE.2011(v1.0)" xfId="45601"/>
    <cellStyle name="Обычный 2 50" xfId="45602"/>
    <cellStyle name="Обычный 2 51" xfId="45603"/>
    <cellStyle name="Обычный 2 6" xfId="45604"/>
    <cellStyle name="Обычный 2 6 2" xfId="45605"/>
    <cellStyle name="Обычный 2 6 2 2" xfId="45606"/>
    <cellStyle name="Обычный 2 6 2 2 2" xfId="45607"/>
    <cellStyle name="Обычный 2 6 2 3" xfId="45608"/>
    <cellStyle name="Обычный 2 6 2 4" xfId="45609"/>
    <cellStyle name="Обычный 2 6 3" xfId="45610"/>
    <cellStyle name="Обычный 2 6 3 2" xfId="45611"/>
    <cellStyle name="Обычный 2 6 3 3" xfId="45612"/>
    <cellStyle name="Обычный 2 6 4" xfId="45613"/>
    <cellStyle name="Обычный 2 6 4 2" xfId="45614"/>
    <cellStyle name="Обычный 2 6 5" xfId="45615"/>
    <cellStyle name="Обычный 2 6 6" xfId="45616"/>
    <cellStyle name="Обычный 2 6 7" xfId="45617"/>
    <cellStyle name="Обычный 2 6 7 2" xfId="45618"/>
    <cellStyle name="Обычный 2 6 7_Калмэнерго" xfId="45619"/>
    <cellStyle name="Обычный 2 6 8" xfId="45620"/>
    <cellStyle name="Обычный 2 6 9" xfId="45621"/>
    <cellStyle name="Обычный 2 6_46EE.2011(v1.0)" xfId="45622"/>
    <cellStyle name="Обычный 2 7" xfId="45623"/>
    <cellStyle name="Обычный 2 7 2" xfId="45624"/>
    <cellStyle name="Обычный 2 7 2 2" xfId="45625"/>
    <cellStyle name="Обычный 2 7 2 2 2" xfId="45626"/>
    <cellStyle name="Обычный 2 7 2 2 2 2" xfId="45627"/>
    <cellStyle name="Обычный 2 7 2 2 2 2 2" xfId="45628"/>
    <cellStyle name="Обычный 2 7 2 2 2 2 3" xfId="45629"/>
    <cellStyle name="Обычный 2 7 2 2 2 2_Калмэнерго" xfId="45630"/>
    <cellStyle name="Обычный 2 7 2 2 2 3" xfId="45631"/>
    <cellStyle name="Обычный 2 7 2 2 2 4" xfId="45632"/>
    <cellStyle name="Обычный 2 7 2 2 2_Калмэнерго" xfId="45633"/>
    <cellStyle name="Обычный 2 7 2 2 3" xfId="45634"/>
    <cellStyle name="Обычный 2 7 2 2 3 2" xfId="45635"/>
    <cellStyle name="Обычный 2 7 2 2 3 3" xfId="45636"/>
    <cellStyle name="Обычный 2 7 2 2 3_Калмэнерго" xfId="45637"/>
    <cellStyle name="Обычный 2 7 2 2 4" xfId="45638"/>
    <cellStyle name="Обычный 2 7 2 2 5" xfId="45639"/>
    <cellStyle name="Обычный 2 7 2 2_Калмэнерго" xfId="45640"/>
    <cellStyle name="Обычный 2 7 2 3" xfId="45641"/>
    <cellStyle name="Обычный 2 7 2 3 2" xfId="45642"/>
    <cellStyle name="Обычный 2 7 2 3 2 2" xfId="45643"/>
    <cellStyle name="Обычный 2 7 2 3 2 2 2" xfId="45644"/>
    <cellStyle name="Обычный 2 7 2 3 2 2 3" xfId="45645"/>
    <cellStyle name="Обычный 2 7 2 3 2 2_Калмэнерго" xfId="45646"/>
    <cellStyle name="Обычный 2 7 2 3 2 3" xfId="45647"/>
    <cellStyle name="Обычный 2 7 2 3 2 4" xfId="45648"/>
    <cellStyle name="Обычный 2 7 2 3 2_Калмэнерго" xfId="45649"/>
    <cellStyle name="Обычный 2 7 2 3 3" xfId="45650"/>
    <cellStyle name="Обычный 2 7 2 3 3 2" xfId="45651"/>
    <cellStyle name="Обычный 2 7 2 3 3 3" xfId="45652"/>
    <cellStyle name="Обычный 2 7 2 3 3_Калмэнерго" xfId="45653"/>
    <cellStyle name="Обычный 2 7 2 3 4" xfId="45654"/>
    <cellStyle name="Обычный 2 7 2 3 5" xfId="45655"/>
    <cellStyle name="Обычный 2 7 2 3_Калмэнерго" xfId="45656"/>
    <cellStyle name="Обычный 2 7 2 4" xfId="45657"/>
    <cellStyle name="Обычный 2 7 2 4 2" xfId="45658"/>
    <cellStyle name="Обычный 2 7 2 4 2 2" xfId="45659"/>
    <cellStyle name="Обычный 2 7 2 4 2 3" xfId="45660"/>
    <cellStyle name="Обычный 2 7 2 4 2_Калмэнерго" xfId="45661"/>
    <cellStyle name="Обычный 2 7 2 4 3" xfId="45662"/>
    <cellStyle name="Обычный 2 7 2 4 4" xfId="45663"/>
    <cellStyle name="Обычный 2 7 2 4_Калмэнерго" xfId="45664"/>
    <cellStyle name="Обычный 2 7 2 5" xfId="45665"/>
    <cellStyle name="Обычный 2 7 2 5 2" xfId="45666"/>
    <cellStyle name="Обычный 2 7 2 5 3" xfId="45667"/>
    <cellStyle name="Обычный 2 7 2 5_Калмэнерго" xfId="45668"/>
    <cellStyle name="Обычный 2 7 2 6" xfId="45669"/>
    <cellStyle name="Обычный 2 7 2 7" xfId="45670"/>
    <cellStyle name="Обычный 2 7 2 8" xfId="45671"/>
    <cellStyle name="Обычный 2 7 2_Калмэнерго" xfId="45672"/>
    <cellStyle name="Обычный 2 7 3" xfId="45673"/>
    <cellStyle name="Обычный 2 7 3 2" xfId="45674"/>
    <cellStyle name="Обычный 2 7 3 2 2" xfId="45675"/>
    <cellStyle name="Обычный 2 7 3 2 2 2" xfId="45676"/>
    <cellStyle name="Обычный 2 7 3 2 2 3" xfId="45677"/>
    <cellStyle name="Обычный 2 7 3 2 2_Калмэнерго" xfId="45678"/>
    <cellStyle name="Обычный 2 7 3 2 3" xfId="45679"/>
    <cellStyle name="Обычный 2 7 3 2 4" xfId="45680"/>
    <cellStyle name="Обычный 2 7 3 2_Калмэнерго" xfId="45681"/>
    <cellStyle name="Обычный 2 7 3 3" xfId="45682"/>
    <cellStyle name="Обычный 2 7 3 3 2" xfId="45683"/>
    <cellStyle name="Обычный 2 7 3 3 3" xfId="45684"/>
    <cellStyle name="Обычный 2 7 3 3_Калмэнерго" xfId="45685"/>
    <cellStyle name="Обычный 2 7 3 4" xfId="45686"/>
    <cellStyle name="Обычный 2 7 3 5" xfId="45687"/>
    <cellStyle name="Обычный 2 7 3 6" xfId="45688"/>
    <cellStyle name="Обычный 2 7 3_Калмэнерго" xfId="45689"/>
    <cellStyle name="Обычный 2 7 4" xfId="45690"/>
    <cellStyle name="Обычный 2 7 4 2" xfId="45691"/>
    <cellStyle name="Обычный 2 7 4 2 2" xfId="45692"/>
    <cellStyle name="Обычный 2 7 4 2 2 2" xfId="45693"/>
    <cellStyle name="Обычный 2 7 4 2 2 3" xfId="45694"/>
    <cellStyle name="Обычный 2 7 4 2 2_Калмэнерго" xfId="45695"/>
    <cellStyle name="Обычный 2 7 4 2 3" xfId="45696"/>
    <cellStyle name="Обычный 2 7 4 2 4" xfId="45697"/>
    <cellStyle name="Обычный 2 7 4 2_Калмэнерго" xfId="45698"/>
    <cellStyle name="Обычный 2 7 4 3" xfId="45699"/>
    <cellStyle name="Обычный 2 7 4 3 2" xfId="45700"/>
    <cellStyle name="Обычный 2 7 4 3 3" xfId="45701"/>
    <cellStyle name="Обычный 2 7 4 3_Калмэнерго" xfId="45702"/>
    <cellStyle name="Обычный 2 7 4 4" xfId="45703"/>
    <cellStyle name="Обычный 2 7 4 5" xfId="45704"/>
    <cellStyle name="Обычный 2 7 4 6" xfId="45705"/>
    <cellStyle name="Обычный 2 7 4_Калмэнерго" xfId="45706"/>
    <cellStyle name="Обычный 2 7 5" xfId="45707"/>
    <cellStyle name="Обычный 2 7 5 2" xfId="45708"/>
    <cellStyle name="Обычный 2 7 5 2 2" xfId="45709"/>
    <cellStyle name="Обычный 2 7 5 2 3" xfId="45710"/>
    <cellStyle name="Обычный 2 7 5 2_Калмэнерго" xfId="45711"/>
    <cellStyle name="Обычный 2 7 5 3" xfId="45712"/>
    <cellStyle name="Обычный 2 7 5 4" xfId="45713"/>
    <cellStyle name="Обычный 2 7 5_Калмэнерго" xfId="45714"/>
    <cellStyle name="Обычный 2 7 6" xfId="45715"/>
    <cellStyle name="Обычный 2 7 6 2" xfId="45716"/>
    <cellStyle name="Обычный 2 7 6 3" xfId="45717"/>
    <cellStyle name="Обычный 2 7 6_Калмэнерго" xfId="45718"/>
    <cellStyle name="Обычный 2 7 7" xfId="45719"/>
    <cellStyle name="Обычный 2 7 7 2" xfId="45720"/>
    <cellStyle name="Обычный 2 7 7_Калмэнерго" xfId="45721"/>
    <cellStyle name="Обычный 2 7 8" xfId="45722"/>
    <cellStyle name="Обычный 2 7 8 2" xfId="45723"/>
    <cellStyle name="Обычный 2 7 8_Калмэнерго" xfId="45724"/>
    <cellStyle name="Обычный 2 7 9" xfId="45725"/>
    <cellStyle name="Обычный 2 7_2. Приложение Доп материалы согласованияБП_БП" xfId="45726"/>
    <cellStyle name="Обычный 2 8" xfId="45727"/>
    <cellStyle name="Обычный 2 8 2" xfId="45728"/>
    <cellStyle name="Обычный 2 8 2 2" xfId="45729"/>
    <cellStyle name="Обычный 2 8 2 2 2" xfId="45730"/>
    <cellStyle name="Обычный 2 8 2 2 2 2" xfId="45731"/>
    <cellStyle name="Обычный 2 8 2 2 2 2 2" xfId="45732"/>
    <cellStyle name="Обычный 2 8 2 2 2 2 3" xfId="45733"/>
    <cellStyle name="Обычный 2 8 2 2 2 2_Калмэнерго" xfId="45734"/>
    <cellStyle name="Обычный 2 8 2 2 2 3" xfId="45735"/>
    <cellStyle name="Обычный 2 8 2 2 2 4" xfId="45736"/>
    <cellStyle name="Обычный 2 8 2 2 2_Калмэнерго" xfId="45737"/>
    <cellStyle name="Обычный 2 8 2 2 3" xfId="45738"/>
    <cellStyle name="Обычный 2 8 2 2 3 2" xfId="45739"/>
    <cellStyle name="Обычный 2 8 2 2 3 3" xfId="45740"/>
    <cellStyle name="Обычный 2 8 2 2 3_Калмэнерго" xfId="45741"/>
    <cellStyle name="Обычный 2 8 2 2 4" xfId="45742"/>
    <cellStyle name="Обычный 2 8 2 2 5" xfId="45743"/>
    <cellStyle name="Обычный 2 8 2 2_Калмэнерго" xfId="45744"/>
    <cellStyle name="Обычный 2 8 2 3" xfId="45745"/>
    <cellStyle name="Обычный 2 8 2 3 2" xfId="45746"/>
    <cellStyle name="Обычный 2 8 2 3 2 2" xfId="45747"/>
    <cellStyle name="Обычный 2 8 2 3 2 2 2" xfId="45748"/>
    <cellStyle name="Обычный 2 8 2 3 2 2 3" xfId="45749"/>
    <cellStyle name="Обычный 2 8 2 3 2 2_Калмэнерго" xfId="45750"/>
    <cellStyle name="Обычный 2 8 2 3 2 3" xfId="45751"/>
    <cellStyle name="Обычный 2 8 2 3 2 4" xfId="45752"/>
    <cellStyle name="Обычный 2 8 2 3 2_Калмэнерго" xfId="45753"/>
    <cellStyle name="Обычный 2 8 2 3 3" xfId="45754"/>
    <cellStyle name="Обычный 2 8 2 3 3 2" xfId="45755"/>
    <cellStyle name="Обычный 2 8 2 3 3 3" xfId="45756"/>
    <cellStyle name="Обычный 2 8 2 3 3_Калмэнерго" xfId="45757"/>
    <cellStyle name="Обычный 2 8 2 3 4" xfId="45758"/>
    <cellStyle name="Обычный 2 8 2 3 5" xfId="45759"/>
    <cellStyle name="Обычный 2 8 2 3_Калмэнерго" xfId="45760"/>
    <cellStyle name="Обычный 2 8 2 4" xfId="45761"/>
    <cellStyle name="Обычный 2 8 2 4 2" xfId="45762"/>
    <cellStyle name="Обычный 2 8 2 4 2 2" xfId="45763"/>
    <cellStyle name="Обычный 2 8 2 4 2 3" xfId="45764"/>
    <cellStyle name="Обычный 2 8 2 4 2_Калмэнерго" xfId="45765"/>
    <cellStyle name="Обычный 2 8 2 4 3" xfId="45766"/>
    <cellStyle name="Обычный 2 8 2 4 4" xfId="45767"/>
    <cellStyle name="Обычный 2 8 2 4_Калмэнерго" xfId="45768"/>
    <cellStyle name="Обычный 2 8 2 5" xfId="45769"/>
    <cellStyle name="Обычный 2 8 2 5 2" xfId="45770"/>
    <cellStyle name="Обычный 2 8 2 5 3" xfId="45771"/>
    <cellStyle name="Обычный 2 8 2 5_Калмэнерго" xfId="45772"/>
    <cellStyle name="Обычный 2 8 2 6" xfId="45773"/>
    <cellStyle name="Обычный 2 8 2 7" xfId="45774"/>
    <cellStyle name="Обычный 2 8 2 8" xfId="45775"/>
    <cellStyle name="Обычный 2 8 2_Калмэнерго" xfId="45776"/>
    <cellStyle name="Обычный 2 8 3" xfId="45777"/>
    <cellStyle name="Обычный 2 8 3 2" xfId="45778"/>
    <cellStyle name="Обычный 2 8 3 2 2" xfId="45779"/>
    <cellStyle name="Обычный 2 8 3 2 2 2" xfId="45780"/>
    <cellStyle name="Обычный 2 8 3 2 2 3" xfId="45781"/>
    <cellStyle name="Обычный 2 8 3 2 2_Калмэнерго" xfId="45782"/>
    <cellStyle name="Обычный 2 8 3 2 3" xfId="45783"/>
    <cellStyle name="Обычный 2 8 3 2 4" xfId="45784"/>
    <cellStyle name="Обычный 2 8 3 2_Калмэнерго" xfId="45785"/>
    <cellStyle name="Обычный 2 8 3 3" xfId="45786"/>
    <cellStyle name="Обычный 2 8 3 3 2" xfId="45787"/>
    <cellStyle name="Обычный 2 8 3 3 3" xfId="45788"/>
    <cellStyle name="Обычный 2 8 3 3_Калмэнерго" xfId="45789"/>
    <cellStyle name="Обычный 2 8 3 4" xfId="45790"/>
    <cellStyle name="Обычный 2 8 3 5" xfId="45791"/>
    <cellStyle name="Обычный 2 8 3 6" xfId="45792"/>
    <cellStyle name="Обычный 2 8 3_Калмэнерго" xfId="45793"/>
    <cellStyle name="Обычный 2 8 4" xfId="45794"/>
    <cellStyle name="Обычный 2 8 4 2" xfId="45795"/>
    <cellStyle name="Обычный 2 8 4 2 2" xfId="45796"/>
    <cellStyle name="Обычный 2 8 4 2 2 2" xfId="45797"/>
    <cellStyle name="Обычный 2 8 4 2 2 3" xfId="45798"/>
    <cellStyle name="Обычный 2 8 4 2 2_Калмэнерго" xfId="45799"/>
    <cellStyle name="Обычный 2 8 4 2 3" xfId="45800"/>
    <cellStyle name="Обычный 2 8 4 2 4" xfId="45801"/>
    <cellStyle name="Обычный 2 8 4 2_Калмэнерго" xfId="45802"/>
    <cellStyle name="Обычный 2 8 4 3" xfId="45803"/>
    <cellStyle name="Обычный 2 8 4 3 2" xfId="45804"/>
    <cellStyle name="Обычный 2 8 4 3 3" xfId="45805"/>
    <cellStyle name="Обычный 2 8 4 3_Калмэнерго" xfId="45806"/>
    <cellStyle name="Обычный 2 8 4 4" xfId="45807"/>
    <cellStyle name="Обычный 2 8 4 5" xfId="45808"/>
    <cellStyle name="Обычный 2 8 4 6" xfId="45809"/>
    <cellStyle name="Обычный 2 8 4_Калмэнерго" xfId="45810"/>
    <cellStyle name="Обычный 2 8 5" xfId="45811"/>
    <cellStyle name="Обычный 2 8 5 2" xfId="45812"/>
    <cellStyle name="Обычный 2 8 5 2 2" xfId="45813"/>
    <cellStyle name="Обычный 2 8 5 2 3" xfId="45814"/>
    <cellStyle name="Обычный 2 8 5 2_Калмэнерго" xfId="45815"/>
    <cellStyle name="Обычный 2 8 5 3" xfId="45816"/>
    <cellStyle name="Обычный 2 8 5 4" xfId="45817"/>
    <cellStyle name="Обычный 2 8 5_Калмэнерго" xfId="45818"/>
    <cellStyle name="Обычный 2 8 6" xfId="45819"/>
    <cellStyle name="Обычный 2 8 6 2" xfId="45820"/>
    <cellStyle name="Обычный 2 8 6 3" xfId="45821"/>
    <cellStyle name="Обычный 2 8 6_Калмэнерго" xfId="45822"/>
    <cellStyle name="Обычный 2 8 7" xfId="45823"/>
    <cellStyle name="Обычный 2 8 7 2" xfId="45824"/>
    <cellStyle name="Обычный 2 8 7_Калмэнерго" xfId="45825"/>
    <cellStyle name="Обычный 2 8 8" xfId="45826"/>
    <cellStyle name="Обычный 2 8_2. Приложение Доп материалы согласованияБП_БП" xfId="45827"/>
    <cellStyle name="Обычный 2 9" xfId="45828"/>
    <cellStyle name="Обычный 2 9 2" xfId="45829"/>
    <cellStyle name="Обычный 2 9 2 2" xfId="45830"/>
    <cellStyle name="Обычный 2 9 2 2 2" xfId="45831"/>
    <cellStyle name="Обычный 2 9 2 2 2 2" xfId="45832"/>
    <cellStyle name="Обычный 2 9 2 2 2 2 2" xfId="45833"/>
    <cellStyle name="Обычный 2 9 2 2 2 2 3" xfId="45834"/>
    <cellStyle name="Обычный 2 9 2 2 2 2_Калмэнерго" xfId="45835"/>
    <cellStyle name="Обычный 2 9 2 2 2 3" xfId="45836"/>
    <cellStyle name="Обычный 2 9 2 2 2 4" xfId="45837"/>
    <cellStyle name="Обычный 2 9 2 2 2_Калмэнерго" xfId="45838"/>
    <cellStyle name="Обычный 2 9 2 2 3" xfId="45839"/>
    <cellStyle name="Обычный 2 9 2 2 3 2" xfId="45840"/>
    <cellStyle name="Обычный 2 9 2 2 3 3" xfId="45841"/>
    <cellStyle name="Обычный 2 9 2 2 3_Калмэнерго" xfId="45842"/>
    <cellStyle name="Обычный 2 9 2 2 4" xfId="45843"/>
    <cellStyle name="Обычный 2 9 2 2 5" xfId="45844"/>
    <cellStyle name="Обычный 2 9 2 2_Калмэнерго" xfId="45845"/>
    <cellStyle name="Обычный 2 9 2 3" xfId="45846"/>
    <cellStyle name="Обычный 2 9 2 3 2" xfId="45847"/>
    <cellStyle name="Обычный 2 9 2 3 2 2" xfId="45848"/>
    <cellStyle name="Обычный 2 9 2 3 2 2 2" xfId="45849"/>
    <cellStyle name="Обычный 2 9 2 3 2 2 3" xfId="45850"/>
    <cellStyle name="Обычный 2 9 2 3 2 2_Калмэнерго" xfId="45851"/>
    <cellStyle name="Обычный 2 9 2 3 2 3" xfId="45852"/>
    <cellStyle name="Обычный 2 9 2 3 2 4" xfId="45853"/>
    <cellStyle name="Обычный 2 9 2 3 2_Калмэнерго" xfId="45854"/>
    <cellStyle name="Обычный 2 9 2 3 3" xfId="45855"/>
    <cellStyle name="Обычный 2 9 2 3 3 2" xfId="45856"/>
    <cellStyle name="Обычный 2 9 2 3 3 3" xfId="45857"/>
    <cellStyle name="Обычный 2 9 2 3 3_Калмэнерго" xfId="45858"/>
    <cellStyle name="Обычный 2 9 2 3 4" xfId="45859"/>
    <cellStyle name="Обычный 2 9 2 3 5" xfId="45860"/>
    <cellStyle name="Обычный 2 9 2 3_Калмэнерго" xfId="45861"/>
    <cellStyle name="Обычный 2 9 2 4" xfId="45862"/>
    <cellStyle name="Обычный 2 9 2 4 2" xfId="45863"/>
    <cellStyle name="Обычный 2 9 2 4 2 2" xfId="45864"/>
    <cellStyle name="Обычный 2 9 2 4 2 3" xfId="45865"/>
    <cellStyle name="Обычный 2 9 2 4 2_Калмэнерго" xfId="45866"/>
    <cellStyle name="Обычный 2 9 2 4 3" xfId="45867"/>
    <cellStyle name="Обычный 2 9 2 4 4" xfId="45868"/>
    <cellStyle name="Обычный 2 9 2 4_Калмэнерго" xfId="45869"/>
    <cellStyle name="Обычный 2 9 2 5" xfId="45870"/>
    <cellStyle name="Обычный 2 9 2 5 2" xfId="45871"/>
    <cellStyle name="Обычный 2 9 2 5 3" xfId="45872"/>
    <cellStyle name="Обычный 2 9 2 5_Калмэнерго" xfId="45873"/>
    <cellStyle name="Обычный 2 9 2 6" xfId="45874"/>
    <cellStyle name="Обычный 2 9 2 7" xfId="45875"/>
    <cellStyle name="Обычный 2 9 2 8" xfId="45876"/>
    <cellStyle name="Обычный 2 9 2_Калмэнерго" xfId="45877"/>
    <cellStyle name="Обычный 2 9 3" xfId="45878"/>
    <cellStyle name="Обычный 2 9 3 2" xfId="45879"/>
    <cellStyle name="Обычный 2 9 3 2 2" xfId="45880"/>
    <cellStyle name="Обычный 2 9 3 2 2 2" xfId="45881"/>
    <cellStyle name="Обычный 2 9 3 2 2 3" xfId="45882"/>
    <cellStyle name="Обычный 2 9 3 2 2_Калмэнерго" xfId="45883"/>
    <cellStyle name="Обычный 2 9 3 2 3" xfId="45884"/>
    <cellStyle name="Обычный 2 9 3 2 4" xfId="45885"/>
    <cellStyle name="Обычный 2 9 3 2_Калмэнерго" xfId="45886"/>
    <cellStyle name="Обычный 2 9 3 3" xfId="45887"/>
    <cellStyle name="Обычный 2 9 3 3 2" xfId="45888"/>
    <cellStyle name="Обычный 2 9 3 3 3" xfId="45889"/>
    <cellStyle name="Обычный 2 9 3 3_Калмэнерго" xfId="45890"/>
    <cellStyle name="Обычный 2 9 3 4" xfId="45891"/>
    <cellStyle name="Обычный 2 9 3 5" xfId="45892"/>
    <cellStyle name="Обычный 2 9 3 6" xfId="45893"/>
    <cellStyle name="Обычный 2 9 3_Калмэнерго" xfId="45894"/>
    <cellStyle name="Обычный 2 9 4" xfId="45895"/>
    <cellStyle name="Обычный 2 9 4 2" xfId="45896"/>
    <cellStyle name="Обычный 2 9 4 2 2" xfId="45897"/>
    <cellStyle name="Обычный 2 9 4 2 2 2" xfId="45898"/>
    <cellStyle name="Обычный 2 9 4 2 2 3" xfId="45899"/>
    <cellStyle name="Обычный 2 9 4 2 2_Калмэнерго" xfId="45900"/>
    <cellStyle name="Обычный 2 9 4 2 3" xfId="45901"/>
    <cellStyle name="Обычный 2 9 4 2 4" xfId="45902"/>
    <cellStyle name="Обычный 2 9 4 2_Калмэнерго" xfId="45903"/>
    <cellStyle name="Обычный 2 9 4 3" xfId="45904"/>
    <cellStyle name="Обычный 2 9 4 3 2" xfId="45905"/>
    <cellStyle name="Обычный 2 9 4 3 3" xfId="45906"/>
    <cellStyle name="Обычный 2 9 4 3_Калмэнерго" xfId="45907"/>
    <cellStyle name="Обычный 2 9 4 4" xfId="45908"/>
    <cellStyle name="Обычный 2 9 4 5" xfId="45909"/>
    <cellStyle name="Обычный 2 9 4 6" xfId="45910"/>
    <cellStyle name="Обычный 2 9 4_Калмэнерго" xfId="45911"/>
    <cellStyle name="Обычный 2 9 5" xfId="45912"/>
    <cellStyle name="Обычный 2 9 5 2" xfId="45913"/>
    <cellStyle name="Обычный 2 9 5 2 2" xfId="45914"/>
    <cellStyle name="Обычный 2 9 5 2 3" xfId="45915"/>
    <cellStyle name="Обычный 2 9 5 2_Калмэнерго" xfId="45916"/>
    <cellStyle name="Обычный 2 9 5 3" xfId="45917"/>
    <cellStyle name="Обычный 2 9 5 4" xfId="45918"/>
    <cellStyle name="Обычный 2 9 5_Калмэнерго" xfId="45919"/>
    <cellStyle name="Обычный 2 9 6" xfId="45920"/>
    <cellStyle name="Обычный 2 9 6 2" xfId="45921"/>
    <cellStyle name="Обычный 2 9 6 3" xfId="45922"/>
    <cellStyle name="Обычный 2 9 6_Калмэнерго" xfId="45923"/>
    <cellStyle name="Обычный 2 9 7" xfId="45924"/>
    <cellStyle name="Обычный 2 9 7 2" xfId="45925"/>
    <cellStyle name="Обычный 2 9 7_Калмэнерго" xfId="45926"/>
    <cellStyle name="Обычный 2 9 8" xfId="45927"/>
    <cellStyle name="Обычный 2 9_2. Приложение Доп материалы согласованияБП_БП" xfId="45928"/>
    <cellStyle name="Обычный 2_1" xfId="45929"/>
    <cellStyle name="Обычный 20" xfId="45930"/>
    <cellStyle name="Обычный 20 2" xfId="45931"/>
    <cellStyle name="Обычный 20 2 2" xfId="45932"/>
    <cellStyle name="Обычный 20 2 2 2" xfId="45933"/>
    <cellStyle name="Обычный 20 2 2 2 2" xfId="45934"/>
    <cellStyle name="Обычный 20 2 2 2 2 2" xfId="45935"/>
    <cellStyle name="Обычный 20 2 2 2 2 2 2" xfId="45936"/>
    <cellStyle name="Обычный 20 2 2 2 2 2 3" xfId="45937"/>
    <cellStyle name="Обычный 20 2 2 2 2 3" xfId="45938"/>
    <cellStyle name="Обычный 20 2 2 2 2 4" xfId="45939"/>
    <cellStyle name="Обычный 20 2 2 2 3" xfId="45940"/>
    <cellStyle name="Обычный 20 2 2 2 3 2" xfId="45941"/>
    <cellStyle name="Обычный 20 2 2 2 3 3" xfId="45942"/>
    <cellStyle name="Обычный 20 2 2 2 4" xfId="45943"/>
    <cellStyle name="Обычный 20 2 2 2 5" xfId="45944"/>
    <cellStyle name="Обычный 20 2 2 3" xfId="45945"/>
    <cellStyle name="Обычный 20 2 2 3 2" xfId="45946"/>
    <cellStyle name="Обычный 20 2 2 3 2 2" xfId="45947"/>
    <cellStyle name="Обычный 20 2 2 3 2 3" xfId="45948"/>
    <cellStyle name="Обычный 20 2 2 3 3" xfId="45949"/>
    <cellStyle name="Обычный 20 2 2 3 4" xfId="45950"/>
    <cellStyle name="Обычный 20 2 2 4" xfId="45951"/>
    <cellStyle name="Обычный 20 2 2 4 2" xfId="45952"/>
    <cellStyle name="Обычный 20 2 2 4 3" xfId="45953"/>
    <cellStyle name="Обычный 20 2 2 5" xfId="45954"/>
    <cellStyle name="Обычный 20 2 2 5 2" xfId="45955"/>
    <cellStyle name="Обычный 20 2 2 6" xfId="45956"/>
    <cellStyle name="Обычный 20 2 2 7" xfId="45957"/>
    <cellStyle name="Обычный 20 2 3" xfId="45958"/>
    <cellStyle name="Обычный 20 2 3 2" xfId="45959"/>
    <cellStyle name="Обычный 20 2 3 2 2" xfId="45960"/>
    <cellStyle name="Обычный 20 2 3 2 2 2" xfId="45961"/>
    <cellStyle name="Обычный 20 2 3 2 2 3" xfId="45962"/>
    <cellStyle name="Обычный 20 2 3 2 3" xfId="45963"/>
    <cellStyle name="Обычный 20 2 3 2 4" xfId="45964"/>
    <cellStyle name="Обычный 20 2 3 3" xfId="45965"/>
    <cellStyle name="Обычный 20 2 3 3 2" xfId="45966"/>
    <cellStyle name="Обычный 20 2 3 3 3" xfId="45967"/>
    <cellStyle name="Обычный 20 2 3 4" xfId="45968"/>
    <cellStyle name="Обычный 20 2 3 5" xfId="45969"/>
    <cellStyle name="Обычный 20 2 4" xfId="45970"/>
    <cellStyle name="Обычный 20 2 4 2" xfId="45971"/>
    <cellStyle name="Обычный 20 2 4 2 2" xfId="45972"/>
    <cellStyle name="Обычный 20 2 4 2 3" xfId="45973"/>
    <cellStyle name="Обычный 20 2 4 3" xfId="45974"/>
    <cellStyle name="Обычный 20 2 4 4" xfId="45975"/>
    <cellStyle name="Обычный 20 2 5" xfId="45976"/>
    <cellStyle name="Обычный 20 2 5 2" xfId="45977"/>
    <cellStyle name="Обычный 20 2 5 3" xfId="45978"/>
    <cellStyle name="Обычный 20 2 6" xfId="45979"/>
    <cellStyle name="Обычный 20 2 6 2" xfId="45980"/>
    <cellStyle name="Обычный 20 2 7" xfId="45981"/>
    <cellStyle name="Обычный 20 2 8" xfId="45982"/>
    <cellStyle name="Обычный 20 2_Калмэнерго" xfId="45983"/>
    <cellStyle name="Обычный 20 3" xfId="45984"/>
    <cellStyle name="Обычный 20 3 2" xfId="45985"/>
    <cellStyle name="Обычный 20 3 2 2" xfId="45986"/>
    <cellStyle name="Обычный 20 3 2 2 2" xfId="45987"/>
    <cellStyle name="Обычный 20 3 2 2 2 2" xfId="45988"/>
    <cellStyle name="Обычный 20 3 2 2 2 3" xfId="45989"/>
    <cellStyle name="Обычный 20 3 2 2 3" xfId="45990"/>
    <cellStyle name="Обычный 20 3 2 2 4" xfId="45991"/>
    <cellStyle name="Обычный 20 3 2 3" xfId="45992"/>
    <cellStyle name="Обычный 20 3 2 3 2" xfId="45993"/>
    <cellStyle name="Обычный 20 3 2 3 3" xfId="45994"/>
    <cellStyle name="Обычный 20 3 2 4" xfId="45995"/>
    <cellStyle name="Обычный 20 3 2 4 2" xfId="45996"/>
    <cellStyle name="Обычный 20 3 2 5" xfId="45997"/>
    <cellStyle name="Обычный 20 3 2 6" xfId="45998"/>
    <cellStyle name="Обычный 20 3 3" xfId="45999"/>
    <cellStyle name="Обычный 20 3 3 2" xfId="46000"/>
    <cellStyle name="Обычный 20 3 3 2 2" xfId="46001"/>
    <cellStyle name="Обычный 20 3 3 2 3" xfId="46002"/>
    <cellStyle name="Обычный 20 3 3 3" xfId="46003"/>
    <cellStyle name="Обычный 20 3 3 4" xfId="46004"/>
    <cellStyle name="Обычный 20 3 4" xfId="46005"/>
    <cellStyle name="Обычный 20 3 4 2" xfId="46006"/>
    <cellStyle name="Обычный 20 3 4 3" xfId="46007"/>
    <cellStyle name="Обычный 20 3 5" xfId="46008"/>
    <cellStyle name="Обычный 20 3 5 2" xfId="46009"/>
    <cellStyle name="Обычный 20 3 6" xfId="46010"/>
    <cellStyle name="Обычный 20 3 7" xfId="46011"/>
    <cellStyle name="Обычный 20 4" xfId="46012"/>
    <cellStyle name="Обычный 20 4 2" xfId="46013"/>
    <cellStyle name="Обычный 20 4 2 2" xfId="46014"/>
    <cellStyle name="Обычный 20 4 2 2 2" xfId="46015"/>
    <cellStyle name="Обычный 20 4 2 2 3" xfId="46016"/>
    <cellStyle name="Обычный 20 4 2 3" xfId="46017"/>
    <cellStyle name="Обычный 20 4 2 3 2" xfId="46018"/>
    <cellStyle name="Обычный 20 4 2 4" xfId="46019"/>
    <cellStyle name="Обычный 20 4 2 5" xfId="46020"/>
    <cellStyle name="Обычный 20 4 3" xfId="46021"/>
    <cellStyle name="Обычный 20 4 3 2" xfId="46022"/>
    <cellStyle name="Обычный 20 4 3 3" xfId="46023"/>
    <cellStyle name="Обычный 20 4 4" xfId="46024"/>
    <cellStyle name="Обычный 20 4 4 2" xfId="46025"/>
    <cellStyle name="Обычный 20 4 5" xfId="46026"/>
    <cellStyle name="Обычный 20 4 6" xfId="46027"/>
    <cellStyle name="Обычный 20 5" xfId="46028"/>
    <cellStyle name="Обычный 20 5 2" xfId="46029"/>
    <cellStyle name="Обычный 20 5 2 2" xfId="46030"/>
    <cellStyle name="Обычный 20 5 2 3" xfId="46031"/>
    <cellStyle name="Обычный 20 5 3" xfId="46032"/>
    <cellStyle name="Обычный 20 5 3 2" xfId="46033"/>
    <cellStyle name="Обычный 20 5 4" xfId="46034"/>
    <cellStyle name="Обычный 20 5 5" xfId="46035"/>
    <cellStyle name="Обычный 20 6" xfId="46036"/>
    <cellStyle name="Обычный 20 6 2" xfId="46037"/>
    <cellStyle name="Обычный 20 6 2 2" xfId="46038"/>
    <cellStyle name="Обычный 20 6 2 3" xfId="46039"/>
    <cellStyle name="Обычный 20 6 3" xfId="46040"/>
    <cellStyle name="Обычный 20 6 4" xfId="46041"/>
    <cellStyle name="Обычный 20 7" xfId="46042"/>
    <cellStyle name="Обычный 20 7 2" xfId="46043"/>
    <cellStyle name="Обычный 20 7 3" xfId="46044"/>
    <cellStyle name="Обычный 20 8" xfId="46045"/>
    <cellStyle name="Обычный 20 8 2" xfId="46046"/>
    <cellStyle name="Обычный 20 9" xfId="46047"/>
    <cellStyle name="Обычный 20_Калмэнерго" xfId="46048"/>
    <cellStyle name="Обычный 200" xfId="46049"/>
    <cellStyle name="Обычный 201" xfId="46050"/>
    <cellStyle name="Обычный 202" xfId="46051"/>
    <cellStyle name="Обычный 203" xfId="46052"/>
    <cellStyle name="Обычный 204" xfId="46053"/>
    <cellStyle name="Обычный 205" xfId="46054"/>
    <cellStyle name="Обычный 206" xfId="46055"/>
    <cellStyle name="Обычный 207" xfId="46056"/>
    <cellStyle name="Обычный 208" xfId="46057"/>
    <cellStyle name="Обычный 209" xfId="46058"/>
    <cellStyle name="Обычный 21" xfId="46059"/>
    <cellStyle name="Обычный 21 2" xfId="46060"/>
    <cellStyle name="Обычный 21 2 2" xfId="46061"/>
    <cellStyle name="Обычный 21 2 2 2" xfId="46062"/>
    <cellStyle name="Обычный 21 2 2 2 2" xfId="46063"/>
    <cellStyle name="Обычный 21 2 2 3" xfId="46064"/>
    <cellStyle name="Обычный 21 2 2 4" xfId="46065"/>
    <cellStyle name="Обычный 21 2 3" xfId="46066"/>
    <cellStyle name="Обычный 21 2 3 2" xfId="46067"/>
    <cellStyle name="Обычный 21 2 4" xfId="46068"/>
    <cellStyle name="Обычный 21 2 5" xfId="46069"/>
    <cellStyle name="Обычный 21 3" xfId="46070"/>
    <cellStyle name="Обычный 21 3 2" xfId="46071"/>
    <cellStyle name="Обычный 21 3 2 2" xfId="46072"/>
    <cellStyle name="Обычный 21 3 2 2 2" xfId="46073"/>
    <cellStyle name="Обычный 21 3 2 2 2 2" xfId="46074"/>
    <cellStyle name="Обычный 21 3 2 2 2 3" xfId="46075"/>
    <cellStyle name="Обычный 21 3 2 2 3" xfId="46076"/>
    <cellStyle name="Обычный 21 3 2 2 4" xfId="46077"/>
    <cellStyle name="Обычный 21 3 2 3" xfId="46078"/>
    <cellStyle name="Обычный 21 3 2 3 2" xfId="46079"/>
    <cellStyle name="Обычный 21 3 2 3 3" xfId="46080"/>
    <cellStyle name="Обычный 21 3 2 4" xfId="46081"/>
    <cellStyle name="Обычный 21 3 2 5" xfId="46082"/>
    <cellStyle name="Обычный 21 3 3" xfId="46083"/>
    <cellStyle name="Обычный 21 3 3 2" xfId="46084"/>
    <cellStyle name="Обычный 21 3 3 2 2" xfId="46085"/>
    <cellStyle name="Обычный 21 3 3 2 3" xfId="46086"/>
    <cellStyle name="Обычный 21 3 3 3" xfId="46087"/>
    <cellStyle name="Обычный 21 3 3 4" xfId="46088"/>
    <cellStyle name="Обычный 21 3 4" xfId="46089"/>
    <cellStyle name="Обычный 21 3 4 2" xfId="46090"/>
    <cellStyle name="Обычный 21 3 4 3" xfId="46091"/>
    <cellStyle name="Обычный 21 3 5" xfId="46092"/>
    <cellStyle name="Обычный 21 3 5 2" xfId="46093"/>
    <cellStyle name="Обычный 21 3 6" xfId="46094"/>
    <cellStyle name="Обычный 21 3 7" xfId="46095"/>
    <cellStyle name="Обычный 21 4" xfId="46096"/>
    <cellStyle name="Обычный 21 4 2" xfId="46097"/>
    <cellStyle name="Обычный 21 4 2 2" xfId="46098"/>
    <cellStyle name="Обычный 21 4 2 2 2" xfId="46099"/>
    <cellStyle name="Обычный 21 4 2 2 3" xfId="46100"/>
    <cellStyle name="Обычный 21 4 2 3" xfId="46101"/>
    <cellStyle name="Обычный 21 4 2 4" xfId="46102"/>
    <cellStyle name="Обычный 21 4 3" xfId="46103"/>
    <cellStyle name="Обычный 21 4 3 2" xfId="46104"/>
    <cellStyle name="Обычный 21 4 3 3" xfId="46105"/>
    <cellStyle name="Обычный 21 4 4" xfId="46106"/>
    <cellStyle name="Обычный 21 4 5" xfId="46107"/>
    <cellStyle name="Обычный 21 5" xfId="46108"/>
    <cellStyle name="Обычный 21 5 2" xfId="46109"/>
    <cellStyle name="Обычный 21 5 2 2" xfId="46110"/>
    <cellStyle name="Обычный 21 5 2 3" xfId="46111"/>
    <cellStyle name="Обычный 21 5 3" xfId="46112"/>
    <cellStyle name="Обычный 21 5 4" xfId="46113"/>
    <cellStyle name="Обычный 21 6" xfId="46114"/>
    <cellStyle name="Обычный 21 6 2" xfId="46115"/>
    <cellStyle name="Обычный 21 6 3" xfId="46116"/>
    <cellStyle name="Обычный 21 7" xfId="46117"/>
    <cellStyle name="Обычный 21 7 2" xfId="46118"/>
    <cellStyle name="Обычный 21 8" xfId="46119"/>
    <cellStyle name="Обычный 210" xfId="46120"/>
    <cellStyle name="Обычный 210 2" xfId="46121"/>
    <cellStyle name="Обычный 211" xfId="46122"/>
    <cellStyle name="Обычный 212" xfId="46123"/>
    <cellStyle name="Обычный 213" xfId="46124"/>
    <cellStyle name="Обычный 22" xfId="46125"/>
    <cellStyle name="Обычный 22 2" xfId="46126"/>
    <cellStyle name="Обычный 22 2 2" xfId="46127"/>
    <cellStyle name="Обычный 22 2 2 2" xfId="46128"/>
    <cellStyle name="Обычный 22 2 2 2 2" xfId="46129"/>
    <cellStyle name="Обычный 22 2 2 2 2 2" xfId="46130"/>
    <cellStyle name="Обычный 22 2 2 2 2 2 2" xfId="46131"/>
    <cellStyle name="Обычный 22 2 2 2 2 2 3" xfId="46132"/>
    <cellStyle name="Обычный 22 2 2 2 2 3" xfId="46133"/>
    <cellStyle name="Обычный 22 2 2 2 2 4" xfId="46134"/>
    <cellStyle name="Обычный 22 2 2 2 3" xfId="46135"/>
    <cellStyle name="Обычный 22 2 2 2 3 2" xfId="46136"/>
    <cellStyle name="Обычный 22 2 2 2 3 3" xfId="46137"/>
    <cellStyle name="Обычный 22 2 2 2 4" xfId="46138"/>
    <cellStyle name="Обычный 22 2 2 2 5" xfId="46139"/>
    <cellStyle name="Обычный 22 2 2 3" xfId="46140"/>
    <cellStyle name="Обычный 22 2 2 3 2" xfId="46141"/>
    <cellStyle name="Обычный 22 2 2 3 2 2" xfId="46142"/>
    <cellStyle name="Обычный 22 2 2 3 2 3" xfId="46143"/>
    <cellStyle name="Обычный 22 2 2 3 3" xfId="46144"/>
    <cellStyle name="Обычный 22 2 2 3 4" xfId="46145"/>
    <cellStyle name="Обычный 22 2 2 4" xfId="46146"/>
    <cellStyle name="Обычный 22 2 2 4 2" xfId="46147"/>
    <cellStyle name="Обычный 22 2 2 4 3" xfId="46148"/>
    <cellStyle name="Обычный 22 2 2 5" xfId="46149"/>
    <cellStyle name="Обычный 22 2 2 5 2" xfId="46150"/>
    <cellStyle name="Обычный 22 2 2 6" xfId="46151"/>
    <cellStyle name="Обычный 22 2 2 7" xfId="46152"/>
    <cellStyle name="Обычный 22 2 3" xfId="46153"/>
    <cellStyle name="Обычный 22 2 3 2" xfId="46154"/>
    <cellStyle name="Обычный 22 2 3 2 2" xfId="46155"/>
    <cellStyle name="Обычный 22 2 3 2 2 2" xfId="46156"/>
    <cellStyle name="Обычный 22 2 3 2 2 3" xfId="46157"/>
    <cellStyle name="Обычный 22 2 3 2 3" xfId="46158"/>
    <cellStyle name="Обычный 22 2 3 2 4" xfId="46159"/>
    <cellStyle name="Обычный 22 2 3 3" xfId="46160"/>
    <cellStyle name="Обычный 22 2 3 3 2" xfId="46161"/>
    <cellStyle name="Обычный 22 2 3 3 3" xfId="46162"/>
    <cellStyle name="Обычный 22 2 3 4" xfId="46163"/>
    <cellStyle name="Обычный 22 2 3 5" xfId="46164"/>
    <cellStyle name="Обычный 22 2 4" xfId="46165"/>
    <cellStyle name="Обычный 22 2 4 2" xfId="46166"/>
    <cellStyle name="Обычный 22 2 4 2 2" xfId="46167"/>
    <cellStyle name="Обычный 22 2 4 2 3" xfId="46168"/>
    <cellStyle name="Обычный 22 2 4 3" xfId="46169"/>
    <cellStyle name="Обычный 22 2 4 4" xfId="46170"/>
    <cellStyle name="Обычный 22 2 5" xfId="46171"/>
    <cellStyle name="Обычный 22 2 5 2" xfId="46172"/>
    <cellStyle name="Обычный 22 2 5 3" xfId="46173"/>
    <cellStyle name="Обычный 22 2 6" xfId="46174"/>
    <cellStyle name="Обычный 22 2 6 2" xfId="46175"/>
    <cellStyle name="Обычный 22 2 7" xfId="46176"/>
    <cellStyle name="Обычный 22 2 8" xfId="46177"/>
    <cellStyle name="Обычный 22 3" xfId="46178"/>
    <cellStyle name="Обычный 22 3 2" xfId="46179"/>
    <cellStyle name="Обычный 22 3 2 2" xfId="46180"/>
    <cellStyle name="Обычный 22 3 2 2 2" xfId="46181"/>
    <cellStyle name="Обычный 22 3 2 2 2 2" xfId="46182"/>
    <cellStyle name="Обычный 22 3 2 2 2 3" xfId="46183"/>
    <cellStyle name="Обычный 22 3 2 2 3" xfId="46184"/>
    <cellStyle name="Обычный 22 3 2 2 4" xfId="46185"/>
    <cellStyle name="Обычный 22 3 2 3" xfId="46186"/>
    <cellStyle name="Обычный 22 3 2 3 2" xfId="46187"/>
    <cellStyle name="Обычный 22 3 2 3 3" xfId="46188"/>
    <cellStyle name="Обычный 22 3 2 4" xfId="46189"/>
    <cellStyle name="Обычный 22 3 2 5" xfId="46190"/>
    <cellStyle name="Обычный 22 3 3" xfId="46191"/>
    <cellStyle name="Обычный 22 3 3 2" xfId="46192"/>
    <cellStyle name="Обычный 22 3 3 2 2" xfId="46193"/>
    <cellStyle name="Обычный 22 3 3 2 3" xfId="46194"/>
    <cellStyle name="Обычный 22 3 3 3" xfId="46195"/>
    <cellStyle name="Обычный 22 3 3 4" xfId="46196"/>
    <cellStyle name="Обычный 22 3 4" xfId="46197"/>
    <cellStyle name="Обычный 22 3 4 2" xfId="46198"/>
    <cellStyle name="Обычный 22 3 4 3" xfId="46199"/>
    <cellStyle name="Обычный 22 3 5" xfId="46200"/>
    <cellStyle name="Обычный 22 3 5 2" xfId="46201"/>
    <cellStyle name="Обычный 22 3 6" xfId="46202"/>
    <cellStyle name="Обычный 22 3 7" xfId="46203"/>
    <cellStyle name="Обычный 22 4" xfId="46204"/>
    <cellStyle name="Обычный 22 4 2" xfId="46205"/>
    <cellStyle name="Обычный 22 4 2 2" xfId="46206"/>
    <cellStyle name="Обычный 22 4 2 2 2" xfId="46207"/>
    <cellStyle name="Обычный 22 4 2 2 3" xfId="46208"/>
    <cellStyle name="Обычный 22 4 2 3" xfId="46209"/>
    <cellStyle name="Обычный 22 4 2 4" xfId="46210"/>
    <cellStyle name="Обычный 22 4 3" xfId="46211"/>
    <cellStyle name="Обычный 22 4 3 2" xfId="46212"/>
    <cellStyle name="Обычный 22 4 3 3" xfId="46213"/>
    <cellStyle name="Обычный 22 4 4" xfId="46214"/>
    <cellStyle name="Обычный 22 4 5" xfId="46215"/>
    <cellStyle name="Обычный 22 5" xfId="46216"/>
    <cellStyle name="Обычный 22 5 2" xfId="46217"/>
    <cellStyle name="Обычный 22 5 2 2" xfId="46218"/>
    <cellStyle name="Обычный 22 5 2 3" xfId="46219"/>
    <cellStyle name="Обычный 22 5 3" xfId="46220"/>
    <cellStyle name="Обычный 22 5 4" xfId="46221"/>
    <cellStyle name="Обычный 22 6" xfId="46222"/>
    <cellStyle name="Обычный 22 6 2" xfId="46223"/>
    <cellStyle name="Обычный 22 6 2 2" xfId="46224"/>
    <cellStyle name="Обычный 22 6 2 3" xfId="46225"/>
    <cellStyle name="Обычный 22 6 3" xfId="46226"/>
    <cellStyle name="Обычный 22 6 4" xfId="46227"/>
    <cellStyle name="Обычный 22 7" xfId="46228"/>
    <cellStyle name="Обычный 22 7 2" xfId="46229"/>
    <cellStyle name="Обычный 22 7 3" xfId="46230"/>
    <cellStyle name="Обычный 22 8" xfId="46231"/>
    <cellStyle name="Обычный 22 8 2" xfId="46232"/>
    <cellStyle name="Обычный 22 9" xfId="46233"/>
    <cellStyle name="Обычный 23" xfId="46234"/>
    <cellStyle name="Обычный 23 2" xfId="46235"/>
    <cellStyle name="Обычный 23 2 2" xfId="46236"/>
    <cellStyle name="Обычный 23 2 2 2" xfId="46237"/>
    <cellStyle name="Обычный 23 2 2 2 2" xfId="46238"/>
    <cellStyle name="Обычный 23 2 2 2 2 2" xfId="46239"/>
    <cellStyle name="Обычный 23 2 2 2 3" xfId="46240"/>
    <cellStyle name="Обычный 23 2 2 2 4" xfId="46241"/>
    <cellStyle name="Обычный 23 2 2 3" xfId="46242"/>
    <cellStyle name="Обычный 23 2 2 3 2" xfId="46243"/>
    <cellStyle name="Обычный 23 2 2 4" xfId="46244"/>
    <cellStyle name="Обычный 23 2 2 5" xfId="46245"/>
    <cellStyle name="Обычный 23 2 3" xfId="46246"/>
    <cellStyle name="Обычный 23 2 3 2" xfId="46247"/>
    <cellStyle name="Обычный 23 2 3 2 2" xfId="46248"/>
    <cellStyle name="Обычный 23 2 3 3" xfId="46249"/>
    <cellStyle name="Обычный 23 2 3 4" xfId="46250"/>
    <cellStyle name="Обычный 23 2 4" xfId="46251"/>
    <cellStyle name="Обычный 23 2 4 2" xfId="46252"/>
    <cellStyle name="Обычный 23 2 5" xfId="46253"/>
    <cellStyle name="Обычный 23 2 6" xfId="46254"/>
    <cellStyle name="Обычный 23 3" xfId="46255"/>
    <cellStyle name="Обычный 23 3 2" xfId="46256"/>
    <cellStyle name="Обычный 23 3 3" xfId="46257"/>
    <cellStyle name="Обычный 23 4" xfId="46258"/>
    <cellStyle name="Обычный 23 4 2" xfId="46259"/>
    <cellStyle name="Обычный 23 5" xfId="46260"/>
    <cellStyle name="Обычный 23 6" xfId="46261"/>
    <cellStyle name="Обычный 23_объекты" xfId="46262"/>
    <cellStyle name="Обычный 24" xfId="46263"/>
    <cellStyle name="Обычный 24 2" xfId="46264"/>
    <cellStyle name="Обычный 24 2 2" xfId="46265"/>
    <cellStyle name="Обычный 24 2 2 2" xfId="46266"/>
    <cellStyle name="Обычный 24 2 2 2 2" xfId="46267"/>
    <cellStyle name="Обычный 24 2 2 2 2 2" xfId="46268"/>
    <cellStyle name="Обычный 24 2 2 2 2 3" xfId="46269"/>
    <cellStyle name="Обычный 24 2 2 2 3" xfId="46270"/>
    <cellStyle name="Обычный 24 2 2 2 4" xfId="46271"/>
    <cellStyle name="Обычный 24 2 2 3" xfId="46272"/>
    <cellStyle name="Обычный 24 2 2 3 2" xfId="46273"/>
    <cellStyle name="Обычный 24 2 2 3 3" xfId="46274"/>
    <cellStyle name="Обычный 24 2 2 4" xfId="46275"/>
    <cellStyle name="Обычный 24 2 2 4 2" xfId="46276"/>
    <cellStyle name="Обычный 24 2 2 5" xfId="46277"/>
    <cellStyle name="Обычный 24 2 2 6" xfId="46278"/>
    <cellStyle name="Обычный 24 2 3" xfId="46279"/>
    <cellStyle name="Обычный 24 2 3 2" xfId="46280"/>
    <cellStyle name="Обычный 24 2 3 2 2" xfId="46281"/>
    <cellStyle name="Обычный 24 2 3 2 3" xfId="46282"/>
    <cellStyle name="Обычный 24 2 3 3" xfId="46283"/>
    <cellStyle name="Обычный 24 2 3 4" xfId="46284"/>
    <cellStyle name="Обычный 24 2 4" xfId="46285"/>
    <cellStyle name="Обычный 24 2 4 2" xfId="46286"/>
    <cellStyle name="Обычный 24 2 4 3" xfId="46287"/>
    <cellStyle name="Обычный 24 2 5" xfId="46288"/>
    <cellStyle name="Обычный 24 2 5 2" xfId="46289"/>
    <cellStyle name="Обычный 24 2 6" xfId="46290"/>
    <cellStyle name="Обычный 24 2 7" xfId="46291"/>
    <cellStyle name="Обычный 24 3" xfId="46292"/>
    <cellStyle name="Обычный 24 3 2" xfId="46293"/>
    <cellStyle name="Обычный 24 3 2 2" xfId="46294"/>
    <cellStyle name="Обычный 24 3 2 2 2" xfId="46295"/>
    <cellStyle name="Обычный 24 3 2 2 3" xfId="46296"/>
    <cellStyle name="Обычный 24 3 2 3" xfId="46297"/>
    <cellStyle name="Обычный 24 3 2 4" xfId="46298"/>
    <cellStyle name="Обычный 24 3 3" xfId="46299"/>
    <cellStyle name="Обычный 24 3 3 2" xfId="46300"/>
    <cellStyle name="Обычный 24 3 3 3" xfId="46301"/>
    <cellStyle name="Обычный 24 3 4" xfId="46302"/>
    <cellStyle name="Обычный 24 3 4 2" xfId="46303"/>
    <cellStyle name="Обычный 24 3 5" xfId="46304"/>
    <cellStyle name="Обычный 24 3 6" xfId="46305"/>
    <cellStyle name="Обычный 24 4" xfId="46306"/>
    <cellStyle name="Обычный 24 4 2" xfId="46307"/>
    <cellStyle name="Обычный 24 4 2 2" xfId="46308"/>
    <cellStyle name="Обычный 24 4 2 3" xfId="46309"/>
    <cellStyle name="Обычный 24 4 3" xfId="46310"/>
    <cellStyle name="Обычный 24 4 4" xfId="46311"/>
    <cellStyle name="Обычный 24 5" xfId="46312"/>
    <cellStyle name="Обычный 24 5 2" xfId="46313"/>
    <cellStyle name="Обычный 24 5 3" xfId="46314"/>
    <cellStyle name="Обычный 24 6" xfId="46315"/>
    <cellStyle name="Обычный 24 6 2" xfId="46316"/>
    <cellStyle name="Обычный 24 6 3" xfId="46317"/>
    <cellStyle name="Обычный 24 7" xfId="46318"/>
    <cellStyle name="Обычный 24 8" xfId="46319"/>
    <cellStyle name="Обычный 24_Калмэнерго" xfId="46320"/>
    <cellStyle name="Обычный 25" xfId="46321"/>
    <cellStyle name="Обычный 25 2" xfId="46322"/>
    <cellStyle name="Обычный 25 2 2" xfId="46323"/>
    <cellStyle name="Обычный 25 2 2 2" xfId="46324"/>
    <cellStyle name="Обычный 25 2 2 2 2" xfId="46325"/>
    <cellStyle name="Обычный 25 2 2 3" xfId="46326"/>
    <cellStyle name="Обычный 25 2 2 4" xfId="46327"/>
    <cellStyle name="Обычный 25 2 3" xfId="46328"/>
    <cellStyle name="Обычный 25 2 3 2" xfId="46329"/>
    <cellStyle name="Обычный 25 2 4" xfId="46330"/>
    <cellStyle name="Обычный 25 2 5" xfId="46331"/>
    <cellStyle name="Обычный 25 3" xfId="46332"/>
    <cellStyle name="Обычный 25 3 2" xfId="46333"/>
    <cellStyle name="Обычный 25 3 2 2" xfId="46334"/>
    <cellStyle name="Обычный 25 3 3" xfId="46335"/>
    <cellStyle name="Обычный 25 3 4" xfId="46336"/>
    <cellStyle name="Обычный 25 4" xfId="46337"/>
    <cellStyle name="Обычный 25 4 2" xfId="46338"/>
    <cellStyle name="Обычный 25 4 3" xfId="46339"/>
    <cellStyle name="Обычный 25 5" xfId="46340"/>
    <cellStyle name="Обычный 25 5 2" xfId="46341"/>
    <cellStyle name="Обычный 25 6" xfId="46342"/>
    <cellStyle name="Обычный 25 7" xfId="46343"/>
    <cellStyle name="Обычный 25_Калмэнерго" xfId="46344"/>
    <cellStyle name="Обычный 26" xfId="46345"/>
    <cellStyle name="Обычный 26 2" xfId="46346"/>
    <cellStyle name="Обычный 26 2 2" xfId="46347"/>
    <cellStyle name="Обычный 26 2 2 2" xfId="46348"/>
    <cellStyle name="Обычный 26 2 2 2 2" xfId="46349"/>
    <cellStyle name="Обычный 26 2 2 3" xfId="46350"/>
    <cellStyle name="Обычный 26 2 2 4" xfId="46351"/>
    <cellStyle name="Обычный 26 2 3" xfId="46352"/>
    <cellStyle name="Обычный 26 2 3 2" xfId="46353"/>
    <cellStyle name="Обычный 26 2 4" xfId="46354"/>
    <cellStyle name="Обычный 26 2 5" xfId="46355"/>
    <cellStyle name="Обычный 26 3" xfId="46356"/>
    <cellStyle name="Обычный 26 3 2" xfId="46357"/>
    <cellStyle name="Обычный 26 3 2 2" xfId="46358"/>
    <cellStyle name="Обычный 26 3 3" xfId="46359"/>
    <cellStyle name="Обычный 26 3 4" xfId="46360"/>
    <cellStyle name="Обычный 26 4" xfId="46361"/>
    <cellStyle name="Обычный 26 4 2" xfId="46362"/>
    <cellStyle name="Обычный 26 4 3" xfId="46363"/>
    <cellStyle name="Обычный 26 5" xfId="46364"/>
    <cellStyle name="Обычный 26 5 2" xfId="46365"/>
    <cellStyle name="Обычный 26 6" xfId="46366"/>
    <cellStyle name="Обычный 26 7" xfId="46367"/>
    <cellStyle name="Обычный 26_Калмэнерго" xfId="46368"/>
    <cellStyle name="Обычный 27" xfId="46369"/>
    <cellStyle name="Обычный 27 2" xfId="46370"/>
    <cellStyle name="Обычный 27 2 2" xfId="46371"/>
    <cellStyle name="Обычный 27 2 2 2" xfId="46372"/>
    <cellStyle name="Обычный 27 2 2 2 2" xfId="46373"/>
    <cellStyle name="Обычный 27 2 2 3" xfId="46374"/>
    <cellStyle name="Обычный 27 2 2 4" xfId="46375"/>
    <cellStyle name="Обычный 27 2 3" xfId="46376"/>
    <cellStyle name="Обычный 27 2 3 2" xfId="46377"/>
    <cellStyle name="Обычный 27 2 4" xfId="46378"/>
    <cellStyle name="Обычный 27 2 5" xfId="46379"/>
    <cellStyle name="Обычный 27 3" xfId="46380"/>
    <cellStyle name="Обычный 27 3 2" xfId="46381"/>
    <cellStyle name="Обычный 27 3 2 2" xfId="46382"/>
    <cellStyle name="Обычный 27 3 3" xfId="46383"/>
    <cellStyle name="Обычный 27 3 4" xfId="46384"/>
    <cellStyle name="Обычный 27 4" xfId="46385"/>
    <cellStyle name="Обычный 27 4 2" xfId="46386"/>
    <cellStyle name="Обычный 27 4 3" xfId="46387"/>
    <cellStyle name="Обычный 27 5" xfId="46388"/>
    <cellStyle name="Обычный 27 5 2" xfId="46389"/>
    <cellStyle name="Обычный 27 6" xfId="46390"/>
    <cellStyle name="Обычный 27 7" xfId="46391"/>
    <cellStyle name="Обычный 28" xfId="46392"/>
    <cellStyle name="Обычный 28 2" xfId="46393"/>
    <cellStyle name="Обычный 28 2 2" xfId="46394"/>
    <cellStyle name="Обычный 28 2 2 2" xfId="46395"/>
    <cellStyle name="Обычный 28 2 2 2 2" xfId="46396"/>
    <cellStyle name="Обычный 28 2 2 3" xfId="46397"/>
    <cellStyle name="Обычный 28 2 2 4" xfId="46398"/>
    <cellStyle name="Обычный 28 2 3" xfId="46399"/>
    <cellStyle name="Обычный 28 2 3 2" xfId="46400"/>
    <cellStyle name="Обычный 28 2 4" xfId="46401"/>
    <cellStyle name="Обычный 28 2 5" xfId="46402"/>
    <cellStyle name="Обычный 28 3" xfId="46403"/>
    <cellStyle name="Обычный 28 3 2" xfId="46404"/>
    <cellStyle name="Обычный 28 3 2 2" xfId="46405"/>
    <cellStyle name="Обычный 28 3 3" xfId="46406"/>
    <cellStyle name="Обычный 28 3 4" xfId="46407"/>
    <cellStyle name="Обычный 28 4" xfId="46408"/>
    <cellStyle name="Обычный 28 4 2" xfId="46409"/>
    <cellStyle name="Обычный 28 4 3" xfId="46410"/>
    <cellStyle name="Обычный 28 5" xfId="46411"/>
    <cellStyle name="Обычный 28 5 2" xfId="46412"/>
    <cellStyle name="Обычный 28 6" xfId="46413"/>
    <cellStyle name="Обычный 28 7" xfId="46414"/>
    <cellStyle name="Обычный 29" xfId="46415"/>
    <cellStyle name="Обычный 29 2" xfId="46416"/>
    <cellStyle name="Обычный 29 2 2" xfId="46417"/>
    <cellStyle name="Обычный 29 2 2 2" xfId="46418"/>
    <cellStyle name="Обычный 29 2 2 2 2" xfId="46419"/>
    <cellStyle name="Обычный 29 2 2 3" xfId="46420"/>
    <cellStyle name="Обычный 29 2 2 4" xfId="46421"/>
    <cellStyle name="Обычный 29 2 3" xfId="46422"/>
    <cellStyle name="Обычный 29 2 3 2" xfId="46423"/>
    <cellStyle name="Обычный 29 2 4" xfId="46424"/>
    <cellStyle name="Обычный 29 2 5" xfId="46425"/>
    <cellStyle name="Обычный 29 3" xfId="46426"/>
    <cellStyle name="Обычный 29 3 2" xfId="46427"/>
    <cellStyle name="Обычный 29 3 2 2" xfId="46428"/>
    <cellStyle name="Обычный 29 3 3" xfId="46429"/>
    <cellStyle name="Обычный 29 3 4" xfId="46430"/>
    <cellStyle name="Обычный 29 4" xfId="46431"/>
    <cellStyle name="Обычный 29 4 2" xfId="46432"/>
    <cellStyle name="Обычный 29 4 3" xfId="46433"/>
    <cellStyle name="Обычный 29 5" xfId="46434"/>
    <cellStyle name="Обычный 29 5 2" xfId="46435"/>
    <cellStyle name="Обычный 29 6" xfId="46436"/>
    <cellStyle name="Обычный 29 7" xfId="46437"/>
    <cellStyle name="Обычный 3" xfId="46438"/>
    <cellStyle name="Обычный 3 10" xfId="46439"/>
    <cellStyle name="Обычный 3 10 10" xfId="46440"/>
    <cellStyle name="Обычный 3 10 11" xfId="46441"/>
    <cellStyle name="Обычный 3 10 12" xfId="46442"/>
    <cellStyle name="Обычный 3 10 13" xfId="46443"/>
    <cellStyle name="Обычный 3 10 14" xfId="46444"/>
    <cellStyle name="Обычный 3 10 15" xfId="46445"/>
    <cellStyle name="Обычный 3 10 16" xfId="46446"/>
    <cellStyle name="Обычный 3 10 17" xfId="46447"/>
    <cellStyle name="Обычный 3 10 2" xfId="46448"/>
    <cellStyle name="Обычный 3 10 2 2" xfId="46449"/>
    <cellStyle name="Обычный 3 10 3" xfId="46450"/>
    <cellStyle name="Обычный 3 10 3 2" xfId="46451"/>
    <cellStyle name="Обычный 3 10 4" xfId="46452"/>
    <cellStyle name="Обычный 3 10 5" xfId="46453"/>
    <cellStyle name="Обычный 3 10 6" xfId="46454"/>
    <cellStyle name="Обычный 3 10 7" xfId="46455"/>
    <cellStyle name="Обычный 3 10 8" xfId="46456"/>
    <cellStyle name="Обычный 3 10 9" xfId="46457"/>
    <cellStyle name="Обычный 3 108" xfId="46458"/>
    <cellStyle name="Обычный 3 108 2 2" xfId="46459"/>
    <cellStyle name="Обычный 3 11" xfId="46460"/>
    <cellStyle name="Обычный 3 11 10" xfId="46461"/>
    <cellStyle name="Обычный 3 11 11" xfId="46462"/>
    <cellStyle name="Обычный 3 11 12" xfId="46463"/>
    <cellStyle name="Обычный 3 11 13" xfId="46464"/>
    <cellStyle name="Обычный 3 11 14" xfId="46465"/>
    <cellStyle name="Обычный 3 11 15" xfId="46466"/>
    <cellStyle name="Обычный 3 11 16" xfId="46467"/>
    <cellStyle name="Обычный 3 11 17" xfId="46468"/>
    <cellStyle name="Обычный 3 11 2" xfId="46469"/>
    <cellStyle name="Обычный 3 11 2 2" xfId="46470"/>
    <cellStyle name="Обычный 3 11 3" xfId="46471"/>
    <cellStyle name="Обычный 3 11 3 2" xfId="46472"/>
    <cellStyle name="Обычный 3 11 4" xfId="46473"/>
    <cellStyle name="Обычный 3 11 5" xfId="46474"/>
    <cellStyle name="Обычный 3 11 6" xfId="46475"/>
    <cellStyle name="Обычный 3 11 7" xfId="46476"/>
    <cellStyle name="Обычный 3 11 8" xfId="46477"/>
    <cellStyle name="Обычный 3 11 9" xfId="46478"/>
    <cellStyle name="Обычный 3 12" xfId="46479"/>
    <cellStyle name="Обычный 3 12 10" xfId="46480"/>
    <cellStyle name="Обычный 3 12 11" xfId="46481"/>
    <cellStyle name="Обычный 3 12 12" xfId="46482"/>
    <cellStyle name="Обычный 3 12 13" xfId="46483"/>
    <cellStyle name="Обычный 3 12 14" xfId="46484"/>
    <cellStyle name="Обычный 3 12 15" xfId="46485"/>
    <cellStyle name="Обычный 3 12 16" xfId="46486"/>
    <cellStyle name="Обычный 3 12 17" xfId="46487"/>
    <cellStyle name="Обычный 3 12 2" xfId="46488"/>
    <cellStyle name="Обычный 3 12 2 2" xfId="46489"/>
    <cellStyle name="Обычный 3 12 3" xfId="46490"/>
    <cellStyle name="Обычный 3 12 3 2" xfId="46491"/>
    <cellStyle name="Обычный 3 12 4" xfId="46492"/>
    <cellStyle name="Обычный 3 12 5" xfId="46493"/>
    <cellStyle name="Обычный 3 12 6" xfId="46494"/>
    <cellStyle name="Обычный 3 12 7" xfId="46495"/>
    <cellStyle name="Обычный 3 12 8" xfId="46496"/>
    <cellStyle name="Обычный 3 12 9" xfId="46497"/>
    <cellStyle name="Обычный 3 13" xfId="46498"/>
    <cellStyle name="Обычный 3 13 10" xfId="46499"/>
    <cellStyle name="Обычный 3 13 11" xfId="46500"/>
    <cellStyle name="Обычный 3 13 12" xfId="46501"/>
    <cellStyle name="Обычный 3 13 13" xfId="46502"/>
    <cellStyle name="Обычный 3 13 14" xfId="46503"/>
    <cellStyle name="Обычный 3 13 15" xfId="46504"/>
    <cellStyle name="Обычный 3 13 16" xfId="46505"/>
    <cellStyle name="Обычный 3 13 17" xfId="46506"/>
    <cellStyle name="Обычный 3 13 2" xfId="46507"/>
    <cellStyle name="Обычный 3 13 2 2" xfId="46508"/>
    <cellStyle name="Обычный 3 13 3" xfId="46509"/>
    <cellStyle name="Обычный 3 13 3 2" xfId="46510"/>
    <cellStyle name="Обычный 3 13 4" xfId="46511"/>
    <cellStyle name="Обычный 3 13 5" xfId="46512"/>
    <cellStyle name="Обычный 3 13 6" xfId="46513"/>
    <cellStyle name="Обычный 3 13 7" xfId="46514"/>
    <cellStyle name="Обычный 3 13 8" xfId="46515"/>
    <cellStyle name="Обычный 3 13 9" xfId="46516"/>
    <cellStyle name="Обычный 3 14" xfId="46517"/>
    <cellStyle name="Обычный 3 14 10" xfId="46518"/>
    <cellStyle name="Обычный 3 14 11" xfId="46519"/>
    <cellStyle name="Обычный 3 14 12" xfId="46520"/>
    <cellStyle name="Обычный 3 14 13" xfId="46521"/>
    <cellStyle name="Обычный 3 14 14" xfId="46522"/>
    <cellStyle name="Обычный 3 14 15" xfId="46523"/>
    <cellStyle name="Обычный 3 14 16" xfId="46524"/>
    <cellStyle name="Обычный 3 14 17" xfId="46525"/>
    <cellStyle name="Обычный 3 14 2" xfId="46526"/>
    <cellStyle name="Обычный 3 14 2 2" xfId="46527"/>
    <cellStyle name="Обычный 3 14 3" xfId="46528"/>
    <cellStyle name="Обычный 3 14 3 2" xfId="46529"/>
    <cellStyle name="Обычный 3 14 4" xfId="46530"/>
    <cellStyle name="Обычный 3 14 5" xfId="46531"/>
    <cellStyle name="Обычный 3 14 6" xfId="46532"/>
    <cellStyle name="Обычный 3 14 7" xfId="46533"/>
    <cellStyle name="Обычный 3 14 8" xfId="46534"/>
    <cellStyle name="Обычный 3 14 9" xfId="46535"/>
    <cellStyle name="Обычный 3 15" xfId="46536"/>
    <cellStyle name="Обычный 3 15 2" xfId="46537"/>
    <cellStyle name="Обычный 3 15 3" xfId="46538"/>
    <cellStyle name="Обычный 3 15 4" xfId="46539"/>
    <cellStyle name="Обычный 3 16" xfId="46540"/>
    <cellStyle name="Обычный 3 16 2" xfId="46541"/>
    <cellStyle name="Обычный 3 16 3" xfId="46542"/>
    <cellStyle name="Обычный 3 16 4" xfId="46543"/>
    <cellStyle name="Обычный 3 17" xfId="46544"/>
    <cellStyle name="Обычный 3 17 2" xfId="46545"/>
    <cellStyle name="Обычный 3 17 3" xfId="46546"/>
    <cellStyle name="Обычный 3 17 4" xfId="46547"/>
    <cellStyle name="Обычный 3 18" xfId="46548"/>
    <cellStyle name="Обычный 3 18 2" xfId="46549"/>
    <cellStyle name="Обычный 3 18 3" xfId="46550"/>
    <cellStyle name="Обычный 3 18 4" xfId="46551"/>
    <cellStyle name="Обычный 3 19" xfId="46552"/>
    <cellStyle name="Обычный 3 19 2" xfId="46553"/>
    <cellStyle name="Обычный 3 19 3" xfId="46554"/>
    <cellStyle name="Обычный 3 2" xfId="46555"/>
    <cellStyle name="Обычный 3 2 10" xfId="46556"/>
    <cellStyle name="Обычный 3 2 11" xfId="46557"/>
    <cellStyle name="Обычный 3 2 2" xfId="46558"/>
    <cellStyle name="Обычный 3 2 2 2" xfId="46559"/>
    <cellStyle name="Обычный 3 2 2 2 2" xfId="46560"/>
    <cellStyle name="Обычный 3 2 2 2 2 2" xfId="46561"/>
    <cellStyle name="Обычный 3 2 2 2 2 2 2" xfId="46562"/>
    <cellStyle name="Обычный 3 2 2 2 2 2 2 2" xfId="46563"/>
    <cellStyle name="Обычный 3 2 2 2 2 2 2 3" xfId="46564"/>
    <cellStyle name="Обычный 3 2 2 2 2 2 3" xfId="46565"/>
    <cellStyle name="Обычный 3 2 2 2 2 2 4" xfId="46566"/>
    <cellStyle name="Обычный 3 2 2 2 2 2 5" xfId="46567"/>
    <cellStyle name="Обычный 3 2 2 2 2 2_Калмэнерго" xfId="46568"/>
    <cellStyle name="Обычный 3 2 2 2 2 3" xfId="46569"/>
    <cellStyle name="Обычный 3 2 2 2 2 3 2" xfId="46570"/>
    <cellStyle name="Обычный 3 2 2 2 2 3 3" xfId="46571"/>
    <cellStyle name="Обычный 3 2 2 2 2 4" xfId="46572"/>
    <cellStyle name="Обычный 3 2 2 2 2 5" xfId="46573"/>
    <cellStyle name="Обычный 3 2 2 2 2 6" xfId="46574"/>
    <cellStyle name="Обычный 3 2 2 2 2 7" xfId="46575"/>
    <cellStyle name="Обычный 3 2 2 2 2_Калмэнерго" xfId="46576"/>
    <cellStyle name="Обычный 3 2 2 2 3" xfId="46577"/>
    <cellStyle name="Обычный 3 2 2 2 3 2" xfId="46578"/>
    <cellStyle name="Обычный 3 2 2 2 3 2 2" xfId="46579"/>
    <cellStyle name="Обычный 3 2 2 2 3 2 3" xfId="46580"/>
    <cellStyle name="Обычный 3 2 2 2 3 3" xfId="46581"/>
    <cellStyle name="Обычный 3 2 2 2 3 4" xfId="46582"/>
    <cellStyle name="Обычный 3 2 2 2 3 5" xfId="46583"/>
    <cellStyle name="Обычный 3 2 2 2 3_Калмэнерго" xfId="46584"/>
    <cellStyle name="Обычный 3 2 2 2 4" xfId="46585"/>
    <cellStyle name="Обычный 3 2 2 2 4 2" xfId="46586"/>
    <cellStyle name="Обычный 3 2 2 2 4 3" xfId="46587"/>
    <cellStyle name="Обычный 3 2 2 2 5" xfId="46588"/>
    <cellStyle name="Обычный 3 2 2 2_Калмэнерго" xfId="46589"/>
    <cellStyle name="Обычный 3 2 2 3" xfId="46590"/>
    <cellStyle name="Обычный 3 2 2 3 2" xfId="46591"/>
    <cellStyle name="Обычный 3 2 2 3 2 2" xfId="46592"/>
    <cellStyle name="Обычный 3 2 2 3 2 2 2" xfId="46593"/>
    <cellStyle name="Обычный 3 2 2 3 2 2 3" xfId="46594"/>
    <cellStyle name="Обычный 3 2 2 3 2 2 4" xfId="46595"/>
    <cellStyle name="Обычный 3 2 2 3 2 2 5" xfId="46596"/>
    <cellStyle name="Обычный 3 2 2 3 2 2_Калмэнерго" xfId="46597"/>
    <cellStyle name="Обычный 3 2 2 3 2 3" xfId="46598"/>
    <cellStyle name="Обычный 3 2 2 3 2 4" xfId="46599"/>
    <cellStyle name="Обычный 3 2 2 3 2 5" xfId="46600"/>
    <cellStyle name="Обычный 3 2 2 3 2 6" xfId="46601"/>
    <cellStyle name="Обычный 3 2 2 3 2_Калмэнерго" xfId="46602"/>
    <cellStyle name="Обычный 3 2 2 3 3" xfId="46603"/>
    <cellStyle name="Обычный 3 2 2 3 3 2" xfId="46604"/>
    <cellStyle name="Обычный 3 2 2 3 3 3" xfId="46605"/>
    <cellStyle name="Обычный 3 2 2 3 3 4" xfId="46606"/>
    <cellStyle name="Обычный 3 2 2 3 3 5" xfId="46607"/>
    <cellStyle name="Обычный 3 2 2 3 3_Калмэнерго" xfId="46608"/>
    <cellStyle name="Обычный 3 2 2 3 4" xfId="46609"/>
    <cellStyle name="Обычный 3 2 2 3 5" xfId="46610"/>
    <cellStyle name="Обычный 3 2 2 3 5 2" xfId="46611"/>
    <cellStyle name="Обычный 3 2 2 3 5 3" xfId="46612"/>
    <cellStyle name="Обычный 3 2 2 3 6" xfId="46613"/>
    <cellStyle name="Обычный 3 2 2 3 7" xfId="46614"/>
    <cellStyle name="Обычный 3 2 2 3_Калмэнерго" xfId="46615"/>
    <cellStyle name="Обычный 3 2 2 4" xfId="46616"/>
    <cellStyle name="Обычный 3 2 2 4 2" xfId="46617"/>
    <cellStyle name="Обычный 3 2 2 4 2 2" xfId="46618"/>
    <cellStyle name="Обычный 3 2 2 4 2 3" xfId="46619"/>
    <cellStyle name="Обычный 3 2 2 4 2 4" xfId="46620"/>
    <cellStyle name="Обычный 3 2 2 4 2 5" xfId="46621"/>
    <cellStyle name="Обычный 3 2 2 4 2_Калмэнерго" xfId="46622"/>
    <cellStyle name="Обычный 3 2 2 4 3" xfId="46623"/>
    <cellStyle name="Обычный 3 2 2 4 4" xfId="46624"/>
    <cellStyle name="Обычный 3 2 2 4 5" xfId="46625"/>
    <cellStyle name="Обычный 3 2 2 4 6" xfId="46626"/>
    <cellStyle name="Обычный 3 2 2 4_Калмэнерго" xfId="46627"/>
    <cellStyle name="Обычный 3 2 2 5" xfId="46628"/>
    <cellStyle name="Обычный 3 2 2 5 2" xfId="46629"/>
    <cellStyle name="Обычный 3 2 2 5 3" xfId="46630"/>
    <cellStyle name="Обычный 3 2 2 5 4" xfId="46631"/>
    <cellStyle name="Обычный 3 2 2 5 5" xfId="46632"/>
    <cellStyle name="Обычный 3 2 2 5_Калмэнерго" xfId="46633"/>
    <cellStyle name="Обычный 3 2 2 6" xfId="46634"/>
    <cellStyle name="Обычный 3 2 2 7" xfId="46635"/>
    <cellStyle name="Обычный 3 2 2 7 2" xfId="46636"/>
    <cellStyle name="Обычный 3 2 2_Калмэнерго" xfId="46637"/>
    <cellStyle name="Обычный 3 2 3" xfId="46638"/>
    <cellStyle name="Обычный 3 2 3 2" xfId="46639"/>
    <cellStyle name="Обычный 3 2 3 3" xfId="46640"/>
    <cellStyle name="Обычный 3 2 3 4" xfId="46641"/>
    <cellStyle name="Обычный 3 2 3_Калмэнерго" xfId="46642"/>
    <cellStyle name="Обычный 3 2 4" xfId="46643"/>
    <cellStyle name="Обычный 3 2 4 2" xfId="46644"/>
    <cellStyle name="Обычный 3 2 5" xfId="46645"/>
    <cellStyle name="Обычный 3 2 5 2" xfId="46646"/>
    <cellStyle name="Обычный 3 2 5_Калмэнерго" xfId="46647"/>
    <cellStyle name="Обычный 3 2 6" xfId="46648"/>
    <cellStyle name="Обычный 3 2 7" xfId="46649"/>
    <cellStyle name="Обычный 3 2 8" xfId="46650"/>
    <cellStyle name="Обычный 3 2 9" xfId="46651"/>
    <cellStyle name="Обычный 3 2_2. Приложение Доп материалы согласованияБП_БП" xfId="46652"/>
    <cellStyle name="Обычный 3 20" xfId="46653"/>
    <cellStyle name="Обычный 3 21" xfId="46654"/>
    <cellStyle name="Обычный 3 21 2" xfId="46655"/>
    <cellStyle name="Обычный 3 21 3" xfId="46656"/>
    <cellStyle name="Обычный 3 22" xfId="46657"/>
    <cellStyle name="Обычный 3 23" xfId="46658"/>
    <cellStyle name="Обычный 3 23 2" xfId="46659"/>
    <cellStyle name="Обычный 3 23_Калмэнерго" xfId="46660"/>
    <cellStyle name="Обычный 3 24" xfId="46661"/>
    <cellStyle name="Обычный 3 25" xfId="46662"/>
    <cellStyle name="Обычный 3 26" xfId="46663"/>
    <cellStyle name="Обычный 3 27" xfId="46664"/>
    <cellStyle name="Обычный 3 28" xfId="46665"/>
    <cellStyle name="Обычный 3 29" xfId="46666"/>
    <cellStyle name="Обычный 3 3" xfId="46667"/>
    <cellStyle name="Обычный 3 3 10" xfId="46668"/>
    <cellStyle name="Обычный 3 3 10 10" xfId="46669"/>
    <cellStyle name="Обычный 3 3 10 11" xfId="46670"/>
    <cellStyle name="Обычный 3 3 10 12" xfId="46671"/>
    <cellStyle name="Обычный 3 3 10 13" xfId="46672"/>
    <cellStyle name="Обычный 3 3 10 14" xfId="46673"/>
    <cellStyle name="Обычный 3 3 10 15" xfId="46674"/>
    <cellStyle name="Обычный 3 3 10 16" xfId="46675"/>
    <cellStyle name="Обычный 3 3 10 2" xfId="46676"/>
    <cellStyle name="Обычный 3 3 10 3" xfId="46677"/>
    <cellStyle name="Обычный 3 3 10 4" xfId="46678"/>
    <cellStyle name="Обычный 3 3 10 5" xfId="46679"/>
    <cellStyle name="Обычный 3 3 10 6" xfId="46680"/>
    <cellStyle name="Обычный 3 3 10 7" xfId="46681"/>
    <cellStyle name="Обычный 3 3 10 8" xfId="46682"/>
    <cellStyle name="Обычный 3 3 10 9" xfId="46683"/>
    <cellStyle name="Обычный 3 3 11" xfId="46684"/>
    <cellStyle name="Обычный 3 3 11 10" xfId="46685"/>
    <cellStyle name="Обычный 3 3 11 11" xfId="46686"/>
    <cellStyle name="Обычный 3 3 11 12" xfId="46687"/>
    <cellStyle name="Обычный 3 3 11 13" xfId="46688"/>
    <cellStyle name="Обычный 3 3 11 14" xfId="46689"/>
    <cellStyle name="Обычный 3 3 11 15" xfId="46690"/>
    <cellStyle name="Обычный 3 3 11 16" xfId="46691"/>
    <cellStyle name="Обычный 3 3 11 2" xfId="46692"/>
    <cellStyle name="Обычный 3 3 11 3" xfId="46693"/>
    <cellStyle name="Обычный 3 3 11 4" xfId="46694"/>
    <cellStyle name="Обычный 3 3 11 5" xfId="46695"/>
    <cellStyle name="Обычный 3 3 11 6" xfId="46696"/>
    <cellStyle name="Обычный 3 3 11 7" xfId="46697"/>
    <cellStyle name="Обычный 3 3 11 8" xfId="46698"/>
    <cellStyle name="Обычный 3 3 11 9" xfId="46699"/>
    <cellStyle name="Обычный 3 3 12" xfId="46700"/>
    <cellStyle name="Обычный 3 3 13" xfId="46701"/>
    <cellStyle name="Обычный 3 3 14" xfId="46702"/>
    <cellStyle name="Обычный 3 3 15" xfId="46703"/>
    <cellStyle name="Обычный 3 3 16" xfId="46704"/>
    <cellStyle name="Обычный 3 3 17" xfId="46705"/>
    <cellStyle name="Обычный 3 3 18" xfId="46706"/>
    <cellStyle name="Обычный 3 3 19" xfId="46707"/>
    <cellStyle name="Обычный 3 3 2" xfId="46708"/>
    <cellStyle name="Обычный 3 3 2 10" xfId="46709"/>
    <cellStyle name="Обычный 3 3 2 11" xfId="46710"/>
    <cellStyle name="Обычный 3 3 2 12" xfId="46711"/>
    <cellStyle name="Обычный 3 3 2 13" xfId="46712"/>
    <cellStyle name="Обычный 3 3 2 14" xfId="46713"/>
    <cellStyle name="Обычный 3 3 2 15" xfId="46714"/>
    <cellStyle name="Обычный 3 3 2 16" xfId="46715"/>
    <cellStyle name="Обычный 3 3 2 17" xfId="46716"/>
    <cellStyle name="Обычный 3 3 2 18" xfId="46717"/>
    <cellStyle name="Обычный 3 3 2 19" xfId="46718"/>
    <cellStyle name="Обычный 3 3 2 2" xfId="46719"/>
    <cellStyle name="Обычный 3 3 2 2 10" xfId="46720"/>
    <cellStyle name="Обычный 3 3 2 2 11" xfId="46721"/>
    <cellStyle name="Обычный 3 3 2 2 12" xfId="46722"/>
    <cellStyle name="Обычный 3 3 2 2 13" xfId="46723"/>
    <cellStyle name="Обычный 3 3 2 2 14" xfId="46724"/>
    <cellStyle name="Обычный 3 3 2 2 15" xfId="46725"/>
    <cellStyle name="Обычный 3 3 2 2 16" xfId="46726"/>
    <cellStyle name="Обычный 3 3 2 2 17" xfId="46727"/>
    <cellStyle name="Обычный 3 3 2 2 2" xfId="46728"/>
    <cellStyle name="Обычный 3 3 2 2 2 2" xfId="46729"/>
    <cellStyle name="Обычный 3 3 2 2 2 2 2" xfId="46730"/>
    <cellStyle name="Обычный 3 3 2 2 2 2 2 2" xfId="46731"/>
    <cellStyle name="Обычный 3 3 2 2 2 2 2 3" xfId="46732"/>
    <cellStyle name="Обычный 3 3 2 2 2 2 3" xfId="46733"/>
    <cellStyle name="Обычный 3 3 2 2 2 2 4" xfId="46734"/>
    <cellStyle name="Обычный 3 3 2 2 2 3" xfId="46735"/>
    <cellStyle name="Обычный 3 3 2 2 2 3 2" xfId="46736"/>
    <cellStyle name="Обычный 3 3 2 2 2 3 3" xfId="46737"/>
    <cellStyle name="Обычный 3 3 2 2 2 4" xfId="46738"/>
    <cellStyle name="Обычный 3 3 2 2 2 5" xfId="46739"/>
    <cellStyle name="Обычный 3 3 2 2 3" xfId="46740"/>
    <cellStyle name="Обычный 3 3 2 2 3 2" xfId="46741"/>
    <cellStyle name="Обычный 3 3 2 2 3 2 2" xfId="46742"/>
    <cellStyle name="Обычный 3 3 2 2 3 2 3" xfId="46743"/>
    <cellStyle name="Обычный 3 3 2 2 3 3" xfId="46744"/>
    <cellStyle name="Обычный 3 3 2 2 3 4" xfId="46745"/>
    <cellStyle name="Обычный 3 3 2 2 4" xfId="46746"/>
    <cellStyle name="Обычный 3 3 2 2 4 2" xfId="46747"/>
    <cellStyle name="Обычный 3 3 2 2 4 3" xfId="46748"/>
    <cellStyle name="Обычный 3 3 2 2 5" xfId="46749"/>
    <cellStyle name="Обычный 3 3 2 2 6" xfId="46750"/>
    <cellStyle name="Обычный 3 3 2 2 7" xfId="46751"/>
    <cellStyle name="Обычный 3 3 2 2 8" xfId="46752"/>
    <cellStyle name="Обычный 3 3 2 2 9" xfId="46753"/>
    <cellStyle name="Обычный 3 3 2 20" xfId="46754"/>
    <cellStyle name="Обычный 3 3 2 21" xfId="46755"/>
    <cellStyle name="Обычный 3 3 2 22" xfId="46756"/>
    <cellStyle name="Обычный 3 3 2 23" xfId="46757"/>
    <cellStyle name="Обычный 3 3 2 24" xfId="46758"/>
    <cellStyle name="Обычный 3 3 2 25" xfId="46759"/>
    <cellStyle name="Обычный 3 3 2 26" xfId="46760"/>
    <cellStyle name="Обычный 3 3 2 3" xfId="46761"/>
    <cellStyle name="Обычный 3 3 2 3 10" xfId="46762"/>
    <cellStyle name="Обычный 3 3 2 3 11" xfId="46763"/>
    <cellStyle name="Обычный 3 3 2 3 12" xfId="46764"/>
    <cellStyle name="Обычный 3 3 2 3 13" xfId="46765"/>
    <cellStyle name="Обычный 3 3 2 3 14" xfId="46766"/>
    <cellStyle name="Обычный 3 3 2 3 15" xfId="46767"/>
    <cellStyle name="Обычный 3 3 2 3 16" xfId="46768"/>
    <cellStyle name="Обычный 3 3 2 3 17" xfId="46769"/>
    <cellStyle name="Обычный 3 3 2 3 18" xfId="46770"/>
    <cellStyle name="Обычный 3 3 2 3 2" xfId="46771"/>
    <cellStyle name="Обычный 3 3 2 3 2 2" xfId="46772"/>
    <cellStyle name="Обычный 3 3 2 3 2 2 2" xfId="46773"/>
    <cellStyle name="Обычный 3 3 2 3 2 2 3" xfId="46774"/>
    <cellStyle name="Обычный 3 3 2 3 2 3" xfId="46775"/>
    <cellStyle name="Обычный 3 3 2 3 2 4" xfId="46776"/>
    <cellStyle name="Обычный 3 3 2 3 3" xfId="46777"/>
    <cellStyle name="Обычный 3 3 2 3 3 2" xfId="46778"/>
    <cellStyle name="Обычный 3 3 2 3 3 3" xfId="46779"/>
    <cellStyle name="Обычный 3 3 2 3 4" xfId="46780"/>
    <cellStyle name="Обычный 3 3 2 3 5" xfId="46781"/>
    <cellStyle name="Обычный 3 3 2 3 6" xfId="46782"/>
    <cellStyle name="Обычный 3 3 2 3 7" xfId="46783"/>
    <cellStyle name="Обычный 3 3 2 3 8" xfId="46784"/>
    <cellStyle name="Обычный 3 3 2 3 9" xfId="46785"/>
    <cellStyle name="Обычный 3 3 2 4" xfId="46786"/>
    <cellStyle name="Обычный 3 3 2 4 10" xfId="46787"/>
    <cellStyle name="Обычный 3 3 2 4 11" xfId="46788"/>
    <cellStyle name="Обычный 3 3 2 4 12" xfId="46789"/>
    <cellStyle name="Обычный 3 3 2 4 13" xfId="46790"/>
    <cellStyle name="Обычный 3 3 2 4 14" xfId="46791"/>
    <cellStyle name="Обычный 3 3 2 4 15" xfId="46792"/>
    <cellStyle name="Обычный 3 3 2 4 16" xfId="46793"/>
    <cellStyle name="Обычный 3 3 2 4 17" xfId="46794"/>
    <cellStyle name="Обычный 3 3 2 4 18" xfId="46795"/>
    <cellStyle name="Обычный 3 3 2 4 2" xfId="46796"/>
    <cellStyle name="Обычный 3 3 2 4 2 2" xfId="46797"/>
    <cellStyle name="Обычный 3 3 2 4 2 3" xfId="46798"/>
    <cellStyle name="Обычный 3 3 2 4 3" xfId="46799"/>
    <cellStyle name="Обычный 3 3 2 4 4" xfId="46800"/>
    <cellStyle name="Обычный 3 3 2 4 5" xfId="46801"/>
    <cellStyle name="Обычный 3 3 2 4 6" xfId="46802"/>
    <cellStyle name="Обычный 3 3 2 4 7" xfId="46803"/>
    <cellStyle name="Обычный 3 3 2 4 8" xfId="46804"/>
    <cellStyle name="Обычный 3 3 2 4 9" xfId="46805"/>
    <cellStyle name="Обычный 3 3 2 5" xfId="46806"/>
    <cellStyle name="Обычный 3 3 2 5 10" xfId="46807"/>
    <cellStyle name="Обычный 3 3 2 5 11" xfId="46808"/>
    <cellStyle name="Обычный 3 3 2 5 12" xfId="46809"/>
    <cellStyle name="Обычный 3 3 2 5 13" xfId="46810"/>
    <cellStyle name="Обычный 3 3 2 5 14" xfId="46811"/>
    <cellStyle name="Обычный 3 3 2 5 15" xfId="46812"/>
    <cellStyle name="Обычный 3 3 2 5 16" xfId="46813"/>
    <cellStyle name="Обычный 3 3 2 5 17" xfId="46814"/>
    <cellStyle name="Обычный 3 3 2 5 18" xfId="46815"/>
    <cellStyle name="Обычный 3 3 2 5 2" xfId="46816"/>
    <cellStyle name="Обычный 3 3 2 5 3" xfId="46817"/>
    <cellStyle name="Обычный 3 3 2 5 4" xfId="46818"/>
    <cellStyle name="Обычный 3 3 2 5 5" xfId="46819"/>
    <cellStyle name="Обычный 3 3 2 5 6" xfId="46820"/>
    <cellStyle name="Обычный 3 3 2 5 7" xfId="46821"/>
    <cellStyle name="Обычный 3 3 2 5 8" xfId="46822"/>
    <cellStyle name="Обычный 3 3 2 5 9" xfId="46823"/>
    <cellStyle name="Обычный 3 3 2 6" xfId="46824"/>
    <cellStyle name="Обычный 3 3 2 6 10" xfId="46825"/>
    <cellStyle name="Обычный 3 3 2 6 11" xfId="46826"/>
    <cellStyle name="Обычный 3 3 2 6 12" xfId="46827"/>
    <cellStyle name="Обычный 3 3 2 6 13" xfId="46828"/>
    <cellStyle name="Обычный 3 3 2 6 14" xfId="46829"/>
    <cellStyle name="Обычный 3 3 2 6 15" xfId="46830"/>
    <cellStyle name="Обычный 3 3 2 6 16" xfId="46831"/>
    <cellStyle name="Обычный 3 3 2 6 17" xfId="46832"/>
    <cellStyle name="Обычный 3 3 2 6 2" xfId="46833"/>
    <cellStyle name="Обычный 3 3 2 6 3" xfId="46834"/>
    <cellStyle name="Обычный 3 3 2 6 4" xfId="46835"/>
    <cellStyle name="Обычный 3 3 2 6 5" xfId="46836"/>
    <cellStyle name="Обычный 3 3 2 6 6" xfId="46837"/>
    <cellStyle name="Обычный 3 3 2 6 7" xfId="46838"/>
    <cellStyle name="Обычный 3 3 2 6 8" xfId="46839"/>
    <cellStyle name="Обычный 3 3 2 6 9" xfId="46840"/>
    <cellStyle name="Обычный 3 3 2 7" xfId="46841"/>
    <cellStyle name="Обычный 3 3 2 7 10" xfId="46842"/>
    <cellStyle name="Обычный 3 3 2 7 11" xfId="46843"/>
    <cellStyle name="Обычный 3 3 2 7 12" xfId="46844"/>
    <cellStyle name="Обычный 3 3 2 7 13" xfId="46845"/>
    <cellStyle name="Обычный 3 3 2 7 14" xfId="46846"/>
    <cellStyle name="Обычный 3 3 2 7 15" xfId="46847"/>
    <cellStyle name="Обычный 3 3 2 7 16" xfId="46848"/>
    <cellStyle name="Обычный 3 3 2 7 2" xfId="46849"/>
    <cellStyle name="Обычный 3 3 2 7 3" xfId="46850"/>
    <cellStyle name="Обычный 3 3 2 7 4" xfId="46851"/>
    <cellStyle name="Обычный 3 3 2 7 5" xfId="46852"/>
    <cellStyle name="Обычный 3 3 2 7 6" xfId="46853"/>
    <cellStyle name="Обычный 3 3 2 7 7" xfId="46854"/>
    <cellStyle name="Обычный 3 3 2 7 8" xfId="46855"/>
    <cellStyle name="Обычный 3 3 2 7 9" xfId="46856"/>
    <cellStyle name="Обычный 3 3 2 8" xfId="46857"/>
    <cellStyle name="Обычный 3 3 2 8 10" xfId="46858"/>
    <cellStyle name="Обычный 3 3 2 8 11" xfId="46859"/>
    <cellStyle name="Обычный 3 3 2 8 12" xfId="46860"/>
    <cellStyle name="Обычный 3 3 2 8 13" xfId="46861"/>
    <cellStyle name="Обычный 3 3 2 8 14" xfId="46862"/>
    <cellStyle name="Обычный 3 3 2 8 15" xfId="46863"/>
    <cellStyle name="Обычный 3 3 2 8 16" xfId="46864"/>
    <cellStyle name="Обычный 3 3 2 8 2" xfId="46865"/>
    <cellStyle name="Обычный 3 3 2 8 3" xfId="46866"/>
    <cellStyle name="Обычный 3 3 2 8 4" xfId="46867"/>
    <cellStyle name="Обычный 3 3 2 8 5" xfId="46868"/>
    <cellStyle name="Обычный 3 3 2 8 6" xfId="46869"/>
    <cellStyle name="Обычный 3 3 2 8 7" xfId="46870"/>
    <cellStyle name="Обычный 3 3 2 8 8" xfId="46871"/>
    <cellStyle name="Обычный 3 3 2 8 9" xfId="46872"/>
    <cellStyle name="Обычный 3 3 2 9" xfId="46873"/>
    <cellStyle name="Обычный 3 3 2_Калмэнерго" xfId="46874"/>
    <cellStyle name="Обычный 3 3 20" xfId="46875"/>
    <cellStyle name="Обычный 3 3 21" xfId="46876"/>
    <cellStyle name="Обычный 3 3 22" xfId="46877"/>
    <cellStyle name="Обычный 3 3 23" xfId="46878"/>
    <cellStyle name="Обычный 3 3 24" xfId="46879"/>
    <cellStyle name="Обычный 3 3 25" xfId="46880"/>
    <cellStyle name="Обычный 3 3 26" xfId="46881"/>
    <cellStyle name="Обычный 3 3 27" xfId="46882"/>
    <cellStyle name="Обычный 3 3 28" xfId="46883"/>
    <cellStyle name="Обычный 3 3 29" xfId="46884"/>
    <cellStyle name="Обычный 3 3 3" xfId="46885"/>
    <cellStyle name="Обычный 3 3 3 10" xfId="46886"/>
    <cellStyle name="Обычный 3 3 3 11" xfId="46887"/>
    <cellStyle name="Обычный 3 3 3 12" xfId="46888"/>
    <cellStyle name="Обычный 3 3 3 13" xfId="46889"/>
    <cellStyle name="Обычный 3 3 3 14" xfId="46890"/>
    <cellStyle name="Обычный 3 3 3 15" xfId="46891"/>
    <cellStyle name="Обычный 3 3 3 16" xfId="46892"/>
    <cellStyle name="Обычный 3 3 3 17" xfId="46893"/>
    <cellStyle name="Обычный 3 3 3 18" xfId="46894"/>
    <cellStyle name="Обычный 3 3 3 19" xfId="46895"/>
    <cellStyle name="Обычный 3 3 3 2" xfId="46896"/>
    <cellStyle name="Обычный 3 3 3 2 10" xfId="46897"/>
    <cellStyle name="Обычный 3 3 3 2 11" xfId="46898"/>
    <cellStyle name="Обычный 3 3 3 2 12" xfId="46899"/>
    <cellStyle name="Обычный 3 3 3 2 13" xfId="46900"/>
    <cellStyle name="Обычный 3 3 3 2 14" xfId="46901"/>
    <cellStyle name="Обычный 3 3 3 2 15" xfId="46902"/>
    <cellStyle name="Обычный 3 3 3 2 16" xfId="46903"/>
    <cellStyle name="Обычный 3 3 3 2 17" xfId="46904"/>
    <cellStyle name="Обычный 3 3 3 2 18" xfId="46905"/>
    <cellStyle name="Обычный 3 3 3 2 2" xfId="46906"/>
    <cellStyle name="Обычный 3 3 3 2 2 2" xfId="46907"/>
    <cellStyle name="Обычный 3 3 3 2 2 2 2" xfId="46908"/>
    <cellStyle name="Обычный 3 3 3 2 2 2 2 2" xfId="46909"/>
    <cellStyle name="Обычный 3 3 3 2 2 2 2 3" xfId="46910"/>
    <cellStyle name="Обычный 3 3 3 2 2 2 3" xfId="46911"/>
    <cellStyle name="Обычный 3 3 3 2 2 2 4" xfId="46912"/>
    <cellStyle name="Обычный 3 3 3 2 2 3" xfId="46913"/>
    <cellStyle name="Обычный 3 3 3 2 2 3 2" xfId="46914"/>
    <cellStyle name="Обычный 3 3 3 2 2 3 3" xfId="46915"/>
    <cellStyle name="Обычный 3 3 3 2 2 4" xfId="46916"/>
    <cellStyle name="Обычный 3 3 3 2 2 5" xfId="46917"/>
    <cellStyle name="Обычный 3 3 3 2 3" xfId="46918"/>
    <cellStyle name="Обычный 3 3 3 2 3 2" xfId="46919"/>
    <cellStyle name="Обычный 3 3 3 2 3 2 2" xfId="46920"/>
    <cellStyle name="Обычный 3 3 3 2 3 2 3" xfId="46921"/>
    <cellStyle name="Обычный 3 3 3 2 3 3" xfId="46922"/>
    <cellStyle name="Обычный 3 3 3 2 3 4" xfId="46923"/>
    <cellStyle name="Обычный 3 3 3 2 4" xfId="46924"/>
    <cellStyle name="Обычный 3 3 3 2 4 2" xfId="46925"/>
    <cellStyle name="Обычный 3 3 3 2 4 3" xfId="46926"/>
    <cellStyle name="Обычный 3 3 3 2 5" xfId="46927"/>
    <cellStyle name="Обычный 3 3 3 2 6" xfId="46928"/>
    <cellStyle name="Обычный 3 3 3 2 7" xfId="46929"/>
    <cellStyle name="Обычный 3 3 3 2 8" xfId="46930"/>
    <cellStyle name="Обычный 3 3 3 2 9" xfId="46931"/>
    <cellStyle name="Обычный 3 3 3 20" xfId="46932"/>
    <cellStyle name="Обычный 3 3 3 21" xfId="46933"/>
    <cellStyle name="Обычный 3 3 3 22" xfId="46934"/>
    <cellStyle name="Обычный 3 3 3 23" xfId="46935"/>
    <cellStyle name="Обычный 3 3 3 24" xfId="46936"/>
    <cellStyle name="Обычный 3 3 3 25" xfId="46937"/>
    <cellStyle name="Обычный 3 3 3 26" xfId="46938"/>
    <cellStyle name="Обычный 3 3 3 27" xfId="46939"/>
    <cellStyle name="Обычный 3 3 3 3" xfId="46940"/>
    <cellStyle name="Обычный 3 3 3 3 10" xfId="46941"/>
    <cellStyle name="Обычный 3 3 3 3 11" xfId="46942"/>
    <cellStyle name="Обычный 3 3 3 3 12" xfId="46943"/>
    <cellStyle name="Обычный 3 3 3 3 13" xfId="46944"/>
    <cellStyle name="Обычный 3 3 3 3 14" xfId="46945"/>
    <cellStyle name="Обычный 3 3 3 3 15" xfId="46946"/>
    <cellStyle name="Обычный 3 3 3 3 16" xfId="46947"/>
    <cellStyle name="Обычный 3 3 3 3 17" xfId="46948"/>
    <cellStyle name="Обычный 3 3 3 3 18" xfId="46949"/>
    <cellStyle name="Обычный 3 3 3 3 2" xfId="46950"/>
    <cellStyle name="Обычный 3 3 3 3 2 2" xfId="46951"/>
    <cellStyle name="Обычный 3 3 3 3 2 2 2" xfId="46952"/>
    <cellStyle name="Обычный 3 3 3 3 2 2 3" xfId="46953"/>
    <cellStyle name="Обычный 3 3 3 3 2 3" xfId="46954"/>
    <cellStyle name="Обычный 3 3 3 3 2 4" xfId="46955"/>
    <cellStyle name="Обычный 3 3 3 3 3" xfId="46956"/>
    <cellStyle name="Обычный 3 3 3 3 3 2" xfId="46957"/>
    <cellStyle name="Обычный 3 3 3 3 3 3" xfId="46958"/>
    <cellStyle name="Обычный 3 3 3 3 4" xfId="46959"/>
    <cellStyle name="Обычный 3 3 3 3 5" xfId="46960"/>
    <cellStyle name="Обычный 3 3 3 3 6" xfId="46961"/>
    <cellStyle name="Обычный 3 3 3 3 7" xfId="46962"/>
    <cellStyle name="Обычный 3 3 3 3 8" xfId="46963"/>
    <cellStyle name="Обычный 3 3 3 3 9" xfId="46964"/>
    <cellStyle name="Обычный 3 3 3 4" xfId="46965"/>
    <cellStyle name="Обычный 3 3 3 4 10" xfId="46966"/>
    <cellStyle name="Обычный 3 3 3 4 11" xfId="46967"/>
    <cellStyle name="Обычный 3 3 3 4 12" xfId="46968"/>
    <cellStyle name="Обычный 3 3 3 4 13" xfId="46969"/>
    <cellStyle name="Обычный 3 3 3 4 14" xfId="46970"/>
    <cellStyle name="Обычный 3 3 3 4 15" xfId="46971"/>
    <cellStyle name="Обычный 3 3 3 4 16" xfId="46972"/>
    <cellStyle name="Обычный 3 3 3 4 17" xfId="46973"/>
    <cellStyle name="Обычный 3 3 3 4 18" xfId="46974"/>
    <cellStyle name="Обычный 3 3 3 4 2" xfId="46975"/>
    <cellStyle name="Обычный 3 3 3 4 2 2" xfId="46976"/>
    <cellStyle name="Обычный 3 3 3 4 2 3" xfId="46977"/>
    <cellStyle name="Обычный 3 3 3 4 3" xfId="46978"/>
    <cellStyle name="Обычный 3 3 3 4 4" xfId="46979"/>
    <cellStyle name="Обычный 3 3 3 4 5" xfId="46980"/>
    <cellStyle name="Обычный 3 3 3 4 6" xfId="46981"/>
    <cellStyle name="Обычный 3 3 3 4 7" xfId="46982"/>
    <cellStyle name="Обычный 3 3 3 4 8" xfId="46983"/>
    <cellStyle name="Обычный 3 3 3 4 9" xfId="46984"/>
    <cellStyle name="Обычный 3 3 3 5" xfId="46985"/>
    <cellStyle name="Обычный 3 3 3 5 10" xfId="46986"/>
    <cellStyle name="Обычный 3 3 3 5 11" xfId="46987"/>
    <cellStyle name="Обычный 3 3 3 5 12" xfId="46988"/>
    <cellStyle name="Обычный 3 3 3 5 13" xfId="46989"/>
    <cellStyle name="Обычный 3 3 3 5 14" xfId="46990"/>
    <cellStyle name="Обычный 3 3 3 5 15" xfId="46991"/>
    <cellStyle name="Обычный 3 3 3 5 16" xfId="46992"/>
    <cellStyle name="Обычный 3 3 3 5 17" xfId="46993"/>
    <cellStyle name="Обычный 3 3 3 5 18" xfId="46994"/>
    <cellStyle name="Обычный 3 3 3 5 2" xfId="46995"/>
    <cellStyle name="Обычный 3 3 3 5 3" xfId="46996"/>
    <cellStyle name="Обычный 3 3 3 5 4" xfId="46997"/>
    <cellStyle name="Обычный 3 3 3 5 5" xfId="46998"/>
    <cellStyle name="Обычный 3 3 3 5 6" xfId="46999"/>
    <cellStyle name="Обычный 3 3 3 5 7" xfId="47000"/>
    <cellStyle name="Обычный 3 3 3 5 8" xfId="47001"/>
    <cellStyle name="Обычный 3 3 3 5 9" xfId="47002"/>
    <cellStyle name="Обычный 3 3 3 6" xfId="47003"/>
    <cellStyle name="Обычный 3 3 3 6 10" xfId="47004"/>
    <cellStyle name="Обычный 3 3 3 6 11" xfId="47005"/>
    <cellStyle name="Обычный 3 3 3 6 12" xfId="47006"/>
    <cellStyle name="Обычный 3 3 3 6 13" xfId="47007"/>
    <cellStyle name="Обычный 3 3 3 6 14" xfId="47008"/>
    <cellStyle name="Обычный 3 3 3 6 15" xfId="47009"/>
    <cellStyle name="Обычный 3 3 3 6 16" xfId="47010"/>
    <cellStyle name="Обычный 3 3 3 6 2" xfId="47011"/>
    <cellStyle name="Обычный 3 3 3 6 3" xfId="47012"/>
    <cellStyle name="Обычный 3 3 3 6 4" xfId="47013"/>
    <cellStyle name="Обычный 3 3 3 6 5" xfId="47014"/>
    <cellStyle name="Обычный 3 3 3 6 6" xfId="47015"/>
    <cellStyle name="Обычный 3 3 3 6 7" xfId="47016"/>
    <cellStyle name="Обычный 3 3 3 6 8" xfId="47017"/>
    <cellStyle name="Обычный 3 3 3 6 9" xfId="47018"/>
    <cellStyle name="Обычный 3 3 3 7" xfId="47019"/>
    <cellStyle name="Обычный 3 3 3 7 10" xfId="47020"/>
    <cellStyle name="Обычный 3 3 3 7 11" xfId="47021"/>
    <cellStyle name="Обычный 3 3 3 7 12" xfId="47022"/>
    <cellStyle name="Обычный 3 3 3 7 13" xfId="47023"/>
    <cellStyle name="Обычный 3 3 3 7 14" xfId="47024"/>
    <cellStyle name="Обычный 3 3 3 7 15" xfId="47025"/>
    <cellStyle name="Обычный 3 3 3 7 16" xfId="47026"/>
    <cellStyle name="Обычный 3 3 3 7 2" xfId="47027"/>
    <cellStyle name="Обычный 3 3 3 7 3" xfId="47028"/>
    <cellStyle name="Обычный 3 3 3 7 4" xfId="47029"/>
    <cellStyle name="Обычный 3 3 3 7 5" xfId="47030"/>
    <cellStyle name="Обычный 3 3 3 7 6" xfId="47031"/>
    <cellStyle name="Обычный 3 3 3 7 7" xfId="47032"/>
    <cellStyle name="Обычный 3 3 3 7 8" xfId="47033"/>
    <cellStyle name="Обычный 3 3 3 7 9" xfId="47034"/>
    <cellStyle name="Обычный 3 3 3 8" xfId="47035"/>
    <cellStyle name="Обычный 3 3 3 8 10" xfId="47036"/>
    <cellStyle name="Обычный 3 3 3 8 11" xfId="47037"/>
    <cellStyle name="Обычный 3 3 3 8 12" xfId="47038"/>
    <cellStyle name="Обычный 3 3 3 8 13" xfId="47039"/>
    <cellStyle name="Обычный 3 3 3 8 14" xfId="47040"/>
    <cellStyle name="Обычный 3 3 3 8 15" xfId="47041"/>
    <cellStyle name="Обычный 3 3 3 8 16" xfId="47042"/>
    <cellStyle name="Обычный 3 3 3 8 2" xfId="47043"/>
    <cellStyle name="Обычный 3 3 3 8 3" xfId="47044"/>
    <cellStyle name="Обычный 3 3 3 8 4" xfId="47045"/>
    <cellStyle name="Обычный 3 3 3 8 5" xfId="47046"/>
    <cellStyle name="Обычный 3 3 3 8 6" xfId="47047"/>
    <cellStyle name="Обычный 3 3 3 8 7" xfId="47048"/>
    <cellStyle name="Обычный 3 3 3 8 8" xfId="47049"/>
    <cellStyle name="Обычный 3 3 3 8 9" xfId="47050"/>
    <cellStyle name="Обычный 3 3 3 9" xfId="47051"/>
    <cellStyle name="Обычный 3 3 3_Калмэнерго" xfId="47052"/>
    <cellStyle name="Обычный 3 3 4" xfId="47053"/>
    <cellStyle name="Обычный 3 3 4 10" xfId="47054"/>
    <cellStyle name="Обычный 3 3 4 11" xfId="47055"/>
    <cellStyle name="Обычный 3 3 4 12" xfId="47056"/>
    <cellStyle name="Обычный 3 3 4 13" xfId="47057"/>
    <cellStyle name="Обычный 3 3 4 14" xfId="47058"/>
    <cellStyle name="Обычный 3 3 4 15" xfId="47059"/>
    <cellStyle name="Обычный 3 3 4 16" xfId="47060"/>
    <cellStyle name="Обычный 3 3 4 17" xfId="47061"/>
    <cellStyle name="Обычный 3 3 4 18" xfId="47062"/>
    <cellStyle name="Обычный 3 3 4 19" xfId="47063"/>
    <cellStyle name="Обычный 3 3 4 2" xfId="47064"/>
    <cellStyle name="Обычный 3 3 4 2 10" xfId="47065"/>
    <cellStyle name="Обычный 3 3 4 2 11" xfId="47066"/>
    <cellStyle name="Обычный 3 3 4 2 12" xfId="47067"/>
    <cellStyle name="Обычный 3 3 4 2 13" xfId="47068"/>
    <cellStyle name="Обычный 3 3 4 2 14" xfId="47069"/>
    <cellStyle name="Обычный 3 3 4 2 15" xfId="47070"/>
    <cellStyle name="Обычный 3 3 4 2 16" xfId="47071"/>
    <cellStyle name="Обычный 3 3 4 2 17" xfId="47072"/>
    <cellStyle name="Обычный 3 3 4 2 18" xfId="47073"/>
    <cellStyle name="Обычный 3 3 4 2 2" xfId="47074"/>
    <cellStyle name="Обычный 3 3 4 2 3" xfId="47075"/>
    <cellStyle name="Обычный 3 3 4 2 4" xfId="47076"/>
    <cellStyle name="Обычный 3 3 4 2 5" xfId="47077"/>
    <cellStyle name="Обычный 3 3 4 2 6" xfId="47078"/>
    <cellStyle name="Обычный 3 3 4 2 7" xfId="47079"/>
    <cellStyle name="Обычный 3 3 4 2 8" xfId="47080"/>
    <cellStyle name="Обычный 3 3 4 2 9" xfId="47081"/>
    <cellStyle name="Обычный 3 3 4 20" xfId="47082"/>
    <cellStyle name="Обычный 3 3 4 21" xfId="47083"/>
    <cellStyle name="Обычный 3 3 4 22" xfId="47084"/>
    <cellStyle name="Обычный 3 3 4 23" xfId="47085"/>
    <cellStyle name="Обычный 3 3 4 24" xfId="47086"/>
    <cellStyle name="Обычный 3 3 4 25" xfId="47087"/>
    <cellStyle name="Обычный 3 3 4 26" xfId="47088"/>
    <cellStyle name="Обычный 3 3 4 3" xfId="47089"/>
    <cellStyle name="Обычный 3 3 4 3 10" xfId="47090"/>
    <cellStyle name="Обычный 3 3 4 3 11" xfId="47091"/>
    <cellStyle name="Обычный 3 3 4 3 12" xfId="47092"/>
    <cellStyle name="Обычный 3 3 4 3 13" xfId="47093"/>
    <cellStyle name="Обычный 3 3 4 3 14" xfId="47094"/>
    <cellStyle name="Обычный 3 3 4 3 15" xfId="47095"/>
    <cellStyle name="Обычный 3 3 4 3 16" xfId="47096"/>
    <cellStyle name="Обычный 3 3 4 3 2" xfId="47097"/>
    <cellStyle name="Обычный 3 3 4 3 3" xfId="47098"/>
    <cellStyle name="Обычный 3 3 4 3 4" xfId="47099"/>
    <cellStyle name="Обычный 3 3 4 3 5" xfId="47100"/>
    <cellStyle name="Обычный 3 3 4 3 6" xfId="47101"/>
    <cellStyle name="Обычный 3 3 4 3 7" xfId="47102"/>
    <cellStyle name="Обычный 3 3 4 3 8" xfId="47103"/>
    <cellStyle name="Обычный 3 3 4 3 9" xfId="47104"/>
    <cellStyle name="Обычный 3 3 4 4" xfId="47105"/>
    <cellStyle name="Обычный 3 3 4 4 10" xfId="47106"/>
    <cellStyle name="Обычный 3 3 4 4 11" xfId="47107"/>
    <cellStyle name="Обычный 3 3 4 4 12" xfId="47108"/>
    <cellStyle name="Обычный 3 3 4 4 13" xfId="47109"/>
    <cellStyle name="Обычный 3 3 4 4 14" xfId="47110"/>
    <cellStyle name="Обычный 3 3 4 4 15" xfId="47111"/>
    <cellStyle name="Обычный 3 3 4 4 16" xfId="47112"/>
    <cellStyle name="Обычный 3 3 4 4 2" xfId="47113"/>
    <cellStyle name="Обычный 3 3 4 4 3" xfId="47114"/>
    <cellStyle name="Обычный 3 3 4 4 4" xfId="47115"/>
    <cellStyle name="Обычный 3 3 4 4 5" xfId="47116"/>
    <cellStyle name="Обычный 3 3 4 4 6" xfId="47117"/>
    <cellStyle name="Обычный 3 3 4 4 7" xfId="47118"/>
    <cellStyle name="Обычный 3 3 4 4 8" xfId="47119"/>
    <cellStyle name="Обычный 3 3 4 4 9" xfId="47120"/>
    <cellStyle name="Обычный 3 3 4 5" xfId="47121"/>
    <cellStyle name="Обычный 3 3 4 5 10" xfId="47122"/>
    <cellStyle name="Обычный 3 3 4 5 11" xfId="47123"/>
    <cellStyle name="Обычный 3 3 4 5 12" xfId="47124"/>
    <cellStyle name="Обычный 3 3 4 5 13" xfId="47125"/>
    <cellStyle name="Обычный 3 3 4 5 14" xfId="47126"/>
    <cellStyle name="Обычный 3 3 4 5 15" xfId="47127"/>
    <cellStyle name="Обычный 3 3 4 5 16" xfId="47128"/>
    <cellStyle name="Обычный 3 3 4 5 2" xfId="47129"/>
    <cellStyle name="Обычный 3 3 4 5 3" xfId="47130"/>
    <cellStyle name="Обычный 3 3 4 5 4" xfId="47131"/>
    <cellStyle name="Обычный 3 3 4 5 5" xfId="47132"/>
    <cellStyle name="Обычный 3 3 4 5 6" xfId="47133"/>
    <cellStyle name="Обычный 3 3 4 5 7" xfId="47134"/>
    <cellStyle name="Обычный 3 3 4 5 8" xfId="47135"/>
    <cellStyle name="Обычный 3 3 4 5 9" xfId="47136"/>
    <cellStyle name="Обычный 3 3 4 6" xfId="47137"/>
    <cellStyle name="Обычный 3 3 4 6 10" xfId="47138"/>
    <cellStyle name="Обычный 3 3 4 6 11" xfId="47139"/>
    <cellStyle name="Обычный 3 3 4 6 12" xfId="47140"/>
    <cellStyle name="Обычный 3 3 4 6 13" xfId="47141"/>
    <cellStyle name="Обычный 3 3 4 6 14" xfId="47142"/>
    <cellStyle name="Обычный 3 3 4 6 15" xfId="47143"/>
    <cellStyle name="Обычный 3 3 4 6 16" xfId="47144"/>
    <cellStyle name="Обычный 3 3 4 6 2" xfId="47145"/>
    <cellStyle name="Обычный 3 3 4 6 3" xfId="47146"/>
    <cellStyle name="Обычный 3 3 4 6 4" xfId="47147"/>
    <cellStyle name="Обычный 3 3 4 6 5" xfId="47148"/>
    <cellStyle name="Обычный 3 3 4 6 6" xfId="47149"/>
    <cellStyle name="Обычный 3 3 4 6 7" xfId="47150"/>
    <cellStyle name="Обычный 3 3 4 6 8" xfId="47151"/>
    <cellStyle name="Обычный 3 3 4 6 9" xfId="47152"/>
    <cellStyle name="Обычный 3 3 4 7" xfId="47153"/>
    <cellStyle name="Обычный 3 3 4 7 10" xfId="47154"/>
    <cellStyle name="Обычный 3 3 4 7 11" xfId="47155"/>
    <cellStyle name="Обычный 3 3 4 7 12" xfId="47156"/>
    <cellStyle name="Обычный 3 3 4 7 13" xfId="47157"/>
    <cellStyle name="Обычный 3 3 4 7 14" xfId="47158"/>
    <cellStyle name="Обычный 3 3 4 7 15" xfId="47159"/>
    <cellStyle name="Обычный 3 3 4 7 16" xfId="47160"/>
    <cellStyle name="Обычный 3 3 4 7 2" xfId="47161"/>
    <cellStyle name="Обычный 3 3 4 7 3" xfId="47162"/>
    <cellStyle name="Обычный 3 3 4 7 4" xfId="47163"/>
    <cellStyle name="Обычный 3 3 4 7 5" xfId="47164"/>
    <cellStyle name="Обычный 3 3 4 7 6" xfId="47165"/>
    <cellStyle name="Обычный 3 3 4 7 7" xfId="47166"/>
    <cellStyle name="Обычный 3 3 4 7 8" xfId="47167"/>
    <cellStyle name="Обычный 3 3 4 7 9" xfId="47168"/>
    <cellStyle name="Обычный 3 3 4 8" xfId="47169"/>
    <cellStyle name="Обычный 3 3 4 8 10" xfId="47170"/>
    <cellStyle name="Обычный 3 3 4 8 11" xfId="47171"/>
    <cellStyle name="Обычный 3 3 4 8 12" xfId="47172"/>
    <cellStyle name="Обычный 3 3 4 8 13" xfId="47173"/>
    <cellStyle name="Обычный 3 3 4 8 14" xfId="47174"/>
    <cellStyle name="Обычный 3 3 4 8 15" xfId="47175"/>
    <cellStyle name="Обычный 3 3 4 8 16" xfId="47176"/>
    <cellStyle name="Обычный 3 3 4 8 2" xfId="47177"/>
    <cellStyle name="Обычный 3 3 4 8 3" xfId="47178"/>
    <cellStyle name="Обычный 3 3 4 8 4" xfId="47179"/>
    <cellStyle name="Обычный 3 3 4 8 5" xfId="47180"/>
    <cellStyle name="Обычный 3 3 4 8 6" xfId="47181"/>
    <cellStyle name="Обычный 3 3 4 8 7" xfId="47182"/>
    <cellStyle name="Обычный 3 3 4 8 8" xfId="47183"/>
    <cellStyle name="Обычный 3 3 4 8 9" xfId="47184"/>
    <cellStyle name="Обычный 3 3 4 9" xfId="47185"/>
    <cellStyle name="Обычный 3 3 5" xfId="47186"/>
    <cellStyle name="Обычный 3 3 5 10" xfId="47187"/>
    <cellStyle name="Обычный 3 3 5 11" xfId="47188"/>
    <cellStyle name="Обычный 3 3 5 12" xfId="47189"/>
    <cellStyle name="Обычный 3 3 5 13" xfId="47190"/>
    <cellStyle name="Обычный 3 3 5 14" xfId="47191"/>
    <cellStyle name="Обычный 3 3 5 15" xfId="47192"/>
    <cellStyle name="Обычный 3 3 5 16" xfId="47193"/>
    <cellStyle name="Обычный 3 3 5 17" xfId="47194"/>
    <cellStyle name="Обычный 3 3 5 2" xfId="47195"/>
    <cellStyle name="Обычный 3 3 5 3" xfId="47196"/>
    <cellStyle name="Обычный 3 3 5 4" xfId="47197"/>
    <cellStyle name="Обычный 3 3 5 5" xfId="47198"/>
    <cellStyle name="Обычный 3 3 5 6" xfId="47199"/>
    <cellStyle name="Обычный 3 3 5 7" xfId="47200"/>
    <cellStyle name="Обычный 3 3 5 8" xfId="47201"/>
    <cellStyle name="Обычный 3 3 5 9" xfId="47202"/>
    <cellStyle name="Обычный 3 3 6" xfId="47203"/>
    <cellStyle name="Обычный 3 3 6 10" xfId="47204"/>
    <cellStyle name="Обычный 3 3 6 11" xfId="47205"/>
    <cellStyle name="Обычный 3 3 6 12" xfId="47206"/>
    <cellStyle name="Обычный 3 3 6 13" xfId="47207"/>
    <cellStyle name="Обычный 3 3 6 14" xfId="47208"/>
    <cellStyle name="Обычный 3 3 6 15" xfId="47209"/>
    <cellStyle name="Обычный 3 3 6 16" xfId="47210"/>
    <cellStyle name="Обычный 3 3 6 2" xfId="47211"/>
    <cellStyle name="Обычный 3 3 6 3" xfId="47212"/>
    <cellStyle name="Обычный 3 3 6 4" xfId="47213"/>
    <cellStyle name="Обычный 3 3 6 5" xfId="47214"/>
    <cellStyle name="Обычный 3 3 6 6" xfId="47215"/>
    <cellStyle name="Обычный 3 3 6 7" xfId="47216"/>
    <cellStyle name="Обычный 3 3 6 8" xfId="47217"/>
    <cellStyle name="Обычный 3 3 6 9" xfId="47218"/>
    <cellStyle name="Обычный 3 3 7" xfId="47219"/>
    <cellStyle name="Обычный 3 3 7 10" xfId="47220"/>
    <cellStyle name="Обычный 3 3 7 11" xfId="47221"/>
    <cellStyle name="Обычный 3 3 7 12" xfId="47222"/>
    <cellStyle name="Обычный 3 3 7 13" xfId="47223"/>
    <cellStyle name="Обычный 3 3 7 14" xfId="47224"/>
    <cellStyle name="Обычный 3 3 7 15" xfId="47225"/>
    <cellStyle name="Обычный 3 3 7 16" xfId="47226"/>
    <cellStyle name="Обычный 3 3 7 2" xfId="47227"/>
    <cellStyle name="Обычный 3 3 7 3" xfId="47228"/>
    <cellStyle name="Обычный 3 3 7 4" xfId="47229"/>
    <cellStyle name="Обычный 3 3 7 5" xfId="47230"/>
    <cellStyle name="Обычный 3 3 7 6" xfId="47231"/>
    <cellStyle name="Обычный 3 3 7 7" xfId="47232"/>
    <cellStyle name="Обычный 3 3 7 8" xfId="47233"/>
    <cellStyle name="Обычный 3 3 7 9" xfId="47234"/>
    <cellStyle name="Обычный 3 3 8" xfId="47235"/>
    <cellStyle name="Обычный 3 3 8 10" xfId="47236"/>
    <cellStyle name="Обычный 3 3 8 11" xfId="47237"/>
    <cellStyle name="Обычный 3 3 8 12" xfId="47238"/>
    <cellStyle name="Обычный 3 3 8 13" xfId="47239"/>
    <cellStyle name="Обычный 3 3 8 14" xfId="47240"/>
    <cellStyle name="Обычный 3 3 8 15" xfId="47241"/>
    <cellStyle name="Обычный 3 3 8 16" xfId="47242"/>
    <cellStyle name="Обычный 3 3 8 2" xfId="47243"/>
    <cellStyle name="Обычный 3 3 8 3" xfId="47244"/>
    <cellStyle name="Обычный 3 3 8 4" xfId="47245"/>
    <cellStyle name="Обычный 3 3 8 5" xfId="47246"/>
    <cellStyle name="Обычный 3 3 8 6" xfId="47247"/>
    <cellStyle name="Обычный 3 3 8 7" xfId="47248"/>
    <cellStyle name="Обычный 3 3 8 8" xfId="47249"/>
    <cellStyle name="Обычный 3 3 8 9" xfId="47250"/>
    <cellStyle name="Обычный 3 3 9" xfId="47251"/>
    <cellStyle name="Обычный 3 3 9 10" xfId="47252"/>
    <cellStyle name="Обычный 3 3 9 11" xfId="47253"/>
    <cellStyle name="Обычный 3 3 9 12" xfId="47254"/>
    <cellStyle name="Обычный 3 3 9 13" xfId="47255"/>
    <cellStyle name="Обычный 3 3 9 14" xfId="47256"/>
    <cellStyle name="Обычный 3 3 9 15" xfId="47257"/>
    <cellStyle name="Обычный 3 3 9 16" xfId="47258"/>
    <cellStyle name="Обычный 3 3 9 2" xfId="47259"/>
    <cellStyle name="Обычный 3 3 9 3" xfId="47260"/>
    <cellStyle name="Обычный 3 3 9 4" xfId="47261"/>
    <cellStyle name="Обычный 3 3 9 5" xfId="47262"/>
    <cellStyle name="Обычный 3 3 9 6" xfId="47263"/>
    <cellStyle name="Обычный 3 3 9 7" xfId="47264"/>
    <cellStyle name="Обычный 3 3 9 8" xfId="47265"/>
    <cellStyle name="Обычный 3 3 9 9" xfId="47266"/>
    <cellStyle name="Обычный 3 30" xfId="47267"/>
    <cellStyle name="Обычный 3 31" xfId="47268"/>
    <cellStyle name="Обычный 3 32" xfId="47269"/>
    <cellStyle name="Обычный 3 33" xfId="47270"/>
    <cellStyle name="Обычный 3 34" xfId="47271"/>
    <cellStyle name="Обычный 3 34 2" xfId="47272"/>
    <cellStyle name="Обычный 3 35" xfId="47273"/>
    <cellStyle name="Обычный 3 36" xfId="47274"/>
    <cellStyle name="Обычный 3 37" xfId="47275"/>
    <cellStyle name="Обычный 3 38" xfId="47276"/>
    <cellStyle name="Обычный 3 39" xfId="47277"/>
    <cellStyle name="Обычный 3 4" xfId="47278"/>
    <cellStyle name="Обычный 3 4 10" xfId="47279"/>
    <cellStyle name="Обычный 3 4 10 10" xfId="47280"/>
    <cellStyle name="Обычный 3 4 10 11" xfId="47281"/>
    <cellStyle name="Обычный 3 4 10 12" xfId="47282"/>
    <cellStyle name="Обычный 3 4 10 13" xfId="47283"/>
    <cellStyle name="Обычный 3 4 10 14" xfId="47284"/>
    <cellStyle name="Обычный 3 4 10 15" xfId="47285"/>
    <cellStyle name="Обычный 3 4 10 16" xfId="47286"/>
    <cellStyle name="Обычный 3 4 10 2" xfId="47287"/>
    <cellStyle name="Обычный 3 4 10 3" xfId="47288"/>
    <cellStyle name="Обычный 3 4 10 4" xfId="47289"/>
    <cellStyle name="Обычный 3 4 10 5" xfId="47290"/>
    <cellStyle name="Обычный 3 4 10 6" xfId="47291"/>
    <cellStyle name="Обычный 3 4 10 7" xfId="47292"/>
    <cellStyle name="Обычный 3 4 10 8" xfId="47293"/>
    <cellStyle name="Обычный 3 4 10 9" xfId="47294"/>
    <cellStyle name="Обычный 3 4 11" xfId="47295"/>
    <cellStyle name="Обычный 3 4 11 10" xfId="47296"/>
    <cellStyle name="Обычный 3 4 11 11" xfId="47297"/>
    <cellStyle name="Обычный 3 4 11 12" xfId="47298"/>
    <cellStyle name="Обычный 3 4 11 13" xfId="47299"/>
    <cellStyle name="Обычный 3 4 11 14" xfId="47300"/>
    <cellStyle name="Обычный 3 4 11 15" xfId="47301"/>
    <cellStyle name="Обычный 3 4 11 16" xfId="47302"/>
    <cellStyle name="Обычный 3 4 11 2" xfId="47303"/>
    <cellStyle name="Обычный 3 4 11 3" xfId="47304"/>
    <cellStyle name="Обычный 3 4 11 4" xfId="47305"/>
    <cellStyle name="Обычный 3 4 11 5" xfId="47306"/>
    <cellStyle name="Обычный 3 4 11 6" xfId="47307"/>
    <cellStyle name="Обычный 3 4 11 7" xfId="47308"/>
    <cellStyle name="Обычный 3 4 11 8" xfId="47309"/>
    <cellStyle name="Обычный 3 4 11 9" xfId="47310"/>
    <cellStyle name="Обычный 3 4 12" xfId="47311"/>
    <cellStyle name="Обычный 3 4 13" xfId="47312"/>
    <cellStyle name="Обычный 3 4 14" xfId="47313"/>
    <cellStyle name="Обычный 3 4 15" xfId="47314"/>
    <cellStyle name="Обычный 3 4 16" xfId="47315"/>
    <cellStyle name="Обычный 3 4 17" xfId="47316"/>
    <cellStyle name="Обычный 3 4 18" xfId="47317"/>
    <cellStyle name="Обычный 3 4 19" xfId="47318"/>
    <cellStyle name="Обычный 3 4 2" xfId="47319"/>
    <cellStyle name="Обычный 3 4 2 10" xfId="47320"/>
    <cellStyle name="Обычный 3 4 2 11" xfId="47321"/>
    <cellStyle name="Обычный 3 4 2 12" xfId="47322"/>
    <cellStyle name="Обычный 3 4 2 13" xfId="47323"/>
    <cellStyle name="Обычный 3 4 2 14" xfId="47324"/>
    <cellStyle name="Обычный 3 4 2 15" xfId="47325"/>
    <cellStyle name="Обычный 3 4 2 16" xfId="47326"/>
    <cellStyle name="Обычный 3 4 2 17" xfId="47327"/>
    <cellStyle name="Обычный 3 4 2 18" xfId="47328"/>
    <cellStyle name="Обычный 3 4 2 19" xfId="47329"/>
    <cellStyle name="Обычный 3 4 2 2" xfId="47330"/>
    <cellStyle name="Обычный 3 4 2 2 10" xfId="47331"/>
    <cellStyle name="Обычный 3 4 2 2 11" xfId="47332"/>
    <cellStyle name="Обычный 3 4 2 2 12" xfId="47333"/>
    <cellStyle name="Обычный 3 4 2 2 13" xfId="47334"/>
    <cellStyle name="Обычный 3 4 2 2 14" xfId="47335"/>
    <cellStyle name="Обычный 3 4 2 2 15" xfId="47336"/>
    <cellStyle name="Обычный 3 4 2 2 16" xfId="47337"/>
    <cellStyle name="Обычный 3 4 2 2 17" xfId="47338"/>
    <cellStyle name="Обычный 3 4 2 2 18" xfId="47339"/>
    <cellStyle name="Обычный 3 4 2 2 2" xfId="47340"/>
    <cellStyle name="Обычный 3 4 2 2 2 2" xfId="47341"/>
    <cellStyle name="Обычный 3 4 2 2 2 2 2" xfId="47342"/>
    <cellStyle name="Обычный 3 4 2 2 2 2 2 2" xfId="47343"/>
    <cellStyle name="Обычный 3 4 2 2 2 2 2 3" xfId="47344"/>
    <cellStyle name="Обычный 3 4 2 2 2 2 3" xfId="47345"/>
    <cellStyle name="Обычный 3 4 2 2 2 2 4" xfId="47346"/>
    <cellStyle name="Обычный 3 4 2 2 2 3" xfId="47347"/>
    <cellStyle name="Обычный 3 4 2 2 2 3 2" xfId="47348"/>
    <cellStyle name="Обычный 3 4 2 2 2 3 3" xfId="47349"/>
    <cellStyle name="Обычный 3 4 2 2 2 4" xfId="47350"/>
    <cellStyle name="Обычный 3 4 2 2 2 5" xfId="47351"/>
    <cellStyle name="Обычный 3 4 2 2 3" xfId="47352"/>
    <cellStyle name="Обычный 3 4 2 2 3 2" xfId="47353"/>
    <cellStyle name="Обычный 3 4 2 2 3 2 2" xfId="47354"/>
    <cellStyle name="Обычный 3 4 2 2 3 2 3" xfId="47355"/>
    <cellStyle name="Обычный 3 4 2 2 3 3" xfId="47356"/>
    <cellStyle name="Обычный 3 4 2 2 3 4" xfId="47357"/>
    <cellStyle name="Обычный 3 4 2 2 4" xfId="47358"/>
    <cellStyle name="Обычный 3 4 2 2 4 2" xfId="47359"/>
    <cellStyle name="Обычный 3 4 2 2 4 3" xfId="47360"/>
    <cellStyle name="Обычный 3 4 2 2 5" xfId="47361"/>
    <cellStyle name="Обычный 3 4 2 2 6" xfId="47362"/>
    <cellStyle name="Обычный 3 4 2 2 7" xfId="47363"/>
    <cellStyle name="Обычный 3 4 2 2 8" xfId="47364"/>
    <cellStyle name="Обычный 3 4 2 2 9" xfId="47365"/>
    <cellStyle name="Обычный 3 4 2 20" xfId="47366"/>
    <cellStyle name="Обычный 3 4 2 21" xfId="47367"/>
    <cellStyle name="Обычный 3 4 2 22" xfId="47368"/>
    <cellStyle name="Обычный 3 4 2 23" xfId="47369"/>
    <cellStyle name="Обычный 3 4 2 24" xfId="47370"/>
    <cellStyle name="Обычный 3 4 2 25" xfId="47371"/>
    <cellStyle name="Обычный 3 4 2 26" xfId="47372"/>
    <cellStyle name="Обычный 3 4 2 3" xfId="47373"/>
    <cellStyle name="Обычный 3 4 2 3 10" xfId="47374"/>
    <cellStyle name="Обычный 3 4 2 3 11" xfId="47375"/>
    <cellStyle name="Обычный 3 4 2 3 12" xfId="47376"/>
    <cellStyle name="Обычный 3 4 2 3 13" xfId="47377"/>
    <cellStyle name="Обычный 3 4 2 3 14" xfId="47378"/>
    <cellStyle name="Обычный 3 4 2 3 15" xfId="47379"/>
    <cellStyle name="Обычный 3 4 2 3 16" xfId="47380"/>
    <cellStyle name="Обычный 3 4 2 3 17" xfId="47381"/>
    <cellStyle name="Обычный 3 4 2 3 18" xfId="47382"/>
    <cellStyle name="Обычный 3 4 2 3 2" xfId="47383"/>
    <cellStyle name="Обычный 3 4 2 3 2 2" xfId="47384"/>
    <cellStyle name="Обычный 3 4 2 3 2 2 2" xfId="47385"/>
    <cellStyle name="Обычный 3 4 2 3 2 2 3" xfId="47386"/>
    <cellStyle name="Обычный 3 4 2 3 2 3" xfId="47387"/>
    <cellStyle name="Обычный 3 4 2 3 2 4" xfId="47388"/>
    <cellStyle name="Обычный 3 4 2 3 3" xfId="47389"/>
    <cellStyle name="Обычный 3 4 2 3 3 2" xfId="47390"/>
    <cellStyle name="Обычный 3 4 2 3 3 3" xfId="47391"/>
    <cellStyle name="Обычный 3 4 2 3 4" xfId="47392"/>
    <cellStyle name="Обычный 3 4 2 3 5" xfId="47393"/>
    <cellStyle name="Обычный 3 4 2 3 6" xfId="47394"/>
    <cellStyle name="Обычный 3 4 2 3 7" xfId="47395"/>
    <cellStyle name="Обычный 3 4 2 3 8" xfId="47396"/>
    <cellStyle name="Обычный 3 4 2 3 9" xfId="47397"/>
    <cellStyle name="Обычный 3 4 2 4" xfId="47398"/>
    <cellStyle name="Обычный 3 4 2 4 10" xfId="47399"/>
    <cellStyle name="Обычный 3 4 2 4 11" xfId="47400"/>
    <cellStyle name="Обычный 3 4 2 4 12" xfId="47401"/>
    <cellStyle name="Обычный 3 4 2 4 13" xfId="47402"/>
    <cellStyle name="Обычный 3 4 2 4 14" xfId="47403"/>
    <cellStyle name="Обычный 3 4 2 4 15" xfId="47404"/>
    <cellStyle name="Обычный 3 4 2 4 16" xfId="47405"/>
    <cellStyle name="Обычный 3 4 2 4 17" xfId="47406"/>
    <cellStyle name="Обычный 3 4 2 4 18" xfId="47407"/>
    <cellStyle name="Обычный 3 4 2 4 2" xfId="47408"/>
    <cellStyle name="Обычный 3 4 2 4 2 2" xfId="47409"/>
    <cellStyle name="Обычный 3 4 2 4 2 3" xfId="47410"/>
    <cellStyle name="Обычный 3 4 2 4 3" xfId="47411"/>
    <cellStyle name="Обычный 3 4 2 4 4" xfId="47412"/>
    <cellStyle name="Обычный 3 4 2 4 5" xfId="47413"/>
    <cellStyle name="Обычный 3 4 2 4 6" xfId="47414"/>
    <cellStyle name="Обычный 3 4 2 4 7" xfId="47415"/>
    <cellStyle name="Обычный 3 4 2 4 8" xfId="47416"/>
    <cellStyle name="Обычный 3 4 2 4 9" xfId="47417"/>
    <cellStyle name="Обычный 3 4 2 5" xfId="47418"/>
    <cellStyle name="Обычный 3 4 2 5 10" xfId="47419"/>
    <cellStyle name="Обычный 3 4 2 5 11" xfId="47420"/>
    <cellStyle name="Обычный 3 4 2 5 12" xfId="47421"/>
    <cellStyle name="Обычный 3 4 2 5 13" xfId="47422"/>
    <cellStyle name="Обычный 3 4 2 5 14" xfId="47423"/>
    <cellStyle name="Обычный 3 4 2 5 15" xfId="47424"/>
    <cellStyle name="Обычный 3 4 2 5 16" xfId="47425"/>
    <cellStyle name="Обычный 3 4 2 5 17" xfId="47426"/>
    <cellStyle name="Обычный 3 4 2 5 18" xfId="47427"/>
    <cellStyle name="Обычный 3 4 2 5 2" xfId="47428"/>
    <cellStyle name="Обычный 3 4 2 5 3" xfId="47429"/>
    <cellStyle name="Обычный 3 4 2 5 4" xfId="47430"/>
    <cellStyle name="Обычный 3 4 2 5 5" xfId="47431"/>
    <cellStyle name="Обычный 3 4 2 5 6" xfId="47432"/>
    <cellStyle name="Обычный 3 4 2 5 7" xfId="47433"/>
    <cellStyle name="Обычный 3 4 2 5 8" xfId="47434"/>
    <cellStyle name="Обычный 3 4 2 5 9" xfId="47435"/>
    <cellStyle name="Обычный 3 4 2 6" xfId="47436"/>
    <cellStyle name="Обычный 3 4 2 6 10" xfId="47437"/>
    <cellStyle name="Обычный 3 4 2 6 11" xfId="47438"/>
    <cellStyle name="Обычный 3 4 2 6 12" xfId="47439"/>
    <cellStyle name="Обычный 3 4 2 6 13" xfId="47440"/>
    <cellStyle name="Обычный 3 4 2 6 14" xfId="47441"/>
    <cellStyle name="Обычный 3 4 2 6 15" xfId="47442"/>
    <cellStyle name="Обычный 3 4 2 6 16" xfId="47443"/>
    <cellStyle name="Обычный 3 4 2 6 17" xfId="47444"/>
    <cellStyle name="Обычный 3 4 2 6 2" xfId="47445"/>
    <cellStyle name="Обычный 3 4 2 6 3" xfId="47446"/>
    <cellStyle name="Обычный 3 4 2 6 4" xfId="47447"/>
    <cellStyle name="Обычный 3 4 2 6 5" xfId="47448"/>
    <cellStyle name="Обычный 3 4 2 6 6" xfId="47449"/>
    <cellStyle name="Обычный 3 4 2 6 7" xfId="47450"/>
    <cellStyle name="Обычный 3 4 2 6 8" xfId="47451"/>
    <cellStyle name="Обычный 3 4 2 6 9" xfId="47452"/>
    <cellStyle name="Обычный 3 4 2 7" xfId="47453"/>
    <cellStyle name="Обычный 3 4 2 7 10" xfId="47454"/>
    <cellStyle name="Обычный 3 4 2 7 11" xfId="47455"/>
    <cellStyle name="Обычный 3 4 2 7 12" xfId="47456"/>
    <cellStyle name="Обычный 3 4 2 7 13" xfId="47457"/>
    <cellStyle name="Обычный 3 4 2 7 14" xfId="47458"/>
    <cellStyle name="Обычный 3 4 2 7 15" xfId="47459"/>
    <cellStyle name="Обычный 3 4 2 7 16" xfId="47460"/>
    <cellStyle name="Обычный 3 4 2 7 2" xfId="47461"/>
    <cellStyle name="Обычный 3 4 2 7 3" xfId="47462"/>
    <cellStyle name="Обычный 3 4 2 7 4" xfId="47463"/>
    <cellStyle name="Обычный 3 4 2 7 5" xfId="47464"/>
    <cellStyle name="Обычный 3 4 2 7 6" xfId="47465"/>
    <cellStyle name="Обычный 3 4 2 7 7" xfId="47466"/>
    <cellStyle name="Обычный 3 4 2 7 8" xfId="47467"/>
    <cellStyle name="Обычный 3 4 2 7 9" xfId="47468"/>
    <cellStyle name="Обычный 3 4 2 8" xfId="47469"/>
    <cellStyle name="Обычный 3 4 2 8 10" xfId="47470"/>
    <cellStyle name="Обычный 3 4 2 8 11" xfId="47471"/>
    <cellStyle name="Обычный 3 4 2 8 12" xfId="47472"/>
    <cellStyle name="Обычный 3 4 2 8 13" xfId="47473"/>
    <cellStyle name="Обычный 3 4 2 8 14" xfId="47474"/>
    <cellStyle name="Обычный 3 4 2 8 15" xfId="47475"/>
    <cellStyle name="Обычный 3 4 2 8 16" xfId="47476"/>
    <cellStyle name="Обычный 3 4 2 8 2" xfId="47477"/>
    <cellStyle name="Обычный 3 4 2 8 3" xfId="47478"/>
    <cellStyle name="Обычный 3 4 2 8 4" xfId="47479"/>
    <cellStyle name="Обычный 3 4 2 8 5" xfId="47480"/>
    <cellStyle name="Обычный 3 4 2 8 6" xfId="47481"/>
    <cellStyle name="Обычный 3 4 2 8 7" xfId="47482"/>
    <cellStyle name="Обычный 3 4 2 8 8" xfId="47483"/>
    <cellStyle name="Обычный 3 4 2 8 9" xfId="47484"/>
    <cellStyle name="Обычный 3 4 2 9" xfId="47485"/>
    <cellStyle name="Обычный 3 4 2_Калмэнерго" xfId="47486"/>
    <cellStyle name="Обычный 3 4 20" xfId="47487"/>
    <cellStyle name="Обычный 3 4 21" xfId="47488"/>
    <cellStyle name="Обычный 3 4 22" xfId="47489"/>
    <cellStyle name="Обычный 3 4 23" xfId="47490"/>
    <cellStyle name="Обычный 3 4 24" xfId="47491"/>
    <cellStyle name="Обычный 3 4 25" xfId="47492"/>
    <cellStyle name="Обычный 3 4 26" xfId="47493"/>
    <cellStyle name="Обычный 3 4 27" xfId="47494"/>
    <cellStyle name="Обычный 3 4 28" xfId="47495"/>
    <cellStyle name="Обычный 3 4 29" xfId="47496"/>
    <cellStyle name="Обычный 3 4 3" xfId="47497"/>
    <cellStyle name="Обычный 3 4 3 10" xfId="47498"/>
    <cellStyle name="Обычный 3 4 3 11" xfId="47499"/>
    <cellStyle name="Обычный 3 4 3 12" xfId="47500"/>
    <cellStyle name="Обычный 3 4 3 13" xfId="47501"/>
    <cellStyle name="Обычный 3 4 3 14" xfId="47502"/>
    <cellStyle name="Обычный 3 4 3 15" xfId="47503"/>
    <cellStyle name="Обычный 3 4 3 16" xfId="47504"/>
    <cellStyle name="Обычный 3 4 3 17" xfId="47505"/>
    <cellStyle name="Обычный 3 4 3 18" xfId="47506"/>
    <cellStyle name="Обычный 3 4 3 19" xfId="47507"/>
    <cellStyle name="Обычный 3 4 3 2" xfId="47508"/>
    <cellStyle name="Обычный 3 4 3 2 10" xfId="47509"/>
    <cellStyle name="Обычный 3 4 3 2 11" xfId="47510"/>
    <cellStyle name="Обычный 3 4 3 2 12" xfId="47511"/>
    <cellStyle name="Обычный 3 4 3 2 13" xfId="47512"/>
    <cellStyle name="Обычный 3 4 3 2 14" xfId="47513"/>
    <cellStyle name="Обычный 3 4 3 2 15" xfId="47514"/>
    <cellStyle name="Обычный 3 4 3 2 16" xfId="47515"/>
    <cellStyle name="Обычный 3 4 3 2 17" xfId="47516"/>
    <cellStyle name="Обычный 3 4 3 2 18" xfId="47517"/>
    <cellStyle name="Обычный 3 4 3 2 2" xfId="47518"/>
    <cellStyle name="Обычный 3 4 3 2 2 2" xfId="47519"/>
    <cellStyle name="Обычный 3 4 3 2 2 2 2" xfId="47520"/>
    <cellStyle name="Обычный 3 4 3 2 2 2 3" xfId="47521"/>
    <cellStyle name="Обычный 3 4 3 2 2 3" xfId="47522"/>
    <cellStyle name="Обычный 3 4 3 2 2 4" xfId="47523"/>
    <cellStyle name="Обычный 3 4 3 2 3" xfId="47524"/>
    <cellStyle name="Обычный 3 4 3 2 3 2" xfId="47525"/>
    <cellStyle name="Обычный 3 4 3 2 3 3" xfId="47526"/>
    <cellStyle name="Обычный 3 4 3 2 4" xfId="47527"/>
    <cellStyle name="Обычный 3 4 3 2 5" xfId="47528"/>
    <cellStyle name="Обычный 3 4 3 2 6" xfId="47529"/>
    <cellStyle name="Обычный 3 4 3 2 7" xfId="47530"/>
    <cellStyle name="Обычный 3 4 3 2 8" xfId="47531"/>
    <cellStyle name="Обычный 3 4 3 2 9" xfId="47532"/>
    <cellStyle name="Обычный 3 4 3 20" xfId="47533"/>
    <cellStyle name="Обычный 3 4 3 21" xfId="47534"/>
    <cellStyle name="Обычный 3 4 3 22" xfId="47535"/>
    <cellStyle name="Обычный 3 4 3 23" xfId="47536"/>
    <cellStyle name="Обычный 3 4 3 24" xfId="47537"/>
    <cellStyle name="Обычный 3 4 3 25" xfId="47538"/>
    <cellStyle name="Обычный 3 4 3 26" xfId="47539"/>
    <cellStyle name="Обычный 3 4 3 27" xfId="47540"/>
    <cellStyle name="Обычный 3 4 3 3" xfId="47541"/>
    <cellStyle name="Обычный 3 4 3 3 10" xfId="47542"/>
    <cellStyle name="Обычный 3 4 3 3 11" xfId="47543"/>
    <cellStyle name="Обычный 3 4 3 3 12" xfId="47544"/>
    <cellStyle name="Обычный 3 4 3 3 13" xfId="47545"/>
    <cellStyle name="Обычный 3 4 3 3 14" xfId="47546"/>
    <cellStyle name="Обычный 3 4 3 3 15" xfId="47547"/>
    <cellStyle name="Обычный 3 4 3 3 16" xfId="47548"/>
    <cellStyle name="Обычный 3 4 3 3 17" xfId="47549"/>
    <cellStyle name="Обычный 3 4 3 3 18" xfId="47550"/>
    <cellStyle name="Обычный 3 4 3 3 2" xfId="47551"/>
    <cellStyle name="Обычный 3 4 3 3 2 2" xfId="47552"/>
    <cellStyle name="Обычный 3 4 3 3 2 3" xfId="47553"/>
    <cellStyle name="Обычный 3 4 3 3 3" xfId="47554"/>
    <cellStyle name="Обычный 3 4 3 3 4" xfId="47555"/>
    <cellStyle name="Обычный 3 4 3 3 5" xfId="47556"/>
    <cellStyle name="Обычный 3 4 3 3 6" xfId="47557"/>
    <cellStyle name="Обычный 3 4 3 3 7" xfId="47558"/>
    <cellStyle name="Обычный 3 4 3 3 8" xfId="47559"/>
    <cellStyle name="Обычный 3 4 3 3 9" xfId="47560"/>
    <cellStyle name="Обычный 3 4 3 4" xfId="47561"/>
    <cellStyle name="Обычный 3 4 3 4 10" xfId="47562"/>
    <cellStyle name="Обычный 3 4 3 4 11" xfId="47563"/>
    <cellStyle name="Обычный 3 4 3 4 12" xfId="47564"/>
    <cellStyle name="Обычный 3 4 3 4 13" xfId="47565"/>
    <cellStyle name="Обычный 3 4 3 4 14" xfId="47566"/>
    <cellStyle name="Обычный 3 4 3 4 15" xfId="47567"/>
    <cellStyle name="Обычный 3 4 3 4 16" xfId="47568"/>
    <cellStyle name="Обычный 3 4 3 4 17" xfId="47569"/>
    <cellStyle name="Обычный 3 4 3 4 18" xfId="47570"/>
    <cellStyle name="Обычный 3 4 3 4 2" xfId="47571"/>
    <cellStyle name="Обычный 3 4 3 4 3" xfId="47572"/>
    <cellStyle name="Обычный 3 4 3 4 4" xfId="47573"/>
    <cellStyle name="Обычный 3 4 3 4 5" xfId="47574"/>
    <cellStyle name="Обычный 3 4 3 4 6" xfId="47575"/>
    <cellStyle name="Обычный 3 4 3 4 7" xfId="47576"/>
    <cellStyle name="Обычный 3 4 3 4 8" xfId="47577"/>
    <cellStyle name="Обычный 3 4 3 4 9" xfId="47578"/>
    <cellStyle name="Обычный 3 4 3 5" xfId="47579"/>
    <cellStyle name="Обычный 3 4 3 5 10" xfId="47580"/>
    <cellStyle name="Обычный 3 4 3 5 11" xfId="47581"/>
    <cellStyle name="Обычный 3 4 3 5 12" xfId="47582"/>
    <cellStyle name="Обычный 3 4 3 5 13" xfId="47583"/>
    <cellStyle name="Обычный 3 4 3 5 14" xfId="47584"/>
    <cellStyle name="Обычный 3 4 3 5 15" xfId="47585"/>
    <cellStyle name="Обычный 3 4 3 5 16" xfId="47586"/>
    <cellStyle name="Обычный 3 4 3 5 2" xfId="47587"/>
    <cellStyle name="Обычный 3 4 3 5 3" xfId="47588"/>
    <cellStyle name="Обычный 3 4 3 5 4" xfId="47589"/>
    <cellStyle name="Обычный 3 4 3 5 5" xfId="47590"/>
    <cellStyle name="Обычный 3 4 3 5 6" xfId="47591"/>
    <cellStyle name="Обычный 3 4 3 5 7" xfId="47592"/>
    <cellStyle name="Обычный 3 4 3 5 8" xfId="47593"/>
    <cellStyle name="Обычный 3 4 3 5 9" xfId="47594"/>
    <cellStyle name="Обычный 3 4 3 6" xfId="47595"/>
    <cellStyle name="Обычный 3 4 3 6 10" xfId="47596"/>
    <cellStyle name="Обычный 3 4 3 6 11" xfId="47597"/>
    <cellStyle name="Обычный 3 4 3 6 12" xfId="47598"/>
    <cellStyle name="Обычный 3 4 3 6 13" xfId="47599"/>
    <cellStyle name="Обычный 3 4 3 6 14" xfId="47600"/>
    <cellStyle name="Обычный 3 4 3 6 15" xfId="47601"/>
    <cellStyle name="Обычный 3 4 3 6 16" xfId="47602"/>
    <cellStyle name="Обычный 3 4 3 6 2" xfId="47603"/>
    <cellStyle name="Обычный 3 4 3 6 3" xfId="47604"/>
    <cellStyle name="Обычный 3 4 3 6 4" xfId="47605"/>
    <cellStyle name="Обычный 3 4 3 6 5" xfId="47606"/>
    <cellStyle name="Обычный 3 4 3 6 6" xfId="47607"/>
    <cellStyle name="Обычный 3 4 3 6 7" xfId="47608"/>
    <cellStyle name="Обычный 3 4 3 6 8" xfId="47609"/>
    <cellStyle name="Обычный 3 4 3 6 9" xfId="47610"/>
    <cellStyle name="Обычный 3 4 3 7" xfId="47611"/>
    <cellStyle name="Обычный 3 4 3 7 10" xfId="47612"/>
    <cellStyle name="Обычный 3 4 3 7 11" xfId="47613"/>
    <cellStyle name="Обычный 3 4 3 7 12" xfId="47614"/>
    <cellStyle name="Обычный 3 4 3 7 13" xfId="47615"/>
    <cellStyle name="Обычный 3 4 3 7 14" xfId="47616"/>
    <cellStyle name="Обычный 3 4 3 7 15" xfId="47617"/>
    <cellStyle name="Обычный 3 4 3 7 16" xfId="47618"/>
    <cellStyle name="Обычный 3 4 3 7 2" xfId="47619"/>
    <cellStyle name="Обычный 3 4 3 7 3" xfId="47620"/>
    <cellStyle name="Обычный 3 4 3 7 4" xfId="47621"/>
    <cellStyle name="Обычный 3 4 3 7 5" xfId="47622"/>
    <cellStyle name="Обычный 3 4 3 7 6" xfId="47623"/>
    <cellStyle name="Обычный 3 4 3 7 7" xfId="47624"/>
    <cellStyle name="Обычный 3 4 3 7 8" xfId="47625"/>
    <cellStyle name="Обычный 3 4 3 7 9" xfId="47626"/>
    <cellStyle name="Обычный 3 4 3 8" xfId="47627"/>
    <cellStyle name="Обычный 3 4 3 8 10" xfId="47628"/>
    <cellStyle name="Обычный 3 4 3 8 11" xfId="47629"/>
    <cellStyle name="Обычный 3 4 3 8 12" xfId="47630"/>
    <cellStyle name="Обычный 3 4 3 8 13" xfId="47631"/>
    <cellStyle name="Обычный 3 4 3 8 14" xfId="47632"/>
    <cellStyle name="Обычный 3 4 3 8 15" xfId="47633"/>
    <cellStyle name="Обычный 3 4 3 8 16" xfId="47634"/>
    <cellStyle name="Обычный 3 4 3 8 2" xfId="47635"/>
    <cellStyle name="Обычный 3 4 3 8 3" xfId="47636"/>
    <cellStyle name="Обычный 3 4 3 8 4" xfId="47637"/>
    <cellStyle name="Обычный 3 4 3 8 5" xfId="47638"/>
    <cellStyle name="Обычный 3 4 3 8 6" xfId="47639"/>
    <cellStyle name="Обычный 3 4 3 8 7" xfId="47640"/>
    <cellStyle name="Обычный 3 4 3 8 8" xfId="47641"/>
    <cellStyle name="Обычный 3 4 3 8 9" xfId="47642"/>
    <cellStyle name="Обычный 3 4 3 9" xfId="47643"/>
    <cellStyle name="Обычный 3 4 30" xfId="47644"/>
    <cellStyle name="Обычный 3 4 4" xfId="47645"/>
    <cellStyle name="Обычный 3 4 4 10" xfId="47646"/>
    <cellStyle name="Обычный 3 4 4 11" xfId="47647"/>
    <cellStyle name="Обычный 3 4 4 12" xfId="47648"/>
    <cellStyle name="Обычный 3 4 4 13" xfId="47649"/>
    <cellStyle name="Обычный 3 4 4 14" xfId="47650"/>
    <cellStyle name="Обычный 3 4 4 15" xfId="47651"/>
    <cellStyle name="Обычный 3 4 4 16" xfId="47652"/>
    <cellStyle name="Обычный 3 4 4 17" xfId="47653"/>
    <cellStyle name="Обычный 3 4 4 18" xfId="47654"/>
    <cellStyle name="Обычный 3 4 4 19" xfId="47655"/>
    <cellStyle name="Обычный 3 4 4 2" xfId="47656"/>
    <cellStyle name="Обычный 3 4 4 2 10" xfId="47657"/>
    <cellStyle name="Обычный 3 4 4 2 11" xfId="47658"/>
    <cellStyle name="Обычный 3 4 4 2 12" xfId="47659"/>
    <cellStyle name="Обычный 3 4 4 2 13" xfId="47660"/>
    <cellStyle name="Обычный 3 4 4 2 14" xfId="47661"/>
    <cellStyle name="Обычный 3 4 4 2 15" xfId="47662"/>
    <cellStyle name="Обычный 3 4 4 2 16" xfId="47663"/>
    <cellStyle name="Обычный 3 4 4 2 17" xfId="47664"/>
    <cellStyle name="Обычный 3 4 4 2 18" xfId="47665"/>
    <cellStyle name="Обычный 3 4 4 2 2" xfId="47666"/>
    <cellStyle name="Обычный 3 4 4 2 2 2" xfId="47667"/>
    <cellStyle name="Обычный 3 4 4 2 2 3" xfId="47668"/>
    <cellStyle name="Обычный 3 4 4 2 3" xfId="47669"/>
    <cellStyle name="Обычный 3 4 4 2 4" xfId="47670"/>
    <cellStyle name="Обычный 3 4 4 2 5" xfId="47671"/>
    <cellStyle name="Обычный 3 4 4 2 6" xfId="47672"/>
    <cellStyle name="Обычный 3 4 4 2 7" xfId="47673"/>
    <cellStyle name="Обычный 3 4 4 2 8" xfId="47674"/>
    <cellStyle name="Обычный 3 4 4 2 9" xfId="47675"/>
    <cellStyle name="Обычный 3 4 4 20" xfId="47676"/>
    <cellStyle name="Обычный 3 4 4 21" xfId="47677"/>
    <cellStyle name="Обычный 3 4 4 22" xfId="47678"/>
    <cellStyle name="Обычный 3 4 4 23" xfId="47679"/>
    <cellStyle name="Обычный 3 4 4 24" xfId="47680"/>
    <cellStyle name="Обычный 3 4 4 25" xfId="47681"/>
    <cellStyle name="Обычный 3 4 4 26" xfId="47682"/>
    <cellStyle name="Обычный 3 4 4 27" xfId="47683"/>
    <cellStyle name="Обычный 3 4 4 3" xfId="47684"/>
    <cellStyle name="Обычный 3 4 4 3 10" xfId="47685"/>
    <cellStyle name="Обычный 3 4 4 3 11" xfId="47686"/>
    <cellStyle name="Обычный 3 4 4 3 12" xfId="47687"/>
    <cellStyle name="Обычный 3 4 4 3 13" xfId="47688"/>
    <cellStyle name="Обычный 3 4 4 3 14" xfId="47689"/>
    <cellStyle name="Обычный 3 4 4 3 15" xfId="47690"/>
    <cellStyle name="Обычный 3 4 4 3 16" xfId="47691"/>
    <cellStyle name="Обычный 3 4 4 3 17" xfId="47692"/>
    <cellStyle name="Обычный 3 4 4 3 18" xfId="47693"/>
    <cellStyle name="Обычный 3 4 4 3 2" xfId="47694"/>
    <cellStyle name="Обычный 3 4 4 3 3" xfId="47695"/>
    <cellStyle name="Обычный 3 4 4 3 4" xfId="47696"/>
    <cellStyle name="Обычный 3 4 4 3 5" xfId="47697"/>
    <cellStyle name="Обычный 3 4 4 3 6" xfId="47698"/>
    <cellStyle name="Обычный 3 4 4 3 7" xfId="47699"/>
    <cellStyle name="Обычный 3 4 4 3 8" xfId="47700"/>
    <cellStyle name="Обычный 3 4 4 3 9" xfId="47701"/>
    <cellStyle name="Обычный 3 4 4 4" xfId="47702"/>
    <cellStyle name="Обычный 3 4 4 4 10" xfId="47703"/>
    <cellStyle name="Обычный 3 4 4 4 11" xfId="47704"/>
    <cellStyle name="Обычный 3 4 4 4 12" xfId="47705"/>
    <cellStyle name="Обычный 3 4 4 4 13" xfId="47706"/>
    <cellStyle name="Обычный 3 4 4 4 14" xfId="47707"/>
    <cellStyle name="Обычный 3 4 4 4 15" xfId="47708"/>
    <cellStyle name="Обычный 3 4 4 4 16" xfId="47709"/>
    <cellStyle name="Обычный 3 4 4 4 2" xfId="47710"/>
    <cellStyle name="Обычный 3 4 4 4 3" xfId="47711"/>
    <cellStyle name="Обычный 3 4 4 4 4" xfId="47712"/>
    <cellStyle name="Обычный 3 4 4 4 5" xfId="47713"/>
    <cellStyle name="Обычный 3 4 4 4 6" xfId="47714"/>
    <cellStyle name="Обычный 3 4 4 4 7" xfId="47715"/>
    <cellStyle name="Обычный 3 4 4 4 8" xfId="47716"/>
    <cellStyle name="Обычный 3 4 4 4 9" xfId="47717"/>
    <cellStyle name="Обычный 3 4 4 5" xfId="47718"/>
    <cellStyle name="Обычный 3 4 4 5 10" xfId="47719"/>
    <cellStyle name="Обычный 3 4 4 5 11" xfId="47720"/>
    <cellStyle name="Обычный 3 4 4 5 12" xfId="47721"/>
    <cellStyle name="Обычный 3 4 4 5 13" xfId="47722"/>
    <cellStyle name="Обычный 3 4 4 5 14" xfId="47723"/>
    <cellStyle name="Обычный 3 4 4 5 15" xfId="47724"/>
    <cellStyle name="Обычный 3 4 4 5 16" xfId="47725"/>
    <cellStyle name="Обычный 3 4 4 5 2" xfId="47726"/>
    <cellStyle name="Обычный 3 4 4 5 3" xfId="47727"/>
    <cellStyle name="Обычный 3 4 4 5 4" xfId="47728"/>
    <cellStyle name="Обычный 3 4 4 5 5" xfId="47729"/>
    <cellStyle name="Обычный 3 4 4 5 6" xfId="47730"/>
    <cellStyle name="Обычный 3 4 4 5 7" xfId="47731"/>
    <cellStyle name="Обычный 3 4 4 5 8" xfId="47732"/>
    <cellStyle name="Обычный 3 4 4 5 9" xfId="47733"/>
    <cellStyle name="Обычный 3 4 4 6" xfId="47734"/>
    <cellStyle name="Обычный 3 4 4 6 10" xfId="47735"/>
    <cellStyle name="Обычный 3 4 4 6 11" xfId="47736"/>
    <cellStyle name="Обычный 3 4 4 6 12" xfId="47737"/>
    <cellStyle name="Обычный 3 4 4 6 13" xfId="47738"/>
    <cellStyle name="Обычный 3 4 4 6 14" xfId="47739"/>
    <cellStyle name="Обычный 3 4 4 6 15" xfId="47740"/>
    <cellStyle name="Обычный 3 4 4 6 16" xfId="47741"/>
    <cellStyle name="Обычный 3 4 4 6 2" xfId="47742"/>
    <cellStyle name="Обычный 3 4 4 6 3" xfId="47743"/>
    <cellStyle name="Обычный 3 4 4 6 4" xfId="47744"/>
    <cellStyle name="Обычный 3 4 4 6 5" xfId="47745"/>
    <cellStyle name="Обычный 3 4 4 6 6" xfId="47746"/>
    <cellStyle name="Обычный 3 4 4 6 7" xfId="47747"/>
    <cellStyle name="Обычный 3 4 4 6 8" xfId="47748"/>
    <cellStyle name="Обычный 3 4 4 6 9" xfId="47749"/>
    <cellStyle name="Обычный 3 4 4 7" xfId="47750"/>
    <cellStyle name="Обычный 3 4 4 7 10" xfId="47751"/>
    <cellStyle name="Обычный 3 4 4 7 11" xfId="47752"/>
    <cellStyle name="Обычный 3 4 4 7 12" xfId="47753"/>
    <cellStyle name="Обычный 3 4 4 7 13" xfId="47754"/>
    <cellStyle name="Обычный 3 4 4 7 14" xfId="47755"/>
    <cellStyle name="Обычный 3 4 4 7 15" xfId="47756"/>
    <cellStyle name="Обычный 3 4 4 7 16" xfId="47757"/>
    <cellStyle name="Обычный 3 4 4 7 2" xfId="47758"/>
    <cellStyle name="Обычный 3 4 4 7 3" xfId="47759"/>
    <cellStyle name="Обычный 3 4 4 7 4" xfId="47760"/>
    <cellStyle name="Обычный 3 4 4 7 5" xfId="47761"/>
    <cellStyle name="Обычный 3 4 4 7 6" xfId="47762"/>
    <cellStyle name="Обычный 3 4 4 7 7" xfId="47763"/>
    <cellStyle name="Обычный 3 4 4 7 8" xfId="47764"/>
    <cellStyle name="Обычный 3 4 4 7 9" xfId="47765"/>
    <cellStyle name="Обычный 3 4 4 8" xfId="47766"/>
    <cellStyle name="Обычный 3 4 4 8 10" xfId="47767"/>
    <cellStyle name="Обычный 3 4 4 8 11" xfId="47768"/>
    <cellStyle name="Обычный 3 4 4 8 12" xfId="47769"/>
    <cellStyle name="Обычный 3 4 4 8 13" xfId="47770"/>
    <cellStyle name="Обычный 3 4 4 8 14" xfId="47771"/>
    <cellStyle name="Обычный 3 4 4 8 15" xfId="47772"/>
    <cellStyle name="Обычный 3 4 4 8 16" xfId="47773"/>
    <cellStyle name="Обычный 3 4 4 8 2" xfId="47774"/>
    <cellStyle name="Обычный 3 4 4 8 3" xfId="47775"/>
    <cellStyle name="Обычный 3 4 4 8 4" xfId="47776"/>
    <cellStyle name="Обычный 3 4 4 8 5" xfId="47777"/>
    <cellStyle name="Обычный 3 4 4 8 6" xfId="47778"/>
    <cellStyle name="Обычный 3 4 4 8 7" xfId="47779"/>
    <cellStyle name="Обычный 3 4 4 8 8" xfId="47780"/>
    <cellStyle name="Обычный 3 4 4 8 9" xfId="47781"/>
    <cellStyle name="Обычный 3 4 4 9" xfId="47782"/>
    <cellStyle name="Обычный 3 4 5" xfId="47783"/>
    <cellStyle name="Обычный 3 4 5 10" xfId="47784"/>
    <cellStyle name="Обычный 3 4 5 11" xfId="47785"/>
    <cellStyle name="Обычный 3 4 5 12" xfId="47786"/>
    <cellStyle name="Обычный 3 4 5 13" xfId="47787"/>
    <cellStyle name="Обычный 3 4 5 14" xfId="47788"/>
    <cellStyle name="Обычный 3 4 5 15" xfId="47789"/>
    <cellStyle name="Обычный 3 4 5 16" xfId="47790"/>
    <cellStyle name="Обычный 3 4 5 17" xfId="47791"/>
    <cellStyle name="Обычный 3 4 5 18" xfId="47792"/>
    <cellStyle name="Обычный 3 4 5 2" xfId="47793"/>
    <cellStyle name="Обычный 3 4 5 2 2" xfId="47794"/>
    <cellStyle name="Обычный 3 4 5 2 3" xfId="47795"/>
    <cellStyle name="Обычный 3 4 5 3" xfId="47796"/>
    <cellStyle name="Обычный 3 4 5 4" xfId="47797"/>
    <cellStyle name="Обычный 3 4 5 5" xfId="47798"/>
    <cellStyle name="Обычный 3 4 5 6" xfId="47799"/>
    <cellStyle name="Обычный 3 4 5 7" xfId="47800"/>
    <cellStyle name="Обычный 3 4 5 8" xfId="47801"/>
    <cellStyle name="Обычный 3 4 5 9" xfId="47802"/>
    <cellStyle name="Обычный 3 4 6" xfId="47803"/>
    <cellStyle name="Обычный 3 4 6 10" xfId="47804"/>
    <cellStyle name="Обычный 3 4 6 11" xfId="47805"/>
    <cellStyle name="Обычный 3 4 6 12" xfId="47806"/>
    <cellStyle name="Обычный 3 4 6 13" xfId="47807"/>
    <cellStyle name="Обычный 3 4 6 14" xfId="47808"/>
    <cellStyle name="Обычный 3 4 6 15" xfId="47809"/>
    <cellStyle name="Обычный 3 4 6 16" xfId="47810"/>
    <cellStyle name="Обычный 3 4 6 17" xfId="47811"/>
    <cellStyle name="Обычный 3 4 6 18" xfId="47812"/>
    <cellStyle name="Обычный 3 4 6 2" xfId="47813"/>
    <cellStyle name="Обычный 3 4 6 3" xfId="47814"/>
    <cellStyle name="Обычный 3 4 6 4" xfId="47815"/>
    <cellStyle name="Обычный 3 4 6 5" xfId="47816"/>
    <cellStyle name="Обычный 3 4 6 6" xfId="47817"/>
    <cellStyle name="Обычный 3 4 6 7" xfId="47818"/>
    <cellStyle name="Обычный 3 4 6 8" xfId="47819"/>
    <cellStyle name="Обычный 3 4 6 9" xfId="47820"/>
    <cellStyle name="Обычный 3 4 7" xfId="47821"/>
    <cellStyle name="Обычный 3 4 7 10" xfId="47822"/>
    <cellStyle name="Обычный 3 4 7 11" xfId="47823"/>
    <cellStyle name="Обычный 3 4 7 12" xfId="47824"/>
    <cellStyle name="Обычный 3 4 7 13" xfId="47825"/>
    <cellStyle name="Обычный 3 4 7 14" xfId="47826"/>
    <cellStyle name="Обычный 3 4 7 15" xfId="47827"/>
    <cellStyle name="Обычный 3 4 7 16" xfId="47828"/>
    <cellStyle name="Обычный 3 4 7 17" xfId="47829"/>
    <cellStyle name="Обычный 3 4 7 2" xfId="47830"/>
    <cellStyle name="Обычный 3 4 7 3" xfId="47831"/>
    <cellStyle name="Обычный 3 4 7 4" xfId="47832"/>
    <cellStyle name="Обычный 3 4 7 5" xfId="47833"/>
    <cellStyle name="Обычный 3 4 7 6" xfId="47834"/>
    <cellStyle name="Обычный 3 4 7 7" xfId="47835"/>
    <cellStyle name="Обычный 3 4 7 8" xfId="47836"/>
    <cellStyle name="Обычный 3 4 7 9" xfId="47837"/>
    <cellStyle name="Обычный 3 4 8" xfId="47838"/>
    <cellStyle name="Обычный 3 4 8 10" xfId="47839"/>
    <cellStyle name="Обычный 3 4 8 11" xfId="47840"/>
    <cellStyle name="Обычный 3 4 8 12" xfId="47841"/>
    <cellStyle name="Обычный 3 4 8 13" xfId="47842"/>
    <cellStyle name="Обычный 3 4 8 14" xfId="47843"/>
    <cellStyle name="Обычный 3 4 8 15" xfId="47844"/>
    <cellStyle name="Обычный 3 4 8 16" xfId="47845"/>
    <cellStyle name="Обычный 3 4 8 2" xfId="47846"/>
    <cellStyle name="Обычный 3 4 8 3" xfId="47847"/>
    <cellStyle name="Обычный 3 4 8 4" xfId="47848"/>
    <cellStyle name="Обычный 3 4 8 5" xfId="47849"/>
    <cellStyle name="Обычный 3 4 8 6" xfId="47850"/>
    <cellStyle name="Обычный 3 4 8 7" xfId="47851"/>
    <cellStyle name="Обычный 3 4 8 8" xfId="47852"/>
    <cellStyle name="Обычный 3 4 8 9" xfId="47853"/>
    <cellStyle name="Обычный 3 4 9" xfId="47854"/>
    <cellStyle name="Обычный 3 4 9 10" xfId="47855"/>
    <cellStyle name="Обычный 3 4 9 11" xfId="47856"/>
    <cellStyle name="Обычный 3 4 9 12" xfId="47857"/>
    <cellStyle name="Обычный 3 4 9 13" xfId="47858"/>
    <cellStyle name="Обычный 3 4 9 14" xfId="47859"/>
    <cellStyle name="Обычный 3 4 9 15" xfId="47860"/>
    <cellStyle name="Обычный 3 4 9 16" xfId="47861"/>
    <cellStyle name="Обычный 3 4 9 2" xfId="47862"/>
    <cellStyle name="Обычный 3 4 9 3" xfId="47863"/>
    <cellStyle name="Обычный 3 4 9 4" xfId="47864"/>
    <cellStyle name="Обычный 3 4 9 5" xfId="47865"/>
    <cellStyle name="Обычный 3 4 9 6" xfId="47866"/>
    <cellStyle name="Обычный 3 4 9 7" xfId="47867"/>
    <cellStyle name="Обычный 3 4 9 8" xfId="47868"/>
    <cellStyle name="Обычный 3 4 9 9" xfId="47869"/>
    <cellStyle name="Обычный 3 40" xfId="47870"/>
    <cellStyle name="Обычный 3 41" xfId="47871"/>
    <cellStyle name="Обычный 3 42" xfId="47872"/>
    <cellStyle name="Обычный 3 43" xfId="47873"/>
    <cellStyle name="Обычный 3 44" xfId="47874"/>
    <cellStyle name="Обычный 3 45" xfId="47875"/>
    <cellStyle name="Обычный 3 46" xfId="47876"/>
    <cellStyle name="Обычный 3 47" xfId="47877"/>
    <cellStyle name="Обычный 3 48" xfId="47878"/>
    <cellStyle name="Обычный 3 49" xfId="47879"/>
    <cellStyle name="Обычный 3 5" xfId="47880"/>
    <cellStyle name="Обычный 3 5 10" xfId="47881"/>
    <cellStyle name="Обычный 3 5 11" xfId="47882"/>
    <cellStyle name="Обычный 3 5 12" xfId="47883"/>
    <cellStyle name="Обычный 3 5 13" xfId="47884"/>
    <cellStyle name="Обычный 3 5 14" xfId="47885"/>
    <cellStyle name="Обычный 3 5 15" xfId="47886"/>
    <cellStyle name="Обычный 3 5 16" xfId="47887"/>
    <cellStyle name="Обычный 3 5 17" xfId="47888"/>
    <cellStyle name="Обычный 3 5 18" xfId="47889"/>
    <cellStyle name="Обычный 3 5 19" xfId="47890"/>
    <cellStyle name="Обычный 3 5 2" xfId="47891"/>
    <cellStyle name="Обычный 3 5 2 10" xfId="47892"/>
    <cellStyle name="Обычный 3 5 2 11" xfId="47893"/>
    <cellStyle name="Обычный 3 5 2 12" xfId="47894"/>
    <cellStyle name="Обычный 3 5 2 13" xfId="47895"/>
    <cellStyle name="Обычный 3 5 2 14" xfId="47896"/>
    <cellStyle name="Обычный 3 5 2 15" xfId="47897"/>
    <cellStyle name="Обычный 3 5 2 16" xfId="47898"/>
    <cellStyle name="Обычный 3 5 2 17" xfId="47899"/>
    <cellStyle name="Обычный 3 5 2 2" xfId="47900"/>
    <cellStyle name="Обычный 3 5 2 3" xfId="47901"/>
    <cellStyle name="Обычный 3 5 2 4" xfId="47902"/>
    <cellStyle name="Обычный 3 5 2 5" xfId="47903"/>
    <cellStyle name="Обычный 3 5 2 6" xfId="47904"/>
    <cellStyle name="Обычный 3 5 2 7" xfId="47905"/>
    <cellStyle name="Обычный 3 5 2 8" xfId="47906"/>
    <cellStyle name="Обычный 3 5 2 9" xfId="47907"/>
    <cellStyle name="Обычный 3 5 20" xfId="47908"/>
    <cellStyle name="Обычный 3 5 21" xfId="47909"/>
    <cellStyle name="Обычный 3 5 22" xfId="47910"/>
    <cellStyle name="Обычный 3 5 23" xfId="47911"/>
    <cellStyle name="Обычный 3 5 24" xfId="47912"/>
    <cellStyle name="Обычный 3 5 25" xfId="47913"/>
    <cellStyle name="Обычный 3 5 26" xfId="47914"/>
    <cellStyle name="Обычный 3 5 27" xfId="47915"/>
    <cellStyle name="Обычный 3 5 3" xfId="47916"/>
    <cellStyle name="Обычный 3 5 3 10" xfId="47917"/>
    <cellStyle name="Обычный 3 5 3 11" xfId="47918"/>
    <cellStyle name="Обычный 3 5 3 12" xfId="47919"/>
    <cellStyle name="Обычный 3 5 3 13" xfId="47920"/>
    <cellStyle name="Обычный 3 5 3 14" xfId="47921"/>
    <cellStyle name="Обычный 3 5 3 15" xfId="47922"/>
    <cellStyle name="Обычный 3 5 3 16" xfId="47923"/>
    <cellStyle name="Обычный 3 5 3 17" xfId="47924"/>
    <cellStyle name="Обычный 3 5 3 2" xfId="47925"/>
    <cellStyle name="Обычный 3 5 3 3" xfId="47926"/>
    <cellStyle name="Обычный 3 5 3 4" xfId="47927"/>
    <cellStyle name="Обычный 3 5 3 5" xfId="47928"/>
    <cellStyle name="Обычный 3 5 3 6" xfId="47929"/>
    <cellStyle name="Обычный 3 5 3 7" xfId="47930"/>
    <cellStyle name="Обычный 3 5 3 8" xfId="47931"/>
    <cellStyle name="Обычный 3 5 3 9" xfId="47932"/>
    <cellStyle name="Обычный 3 5 4" xfId="47933"/>
    <cellStyle name="Обычный 3 5 4 10" xfId="47934"/>
    <cellStyle name="Обычный 3 5 4 11" xfId="47935"/>
    <cellStyle name="Обычный 3 5 4 12" xfId="47936"/>
    <cellStyle name="Обычный 3 5 4 13" xfId="47937"/>
    <cellStyle name="Обычный 3 5 4 14" xfId="47938"/>
    <cellStyle name="Обычный 3 5 4 15" xfId="47939"/>
    <cellStyle name="Обычный 3 5 4 16" xfId="47940"/>
    <cellStyle name="Обычный 3 5 4 2" xfId="47941"/>
    <cellStyle name="Обычный 3 5 4 3" xfId="47942"/>
    <cellStyle name="Обычный 3 5 4 4" xfId="47943"/>
    <cellStyle name="Обычный 3 5 4 5" xfId="47944"/>
    <cellStyle name="Обычный 3 5 4 6" xfId="47945"/>
    <cellStyle name="Обычный 3 5 4 7" xfId="47946"/>
    <cellStyle name="Обычный 3 5 4 8" xfId="47947"/>
    <cellStyle name="Обычный 3 5 4 9" xfId="47948"/>
    <cellStyle name="Обычный 3 5 5" xfId="47949"/>
    <cellStyle name="Обычный 3 5 5 10" xfId="47950"/>
    <cellStyle name="Обычный 3 5 5 11" xfId="47951"/>
    <cellStyle name="Обычный 3 5 5 12" xfId="47952"/>
    <cellStyle name="Обычный 3 5 5 13" xfId="47953"/>
    <cellStyle name="Обычный 3 5 5 14" xfId="47954"/>
    <cellStyle name="Обычный 3 5 5 15" xfId="47955"/>
    <cellStyle name="Обычный 3 5 5 16" xfId="47956"/>
    <cellStyle name="Обычный 3 5 5 2" xfId="47957"/>
    <cellStyle name="Обычный 3 5 5 3" xfId="47958"/>
    <cellStyle name="Обычный 3 5 5 4" xfId="47959"/>
    <cellStyle name="Обычный 3 5 5 5" xfId="47960"/>
    <cellStyle name="Обычный 3 5 5 6" xfId="47961"/>
    <cellStyle name="Обычный 3 5 5 7" xfId="47962"/>
    <cellStyle name="Обычный 3 5 5 8" xfId="47963"/>
    <cellStyle name="Обычный 3 5 5 9" xfId="47964"/>
    <cellStyle name="Обычный 3 5 6" xfId="47965"/>
    <cellStyle name="Обычный 3 5 6 10" xfId="47966"/>
    <cellStyle name="Обычный 3 5 6 11" xfId="47967"/>
    <cellStyle name="Обычный 3 5 6 12" xfId="47968"/>
    <cellStyle name="Обычный 3 5 6 13" xfId="47969"/>
    <cellStyle name="Обычный 3 5 6 14" xfId="47970"/>
    <cellStyle name="Обычный 3 5 6 15" xfId="47971"/>
    <cellStyle name="Обычный 3 5 6 16" xfId="47972"/>
    <cellStyle name="Обычный 3 5 6 2" xfId="47973"/>
    <cellStyle name="Обычный 3 5 6 3" xfId="47974"/>
    <cellStyle name="Обычный 3 5 6 4" xfId="47975"/>
    <cellStyle name="Обычный 3 5 6 5" xfId="47976"/>
    <cellStyle name="Обычный 3 5 6 6" xfId="47977"/>
    <cellStyle name="Обычный 3 5 6 7" xfId="47978"/>
    <cellStyle name="Обычный 3 5 6 8" xfId="47979"/>
    <cellStyle name="Обычный 3 5 6 9" xfId="47980"/>
    <cellStyle name="Обычный 3 5 7" xfId="47981"/>
    <cellStyle name="Обычный 3 5 7 10" xfId="47982"/>
    <cellStyle name="Обычный 3 5 7 11" xfId="47983"/>
    <cellStyle name="Обычный 3 5 7 12" xfId="47984"/>
    <cellStyle name="Обычный 3 5 7 13" xfId="47985"/>
    <cellStyle name="Обычный 3 5 7 14" xfId="47986"/>
    <cellStyle name="Обычный 3 5 7 15" xfId="47987"/>
    <cellStyle name="Обычный 3 5 7 16" xfId="47988"/>
    <cellStyle name="Обычный 3 5 7 2" xfId="47989"/>
    <cellStyle name="Обычный 3 5 7 3" xfId="47990"/>
    <cellStyle name="Обычный 3 5 7 4" xfId="47991"/>
    <cellStyle name="Обычный 3 5 7 5" xfId="47992"/>
    <cellStyle name="Обычный 3 5 7 6" xfId="47993"/>
    <cellStyle name="Обычный 3 5 7 7" xfId="47994"/>
    <cellStyle name="Обычный 3 5 7 8" xfId="47995"/>
    <cellStyle name="Обычный 3 5 7 9" xfId="47996"/>
    <cellStyle name="Обычный 3 5 8" xfId="47997"/>
    <cellStyle name="Обычный 3 5 8 10" xfId="47998"/>
    <cellStyle name="Обычный 3 5 8 11" xfId="47999"/>
    <cellStyle name="Обычный 3 5 8 12" xfId="48000"/>
    <cellStyle name="Обычный 3 5 8 13" xfId="48001"/>
    <cellStyle name="Обычный 3 5 8 14" xfId="48002"/>
    <cellStyle name="Обычный 3 5 8 15" xfId="48003"/>
    <cellStyle name="Обычный 3 5 8 16" xfId="48004"/>
    <cellStyle name="Обычный 3 5 8 2" xfId="48005"/>
    <cellStyle name="Обычный 3 5 8 3" xfId="48006"/>
    <cellStyle name="Обычный 3 5 8 4" xfId="48007"/>
    <cellStyle name="Обычный 3 5 8 5" xfId="48008"/>
    <cellStyle name="Обычный 3 5 8 6" xfId="48009"/>
    <cellStyle name="Обычный 3 5 8 7" xfId="48010"/>
    <cellStyle name="Обычный 3 5 8 8" xfId="48011"/>
    <cellStyle name="Обычный 3 5 8 9" xfId="48012"/>
    <cellStyle name="Обычный 3 5 9" xfId="48013"/>
    <cellStyle name="Обычный 3 50" xfId="48014"/>
    <cellStyle name="Обычный 3 51" xfId="48015"/>
    <cellStyle name="Обычный 3 52" xfId="48016"/>
    <cellStyle name="Обычный 3 53" xfId="48017"/>
    <cellStyle name="Обычный 3 54" xfId="48018"/>
    <cellStyle name="Обычный 3 6" xfId="48019"/>
    <cellStyle name="Обычный 3 6 10" xfId="48020"/>
    <cellStyle name="Обычный 3 6 11" xfId="48021"/>
    <cellStyle name="Обычный 3 6 12" xfId="48022"/>
    <cellStyle name="Обычный 3 6 13" xfId="48023"/>
    <cellStyle name="Обычный 3 6 14" xfId="48024"/>
    <cellStyle name="Обычный 3 6 15" xfId="48025"/>
    <cellStyle name="Обычный 3 6 16" xfId="48026"/>
    <cellStyle name="Обычный 3 6 17" xfId="48027"/>
    <cellStyle name="Обычный 3 6 18" xfId="48028"/>
    <cellStyle name="Обычный 3 6 19" xfId="48029"/>
    <cellStyle name="Обычный 3 6 2" xfId="48030"/>
    <cellStyle name="Обычный 3 6 2 10" xfId="48031"/>
    <cellStyle name="Обычный 3 6 2 11" xfId="48032"/>
    <cellStyle name="Обычный 3 6 2 12" xfId="48033"/>
    <cellStyle name="Обычный 3 6 2 13" xfId="48034"/>
    <cellStyle name="Обычный 3 6 2 14" xfId="48035"/>
    <cellStyle name="Обычный 3 6 2 15" xfId="48036"/>
    <cellStyle name="Обычный 3 6 2 16" xfId="48037"/>
    <cellStyle name="Обычный 3 6 2 17" xfId="48038"/>
    <cellStyle name="Обычный 3 6 2 2" xfId="48039"/>
    <cellStyle name="Обычный 3 6 2 2 2" xfId="48040"/>
    <cellStyle name="Обычный 3 6 2 2 2 2" xfId="48041"/>
    <cellStyle name="Обычный 3 6 2 2 2 2 2" xfId="48042"/>
    <cellStyle name="Обычный 3 6 2 2 2 2 3" xfId="48043"/>
    <cellStyle name="Обычный 3 6 2 2 2 3" xfId="48044"/>
    <cellStyle name="Обычный 3 6 2 2 2 4" xfId="48045"/>
    <cellStyle name="Обычный 3 6 2 2 3" xfId="48046"/>
    <cellStyle name="Обычный 3 6 2 2 3 2" xfId="48047"/>
    <cellStyle name="Обычный 3 6 2 2 3 3" xfId="48048"/>
    <cellStyle name="Обычный 3 6 2 2 4" xfId="48049"/>
    <cellStyle name="Обычный 3 6 2 2 5" xfId="48050"/>
    <cellStyle name="Обычный 3 6 2 3" xfId="48051"/>
    <cellStyle name="Обычный 3 6 2 3 2" xfId="48052"/>
    <cellStyle name="Обычный 3 6 2 3 2 2" xfId="48053"/>
    <cellStyle name="Обычный 3 6 2 3 2 3" xfId="48054"/>
    <cellStyle name="Обычный 3 6 2 3 3" xfId="48055"/>
    <cellStyle name="Обычный 3 6 2 3 4" xfId="48056"/>
    <cellStyle name="Обычный 3 6 2 4" xfId="48057"/>
    <cellStyle name="Обычный 3 6 2 4 2" xfId="48058"/>
    <cellStyle name="Обычный 3 6 2 4 3" xfId="48059"/>
    <cellStyle name="Обычный 3 6 2 5" xfId="48060"/>
    <cellStyle name="Обычный 3 6 2 6" xfId="48061"/>
    <cellStyle name="Обычный 3 6 2 7" xfId="48062"/>
    <cellStyle name="Обычный 3 6 2 8" xfId="48063"/>
    <cellStyle name="Обычный 3 6 2 9" xfId="48064"/>
    <cellStyle name="Обычный 3 6 2_Калмэнерго" xfId="48065"/>
    <cellStyle name="Обычный 3 6 20" xfId="48066"/>
    <cellStyle name="Обычный 3 6 21" xfId="48067"/>
    <cellStyle name="Обычный 3 6 22" xfId="48068"/>
    <cellStyle name="Обычный 3 6 23" xfId="48069"/>
    <cellStyle name="Обычный 3 6 24" xfId="48070"/>
    <cellStyle name="Обычный 3 6 25" xfId="48071"/>
    <cellStyle name="Обычный 3 6 26" xfId="48072"/>
    <cellStyle name="Обычный 3 6 27" xfId="48073"/>
    <cellStyle name="Обычный 3 6 3" xfId="48074"/>
    <cellStyle name="Обычный 3 6 3 10" xfId="48075"/>
    <cellStyle name="Обычный 3 6 3 11" xfId="48076"/>
    <cellStyle name="Обычный 3 6 3 12" xfId="48077"/>
    <cellStyle name="Обычный 3 6 3 13" xfId="48078"/>
    <cellStyle name="Обычный 3 6 3 14" xfId="48079"/>
    <cellStyle name="Обычный 3 6 3 15" xfId="48080"/>
    <cellStyle name="Обычный 3 6 3 16" xfId="48081"/>
    <cellStyle name="Обычный 3 6 3 17" xfId="48082"/>
    <cellStyle name="Обычный 3 6 3 18" xfId="48083"/>
    <cellStyle name="Обычный 3 6 3 2" xfId="48084"/>
    <cellStyle name="Обычный 3 6 3 2 2" xfId="48085"/>
    <cellStyle name="Обычный 3 6 3 2 2 2" xfId="48086"/>
    <cellStyle name="Обычный 3 6 3 2 2 3" xfId="48087"/>
    <cellStyle name="Обычный 3 6 3 2 3" xfId="48088"/>
    <cellStyle name="Обычный 3 6 3 2 4" xfId="48089"/>
    <cellStyle name="Обычный 3 6 3 3" xfId="48090"/>
    <cellStyle name="Обычный 3 6 3 3 2" xfId="48091"/>
    <cellStyle name="Обычный 3 6 3 3 3" xfId="48092"/>
    <cellStyle name="Обычный 3 6 3 4" xfId="48093"/>
    <cellStyle name="Обычный 3 6 3 5" xfId="48094"/>
    <cellStyle name="Обычный 3 6 3 6" xfId="48095"/>
    <cellStyle name="Обычный 3 6 3 7" xfId="48096"/>
    <cellStyle name="Обычный 3 6 3 8" xfId="48097"/>
    <cellStyle name="Обычный 3 6 3 9" xfId="48098"/>
    <cellStyle name="Обычный 3 6 3_Калмэнерго" xfId="48099"/>
    <cellStyle name="Обычный 3 6 4" xfId="48100"/>
    <cellStyle name="Обычный 3 6 4 10" xfId="48101"/>
    <cellStyle name="Обычный 3 6 4 11" xfId="48102"/>
    <cellStyle name="Обычный 3 6 4 12" xfId="48103"/>
    <cellStyle name="Обычный 3 6 4 13" xfId="48104"/>
    <cellStyle name="Обычный 3 6 4 14" xfId="48105"/>
    <cellStyle name="Обычный 3 6 4 15" xfId="48106"/>
    <cellStyle name="Обычный 3 6 4 16" xfId="48107"/>
    <cellStyle name="Обычный 3 6 4 17" xfId="48108"/>
    <cellStyle name="Обычный 3 6 4 18" xfId="48109"/>
    <cellStyle name="Обычный 3 6 4 2" xfId="48110"/>
    <cellStyle name="Обычный 3 6 4 2 2" xfId="48111"/>
    <cellStyle name="Обычный 3 6 4 2 3" xfId="48112"/>
    <cellStyle name="Обычный 3 6 4 3" xfId="48113"/>
    <cellStyle name="Обычный 3 6 4 4" xfId="48114"/>
    <cellStyle name="Обычный 3 6 4 5" xfId="48115"/>
    <cellStyle name="Обычный 3 6 4 6" xfId="48116"/>
    <cellStyle name="Обычный 3 6 4 7" xfId="48117"/>
    <cellStyle name="Обычный 3 6 4 8" xfId="48118"/>
    <cellStyle name="Обычный 3 6 4 9" xfId="48119"/>
    <cellStyle name="Обычный 3 6 5" xfId="48120"/>
    <cellStyle name="Обычный 3 6 5 10" xfId="48121"/>
    <cellStyle name="Обычный 3 6 5 11" xfId="48122"/>
    <cellStyle name="Обычный 3 6 5 12" xfId="48123"/>
    <cellStyle name="Обычный 3 6 5 13" xfId="48124"/>
    <cellStyle name="Обычный 3 6 5 14" xfId="48125"/>
    <cellStyle name="Обычный 3 6 5 15" xfId="48126"/>
    <cellStyle name="Обычный 3 6 5 16" xfId="48127"/>
    <cellStyle name="Обычный 3 6 5 17" xfId="48128"/>
    <cellStyle name="Обычный 3 6 5 18" xfId="48129"/>
    <cellStyle name="Обычный 3 6 5 2" xfId="48130"/>
    <cellStyle name="Обычный 3 6 5 3" xfId="48131"/>
    <cellStyle name="Обычный 3 6 5 4" xfId="48132"/>
    <cellStyle name="Обычный 3 6 5 5" xfId="48133"/>
    <cellStyle name="Обычный 3 6 5 6" xfId="48134"/>
    <cellStyle name="Обычный 3 6 5 7" xfId="48135"/>
    <cellStyle name="Обычный 3 6 5 8" xfId="48136"/>
    <cellStyle name="Обычный 3 6 5 9" xfId="48137"/>
    <cellStyle name="Обычный 3 6 6" xfId="48138"/>
    <cellStyle name="Обычный 3 6 6 10" xfId="48139"/>
    <cellStyle name="Обычный 3 6 6 11" xfId="48140"/>
    <cellStyle name="Обычный 3 6 6 12" xfId="48141"/>
    <cellStyle name="Обычный 3 6 6 13" xfId="48142"/>
    <cellStyle name="Обычный 3 6 6 14" xfId="48143"/>
    <cellStyle name="Обычный 3 6 6 15" xfId="48144"/>
    <cellStyle name="Обычный 3 6 6 16" xfId="48145"/>
    <cellStyle name="Обычный 3 6 6 17" xfId="48146"/>
    <cellStyle name="Обычный 3 6 6 2" xfId="48147"/>
    <cellStyle name="Обычный 3 6 6 3" xfId="48148"/>
    <cellStyle name="Обычный 3 6 6 4" xfId="48149"/>
    <cellStyle name="Обычный 3 6 6 5" xfId="48150"/>
    <cellStyle name="Обычный 3 6 6 6" xfId="48151"/>
    <cellStyle name="Обычный 3 6 6 7" xfId="48152"/>
    <cellStyle name="Обычный 3 6 6 8" xfId="48153"/>
    <cellStyle name="Обычный 3 6 6 9" xfId="48154"/>
    <cellStyle name="Обычный 3 6 7" xfId="48155"/>
    <cellStyle name="Обычный 3 6 7 10" xfId="48156"/>
    <cellStyle name="Обычный 3 6 7 11" xfId="48157"/>
    <cellStyle name="Обычный 3 6 7 12" xfId="48158"/>
    <cellStyle name="Обычный 3 6 7 13" xfId="48159"/>
    <cellStyle name="Обычный 3 6 7 14" xfId="48160"/>
    <cellStyle name="Обычный 3 6 7 15" xfId="48161"/>
    <cellStyle name="Обычный 3 6 7 16" xfId="48162"/>
    <cellStyle name="Обычный 3 6 7 2" xfId="48163"/>
    <cellStyle name="Обычный 3 6 7 3" xfId="48164"/>
    <cellStyle name="Обычный 3 6 7 4" xfId="48165"/>
    <cellStyle name="Обычный 3 6 7 5" xfId="48166"/>
    <cellStyle name="Обычный 3 6 7 6" xfId="48167"/>
    <cellStyle name="Обычный 3 6 7 7" xfId="48168"/>
    <cellStyle name="Обычный 3 6 7 8" xfId="48169"/>
    <cellStyle name="Обычный 3 6 7 9" xfId="48170"/>
    <cellStyle name="Обычный 3 6 8" xfId="48171"/>
    <cellStyle name="Обычный 3 6 8 10" xfId="48172"/>
    <cellStyle name="Обычный 3 6 8 11" xfId="48173"/>
    <cellStyle name="Обычный 3 6 8 12" xfId="48174"/>
    <cellStyle name="Обычный 3 6 8 13" xfId="48175"/>
    <cellStyle name="Обычный 3 6 8 14" xfId="48176"/>
    <cellStyle name="Обычный 3 6 8 15" xfId="48177"/>
    <cellStyle name="Обычный 3 6 8 16" xfId="48178"/>
    <cellStyle name="Обычный 3 6 8 2" xfId="48179"/>
    <cellStyle name="Обычный 3 6 8 3" xfId="48180"/>
    <cellStyle name="Обычный 3 6 8 4" xfId="48181"/>
    <cellStyle name="Обычный 3 6 8 5" xfId="48182"/>
    <cellStyle name="Обычный 3 6 8 6" xfId="48183"/>
    <cellStyle name="Обычный 3 6 8 7" xfId="48184"/>
    <cellStyle name="Обычный 3 6 8 8" xfId="48185"/>
    <cellStyle name="Обычный 3 6 8 9" xfId="48186"/>
    <cellStyle name="Обычный 3 6 9" xfId="48187"/>
    <cellStyle name="Обычный 3 7" xfId="48188"/>
    <cellStyle name="Обычный 3 7 10" xfId="48189"/>
    <cellStyle name="Обычный 3 7 11" xfId="48190"/>
    <cellStyle name="Обычный 3 7 12" xfId="48191"/>
    <cellStyle name="Обычный 3 7 13" xfId="48192"/>
    <cellStyle name="Обычный 3 7 14" xfId="48193"/>
    <cellStyle name="Обычный 3 7 15" xfId="48194"/>
    <cellStyle name="Обычный 3 7 16" xfId="48195"/>
    <cellStyle name="Обычный 3 7 17" xfId="48196"/>
    <cellStyle name="Обычный 3 7 18" xfId="48197"/>
    <cellStyle name="Обычный 3 7 19" xfId="48198"/>
    <cellStyle name="Обычный 3 7 2" xfId="48199"/>
    <cellStyle name="Обычный 3 7 2 10" xfId="48200"/>
    <cellStyle name="Обычный 3 7 2 11" xfId="48201"/>
    <cellStyle name="Обычный 3 7 2 12" xfId="48202"/>
    <cellStyle name="Обычный 3 7 2 13" xfId="48203"/>
    <cellStyle name="Обычный 3 7 2 14" xfId="48204"/>
    <cellStyle name="Обычный 3 7 2 15" xfId="48205"/>
    <cellStyle name="Обычный 3 7 2 16" xfId="48206"/>
    <cellStyle name="Обычный 3 7 2 17" xfId="48207"/>
    <cellStyle name="Обычный 3 7 2 2" xfId="48208"/>
    <cellStyle name="Обычный 3 7 2 2 2" xfId="48209"/>
    <cellStyle name="Обычный 3 7 2 2 2 2" xfId="48210"/>
    <cellStyle name="Обычный 3 7 2 2 2 2 2" xfId="48211"/>
    <cellStyle name="Обычный 3 7 2 2 2 2 3" xfId="48212"/>
    <cellStyle name="Обычный 3 7 2 2 2 3" xfId="48213"/>
    <cellStyle name="Обычный 3 7 2 2 2 4" xfId="48214"/>
    <cellStyle name="Обычный 3 7 2 2 3" xfId="48215"/>
    <cellStyle name="Обычный 3 7 2 2 3 2" xfId="48216"/>
    <cellStyle name="Обычный 3 7 2 2 3 3" xfId="48217"/>
    <cellStyle name="Обычный 3 7 2 2 4" xfId="48218"/>
    <cellStyle name="Обычный 3 7 2 2 5" xfId="48219"/>
    <cellStyle name="Обычный 3 7 2 3" xfId="48220"/>
    <cellStyle name="Обычный 3 7 2 3 2" xfId="48221"/>
    <cellStyle name="Обычный 3 7 2 3 2 2" xfId="48222"/>
    <cellStyle name="Обычный 3 7 2 3 2 3" xfId="48223"/>
    <cellStyle name="Обычный 3 7 2 3 3" xfId="48224"/>
    <cellStyle name="Обычный 3 7 2 3 4" xfId="48225"/>
    <cellStyle name="Обычный 3 7 2 4" xfId="48226"/>
    <cellStyle name="Обычный 3 7 2 4 2" xfId="48227"/>
    <cellStyle name="Обычный 3 7 2 4 3" xfId="48228"/>
    <cellStyle name="Обычный 3 7 2 5" xfId="48229"/>
    <cellStyle name="Обычный 3 7 2 6" xfId="48230"/>
    <cellStyle name="Обычный 3 7 2 7" xfId="48231"/>
    <cellStyle name="Обычный 3 7 2 8" xfId="48232"/>
    <cellStyle name="Обычный 3 7 2 9" xfId="48233"/>
    <cellStyle name="Обычный 3 7 20" xfId="48234"/>
    <cellStyle name="Обычный 3 7 21" xfId="48235"/>
    <cellStyle name="Обычный 3 7 22" xfId="48236"/>
    <cellStyle name="Обычный 3 7 23" xfId="48237"/>
    <cellStyle name="Обычный 3 7 24" xfId="48238"/>
    <cellStyle name="Обычный 3 7 25" xfId="48239"/>
    <cellStyle name="Обычный 3 7 26" xfId="48240"/>
    <cellStyle name="Обычный 3 7 27" xfId="48241"/>
    <cellStyle name="Обычный 3 7 3" xfId="48242"/>
    <cellStyle name="Обычный 3 7 3 10" xfId="48243"/>
    <cellStyle name="Обычный 3 7 3 11" xfId="48244"/>
    <cellStyle name="Обычный 3 7 3 12" xfId="48245"/>
    <cellStyle name="Обычный 3 7 3 13" xfId="48246"/>
    <cellStyle name="Обычный 3 7 3 14" xfId="48247"/>
    <cellStyle name="Обычный 3 7 3 15" xfId="48248"/>
    <cellStyle name="Обычный 3 7 3 16" xfId="48249"/>
    <cellStyle name="Обычный 3 7 3 17" xfId="48250"/>
    <cellStyle name="Обычный 3 7 3 18" xfId="48251"/>
    <cellStyle name="Обычный 3 7 3 2" xfId="48252"/>
    <cellStyle name="Обычный 3 7 3 2 2" xfId="48253"/>
    <cellStyle name="Обычный 3 7 3 2 2 2" xfId="48254"/>
    <cellStyle name="Обычный 3 7 3 2 2 3" xfId="48255"/>
    <cellStyle name="Обычный 3 7 3 2 3" xfId="48256"/>
    <cellStyle name="Обычный 3 7 3 2 4" xfId="48257"/>
    <cellStyle name="Обычный 3 7 3 3" xfId="48258"/>
    <cellStyle name="Обычный 3 7 3 3 2" xfId="48259"/>
    <cellStyle name="Обычный 3 7 3 3 3" xfId="48260"/>
    <cellStyle name="Обычный 3 7 3 4" xfId="48261"/>
    <cellStyle name="Обычный 3 7 3 5" xfId="48262"/>
    <cellStyle name="Обычный 3 7 3 6" xfId="48263"/>
    <cellStyle name="Обычный 3 7 3 7" xfId="48264"/>
    <cellStyle name="Обычный 3 7 3 8" xfId="48265"/>
    <cellStyle name="Обычный 3 7 3 9" xfId="48266"/>
    <cellStyle name="Обычный 3 7 4" xfId="48267"/>
    <cellStyle name="Обычный 3 7 4 10" xfId="48268"/>
    <cellStyle name="Обычный 3 7 4 11" xfId="48269"/>
    <cellStyle name="Обычный 3 7 4 12" xfId="48270"/>
    <cellStyle name="Обычный 3 7 4 13" xfId="48271"/>
    <cellStyle name="Обычный 3 7 4 14" xfId="48272"/>
    <cellStyle name="Обычный 3 7 4 15" xfId="48273"/>
    <cellStyle name="Обычный 3 7 4 16" xfId="48274"/>
    <cellStyle name="Обычный 3 7 4 17" xfId="48275"/>
    <cellStyle name="Обычный 3 7 4 18" xfId="48276"/>
    <cellStyle name="Обычный 3 7 4 2" xfId="48277"/>
    <cellStyle name="Обычный 3 7 4 2 2" xfId="48278"/>
    <cellStyle name="Обычный 3 7 4 2 3" xfId="48279"/>
    <cellStyle name="Обычный 3 7 4 3" xfId="48280"/>
    <cellStyle name="Обычный 3 7 4 4" xfId="48281"/>
    <cellStyle name="Обычный 3 7 4 5" xfId="48282"/>
    <cellStyle name="Обычный 3 7 4 6" xfId="48283"/>
    <cellStyle name="Обычный 3 7 4 7" xfId="48284"/>
    <cellStyle name="Обычный 3 7 4 8" xfId="48285"/>
    <cellStyle name="Обычный 3 7 4 9" xfId="48286"/>
    <cellStyle name="Обычный 3 7 5" xfId="48287"/>
    <cellStyle name="Обычный 3 7 5 10" xfId="48288"/>
    <cellStyle name="Обычный 3 7 5 11" xfId="48289"/>
    <cellStyle name="Обычный 3 7 5 12" xfId="48290"/>
    <cellStyle name="Обычный 3 7 5 13" xfId="48291"/>
    <cellStyle name="Обычный 3 7 5 14" xfId="48292"/>
    <cellStyle name="Обычный 3 7 5 15" xfId="48293"/>
    <cellStyle name="Обычный 3 7 5 16" xfId="48294"/>
    <cellStyle name="Обычный 3 7 5 17" xfId="48295"/>
    <cellStyle name="Обычный 3 7 5 18" xfId="48296"/>
    <cellStyle name="Обычный 3 7 5 2" xfId="48297"/>
    <cellStyle name="Обычный 3 7 5 3" xfId="48298"/>
    <cellStyle name="Обычный 3 7 5 4" xfId="48299"/>
    <cellStyle name="Обычный 3 7 5 5" xfId="48300"/>
    <cellStyle name="Обычный 3 7 5 6" xfId="48301"/>
    <cellStyle name="Обычный 3 7 5 7" xfId="48302"/>
    <cellStyle name="Обычный 3 7 5 8" xfId="48303"/>
    <cellStyle name="Обычный 3 7 5 9" xfId="48304"/>
    <cellStyle name="Обычный 3 7 6" xfId="48305"/>
    <cellStyle name="Обычный 3 7 6 10" xfId="48306"/>
    <cellStyle name="Обычный 3 7 6 11" xfId="48307"/>
    <cellStyle name="Обычный 3 7 6 12" xfId="48308"/>
    <cellStyle name="Обычный 3 7 6 13" xfId="48309"/>
    <cellStyle name="Обычный 3 7 6 14" xfId="48310"/>
    <cellStyle name="Обычный 3 7 6 15" xfId="48311"/>
    <cellStyle name="Обычный 3 7 6 16" xfId="48312"/>
    <cellStyle name="Обычный 3 7 6 17" xfId="48313"/>
    <cellStyle name="Обычный 3 7 6 2" xfId="48314"/>
    <cellStyle name="Обычный 3 7 6 3" xfId="48315"/>
    <cellStyle name="Обычный 3 7 6 4" xfId="48316"/>
    <cellStyle name="Обычный 3 7 6 5" xfId="48317"/>
    <cellStyle name="Обычный 3 7 6 6" xfId="48318"/>
    <cellStyle name="Обычный 3 7 6 7" xfId="48319"/>
    <cellStyle name="Обычный 3 7 6 8" xfId="48320"/>
    <cellStyle name="Обычный 3 7 6 9" xfId="48321"/>
    <cellStyle name="Обычный 3 7 7" xfId="48322"/>
    <cellStyle name="Обычный 3 7 7 10" xfId="48323"/>
    <cellStyle name="Обычный 3 7 7 11" xfId="48324"/>
    <cellStyle name="Обычный 3 7 7 12" xfId="48325"/>
    <cellStyle name="Обычный 3 7 7 13" xfId="48326"/>
    <cellStyle name="Обычный 3 7 7 14" xfId="48327"/>
    <cellStyle name="Обычный 3 7 7 15" xfId="48328"/>
    <cellStyle name="Обычный 3 7 7 16" xfId="48329"/>
    <cellStyle name="Обычный 3 7 7 2" xfId="48330"/>
    <cellStyle name="Обычный 3 7 7 3" xfId="48331"/>
    <cellStyle name="Обычный 3 7 7 4" xfId="48332"/>
    <cellStyle name="Обычный 3 7 7 5" xfId="48333"/>
    <cellStyle name="Обычный 3 7 7 6" xfId="48334"/>
    <cellStyle name="Обычный 3 7 7 7" xfId="48335"/>
    <cellStyle name="Обычный 3 7 7 8" xfId="48336"/>
    <cellStyle name="Обычный 3 7 7 9" xfId="48337"/>
    <cellStyle name="Обычный 3 7 8" xfId="48338"/>
    <cellStyle name="Обычный 3 7 8 10" xfId="48339"/>
    <cellStyle name="Обычный 3 7 8 11" xfId="48340"/>
    <cellStyle name="Обычный 3 7 8 12" xfId="48341"/>
    <cellStyle name="Обычный 3 7 8 13" xfId="48342"/>
    <cellStyle name="Обычный 3 7 8 14" xfId="48343"/>
    <cellStyle name="Обычный 3 7 8 15" xfId="48344"/>
    <cellStyle name="Обычный 3 7 8 16" xfId="48345"/>
    <cellStyle name="Обычный 3 7 8 2" xfId="48346"/>
    <cellStyle name="Обычный 3 7 8 3" xfId="48347"/>
    <cellStyle name="Обычный 3 7 8 4" xfId="48348"/>
    <cellStyle name="Обычный 3 7 8 5" xfId="48349"/>
    <cellStyle name="Обычный 3 7 8 6" xfId="48350"/>
    <cellStyle name="Обычный 3 7 8 7" xfId="48351"/>
    <cellStyle name="Обычный 3 7 8 8" xfId="48352"/>
    <cellStyle name="Обычный 3 7 8 9" xfId="48353"/>
    <cellStyle name="Обычный 3 7 9" xfId="48354"/>
    <cellStyle name="Обычный 3 75" xfId="48355"/>
    <cellStyle name="Обычный 3 8" xfId="48356"/>
    <cellStyle name="Обычный 3 8 10" xfId="48357"/>
    <cellStyle name="Обычный 3 8 11" xfId="48358"/>
    <cellStyle name="Обычный 3 8 12" xfId="48359"/>
    <cellStyle name="Обычный 3 8 13" xfId="48360"/>
    <cellStyle name="Обычный 3 8 14" xfId="48361"/>
    <cellStyle name="Обычный 3 8 15" xfId="48362"/>
    <cellStyle name="Обычный 3 8 16" xfId="48363"/>
    <cellStyle name="Обычный 3 8 17" xfId="48364"/>
    <cellStyle name="Обычный 3 8 2" xfId="48365"/>
    <cellStyle name="Обычный 3 8 2 2" xfId="48366"/>
    <cellStyle name="Обычный 3 8 3" xfId="48367"/>
    <cellStyle name="Обычный 3 8 3 2" xfId="48368"/>
    <cellStyle name="Обычный 3 8 4" xfId="48369"/>
    <cellStyle name="Обычный 3 8 5" xfId="48370"/>
    <cellStyle name="Обычный 3 8 6" xfId="48371"/>
    <cellStyle name="Обычный 3 8 7" xfId="48372"/>
    <cellStyle name="Обычный 3 8 8" xfId="48373"/>
    <cellStyle name="Обычный 3 8 9" xfId="48374"/>
    <cellStyle name="Обычный 3 9" xfId="48375"/>
    <cellStyle name="Обычный 3 9 10" xfId="48376"/>
    <cellStyle name="Обычный 3 9 11" xfId="48377"/>
    <cellStyle name="Обычный 3 9 12" xfId="48378"/>
    <cellStyle name="Обычный 3 9 13" xfId="48379"/>
    <cellStyle name="Обычный 3 9 14" xfId="48380"/>
    <cellStyle name="Обычный 3 9 15" xfId="48381"/>
    <cellStyle name="Обычный 3 9 16" xfId="48382"/>
    <cellStyle name="Обычный 3 9 17" xfId="48383"/>
    <cellStyle name="Обычный 3 9 2" xfId="48384"/>
    <cellStyle name="Обычный 3 9 2 2" xfId="48385"/>
    <cellStyle name="Обычный 3 9 3" xfId="48386"/>
    <cellStyle name="Обычный 3 9 3 2" xfId="48387"/>
    <cellStyle name="Обычный 3 9 4" xfId="48388"/>
    <cellStyle name="Обычный 3 9 5" xfId="48389"/>
    <cellStyle name="Обычный 3 9 6" xfId="48390"/>
    <cellStyle name="Обычный 3 9 7" xfId="48391"/>
    <cellStyle name="Обычный 3 9 8" xfId="48392"/>
    <cellStyle name="Обычный 3 9 9" xfId="48393"/>
    <cellStyle name="Обычный 3_2011-2015" xfId="48394"/>
    <cellStyle name="Обычный 30" xfId="48395"/>
    <cellStyle name="Обычный 30 2" xfId="48396"/>
    <cellStyle name="Обычный 30 2 2" xfId="48397"/>
    <cellStyle name="Обычный 30 2 2 2" xfId="48398"/>
    <cellStyle name="Обычный 30 2 2 2 2" xfId="48399"/>
    <cellStyle name="Обычный 30 2 2 3" xfId="48400"/>
    <cellStyle name="Обычный 30 2 2 4" xfId="48401"/>
    <cellStyle name="Обычный 30 2 3" xfId="48402"/>
    <cellStyle name="Обычный 30 2 3 2" xfId="48403"/>
    <cellStyle name="Обычный 30 2 4" xfId="48404"/>
    <cellStyle name="Обычный 30 2 5" xfId="48405"/>
    <cellStyle name="Обычный 30 3" xfId="48406"/>
    <cellStyle name="Обычный 30 3 2" xfId="48407"/>
    <cellStyle name="Обычный 30 3 2 2" xfId="48408"/>
    <cellStyle name="Обычный 30 3 3" xfId="48409"/>
    <cellStyle name="Обычный 30 3 4" xfId="48410"/>
    <cellStyle name="Обычный 30 4" xfId="48411"/>
    <cellStyle name="Обычный 30 4 2" xfId="48412"/>
    <cellStyle name="Обычный 30 4 3" xfId="48413"/>
    <cellStyle name="Обычный 30 5" xfId="48414"/>
    <cellStyle name="Обычный 30 5 2" xfId="48415"/>
    <cellStyle name="Обычный 30 6" xfId="48416"/>
    <cellStyle name="Обычный 30 7" xfId="48417"/>
    <cellStyle name="Обычный 31" xfId="48418"/>
    <cellStyle name="Обычный 31 2" xfId="48419"/>
    <cellStyle name="Обычный 31 2 2" xfId="48420"/>
    <cellStyle name="Обычный 31 2 2 2" xfId="48421"/>
    <cellStyle name="Обычный 31 2 2 2 2" xfId="48422"/>
    <cellStyle name="Обычный 31 2 2 3" xfId="48423"/>
    <cellStyle name="Обычный 31 2 2 4" xfId="48424"/>
    <cellStyle name="Обычный 31 2 3" xfId="48425"/>
    <cellStyle name="Обычный 31 2 3 2" xfId="48426"/>
    <cellStyle name="Обычный 31 2 4" xfId="48427"/>
    <cellStyle name="Обычный 31 2 5" xfId="48428"/>
    <cellStyle name="Обычный 31 3" xfId="48429"/>
    <cellStyle name="Обычный 31 3 2" xfId="48430"/>
    <cellStyle name="Обычный 31 3 2 2" xfId="48431"/>
    <cellStyle name="Обычный 31 3 3" xfId="48432"/>
    <cellStyle name="Обычный 31 3 4" xfId="48433"/>
    <cellStyle name="Обычный 31 4" xfId="48434"/>
    <cellStyle name="Обычный 31 4 2" xfId="48435"/>
    <cellStyle name="Обычный 31 4 3" xfId="48436"/>
    <cellStyle name="Обычный 31 5" xfId="48437"/>
    <cellStyle name="Обычный 31 5 2" xfId="48438"/>
    <cellStyle name="Обычный 31 6" xfId="48439"/>
    <cellStyle name="Обычный 31 7" xfId="48440"/>
    <cellStyle name="Обычный 32" xfId="48441"/>
    <cellStyle name="Обычный 32 2" xfId="48442"/>
    <cellStyle name="Обычный 32 2 2" xfId="48443"/>
    <cellStyle name="Обычный 32 2 2 2" xfId="48444"/>
    <cellStyle name="Обычный 32 2 2 2 2" xfId="48445"/>
    <cellStyle name="Обычный 32 2 2 3" xfId="48446"/>
    <cellStyle name="Обычный 32 2 2 4" xfId="48447"/>
    <cellStyle name="Обычный 32 2 3" xfId="48448"/>
    <cellStyle name="Обычный 32 2 3 2" xfId="48449"/>
    <cellStyle name="Обычный 32 2 4" xfId="48450"/>
    <cellStyle name="Обычный 32 2 5" xfId="48451"/>
    <cellStyle name="Обычный 32 3" xfId="48452"/>
    <cellStyle name="Обычный 32 3 2" xfId="48453"/>
    <cellStyle name="Обычный 32 3 2 2" xfId="48454"/>
    <cellStyle name="Обычный 32 3 3" xfId="48455"/>
    <cellStyle name="Обычный 32 3 4" xfId="48456"/>
    <cellStyle name="Обычный 32 4" xfId="48457"/>
    <cellStyle name="Обычный 32 4 2" xfId="48458"/>
    <cellStyle name="Обычный 32 4 3" xfId="48459"/>
    <cellStyle name="Обычный 32 5" xfId="48460"/>
    <cellStyle name="Обычный 32 5 2" xfId="48461"/>
    <cellStyle name="Обычный 32 6" xfId="48462"/>
    <cellStyle name="Обычный 32 7" xfId="48463"/>
    <cellStyle name="Обычный 33" xfId="48464"/>
    <cellStyle name="Обычный 33 2" xfId="48465"/>
    <cellStyle name="Обычный 33 2 2" xfId="48466"/>
    <cellStyle name="Обычный 33 2 2 2" xfId="48467"/>
    <cellStyle name="Обычный 33 2 2 2 2" xfId="48468"/>
    <cellStyle name="Обычный 33 2 2 3" xfId="48469"/>
    <cellStyle name="Обычный 33 2 2 4" xfId="48470"/>
    <cellStyle name="Обычный 33 2 3" xfId="48471"/>
    <cellStyle name="Обычный 33 2 3 2" xfId="48472"/>
    <cellStyle name="Обычный 33 2 4" xfId="48473"/>
    <cellStyle name="Обычный 33 2 5" xfId="48474"/>
    <cellStyle name="Обычный 33 3" xfId="48475"/>
    <cellStyle name="Обычный 33 3 2" xfId="48476"/>
    <cellStyle name="Обычный 33 3 2 2" xfId="48477"/>
    <cellStyle name="Обычный 33 3 3" xfId="48478"/>
    <cellStyle name="Обычный 33 3 4" xfId="48479"/>
    <cellStyle name="Обычный 33 4" xfId="48480"/>
    <cellStyle name="Обычный 33 4 2" xfId="48481"/>
    <cellStyle name="Обычный 33 4 3" xfId="48482"/>
    <cellStyle name="Обычный 33 5" xfId="48483"/>
    <cellStyle name="Обычный 33 5 2" xfId="48484"/>
    <cellStyle name="Обычный 33 6" xfId="48485"/>
    <cellStyle name="Обычный 33 7" xfId="48486"/>
    <cellStyle name="Обычный 34" xfId="48487"/>
    <cellStyle name="Обычный 34 2" xfId="48488"/>
    <cellStyle name="Обычный 34 2 2" xfId="48489"/>
    <cellStyle name="Обычный 34 2 2 2" xfId="48490"/>
    <cellStyle name="Обычный 34 2 2 2 2" xfId="48491"/>
    <cellStyle name="Обычный 34 2 2 3" xfId="48492"/>
    <cellStyle name="Обычный 34 2 2 4" xfId="48493"/>
    <cellStyle name="Обычный 34 2 3" xfId="48494"/>
    <cellStyle name="Обычный 34 2 3 2" xfId="48495"/>
    <cellStyle name="Обычный 34 2 4" xfId="48496"/>
    <cellStyle name="Обычный 34 2 5" xfId="48497"/>
    <cellStyle name="Обычный 34 3" xfId="48498"/>
    <cellStyle name="Обычный 34 3 2" xfId="48499"/>
    <cellStyle name="Обычный 34 3 2 2" xfId="48500"/>
    <cellStyle name="Обычный 34 3 3" xfId="48501"/>
    <cellStyle name="Обычный 34 3 4" xfId="48502"/>
    <cellStyle name="Обычный 34 4" xfId="48503"/>
    <cellStyle name="Обычный 34 4 2" xfId="48504"/>
    <cellStyle name="Обычный 34 4 3" xfId="48505"/>
    <cellStyle name="Обычный 34 5" xfId="48506"/>
    <cellStyle name="Обычный 34 5 2" xfId="48507"/>
    <cellStyle name="Обычный 34 6" xfId="48508"/>
    <cellStyle name="Обычный 34 7" xfId="48509"/>
    <cellStyle name="Обычный 35" xfId="48510"/>
    <cellStyle name="Обычный 35 2" xfId="48511"/>
    <cellStyle name="Обычный 35 2 2" xfId="48512"/>
    <cellStyle name="Обычный 35 2 2 2" xfId="48513"/>
    <cellStyle name="Обычный 35 2 2 2 2" xfId="48514"/>
    <cellStyle name="Обычный 35 2 2 2 2 2" xfId="48515"/>
    <cellStyle name="Обычный 35 2 2 2 3" xfId="48516"/>
    <cellStyle name="Обычный 35 2 2 2 4" xfId="48517"/>
    <cellStyle name="Обычный 35 2 2 3" xfId="48518"/>
    <cellStyle name="Обычный 35 2 2 3 2" xfId="48519"/>
    <cellStyle name="Обычный 35 2 2 4" xfId="48520"/>
    <cellStyle name="Обычный 35 2 2 5" xfId="48521"/>
    <cellStyle name="Обычный 35 2 3" xfId="48522"/>
    <cellStyle name="Обычный 35 2 3 2" xfId="48523"/>
    <cellStyle name="Обычный 35 2 3 2 2" xfId="48524"/>
    <cellStyle name="Обычный 35 2 3 3" xfId="48525"/>
    <cellStyle name="Обычный 35 2 3 4" xfId="48526"/>
    <cellStyle name="Обычный 35 2 4" xfId="48527"/>
    <cellStyle name="Обычный 35 2 4 2" xfId="48528"/>
    <cellStyle name="Обычный 35 2 4 3" xfId="48529"/>
    <cellStyle name="Обычный 35 2 5" xfId="48530"/>
    <cellStyle name="Обычный 35 2 5 2" xfId="48531"/>
    <cellStyle name="Обычный 35 2 6" xfId="48532"/>
    <cellStyle name="Обычный 35 2 7" xfId="48533"/>
    <cellStyle name="Обычный 35 3" xfId="48534"/>
    <cellStyle name="Обычный 35 3 2" xfId="48535"/>
    <cellStyle name="Обычный 35 3 2 2" xfId="48536"/>
    <cellStyle name="Обычный 35 3 2 2 2" xfId="48537"/>
    <cellStyle name="Обычный 35 3 2 3" xfId="48538"/>
    <cellStyle name="Обычный 35 3 2 4" xfId="48539"/>
    <cellStyle name="Обычный 35 3 3" xfId="48540"/>
    <cellStyle name="Обычный 35 3 3 2" xfId="48541"/>
    <cellStyle name="Обычный 35 3 4" xfId="48542"/>
    <cellStyle name="Обычный 35 3 5" xfId="48543"/>
    <cellStyle name="Обычный 35 4" xfId="48544"/>
    <cellStyle name="Обычный 35 4 2" xfId="48545"/>
    <cellStyle name="Обычный 35 4 2 2" xfId="48546"/>
    <cellStyle name="Обычный 35 4 3" xfId="48547"/>
    <cellStyle name="Обычный 35 4 4" xfId="48548"/>
    <cellStyle name="Обычный 35 5" xfId="48549"/>
    <cellStyle name="Обычный 35 5 2" xfId="48550"/>
    <cellStyle name="Обычный 35 5 3" xfId="48551"/>
    <cellStyle name="Обычный 35 6" xfId="48552"/>
    <cellStyle name="Обычный 35 6 2" xfId="48553"/>
    <cellStyle name="Обычный 35 7" xfId="48554"/>
    <cellStyle name="Обычный 35 8" xfId="48555"/>
    <cellStyle name="Обычный 36" xfId="48556"/>
    <cellStyle name="Обычный 36 2" xfId="48557"/>
    <cellStyle name="Обычный 36 2 2" xfId="48558"/>
    <cellStyle name="Обычный 36 2 3" xfId="48559"/>
    <cellStyle name="Обычный 36 3" xfId="48560"/>
    <cellStyle name="Обычный 36 3 2" xfId="48561"/>
    <cellStyle name="Обычный 36 4" xfId="48562"/>
    <cellStyle name="Обычный 36 5" xfId="48563"/>
    <cellStyle name="Обычный 37" xfId="48564"/>
    <cellStyle name="Обычный 37 2" xfId="48565"/>
    <cellStyle name="Обычный 37 2 2" xfId="48566"/>
    <cellStyle name="Обычный 37 2 3" xfId="48567"/>
    <cellStyle name="Обычный 37 2 4" xfId="48568"/>
    <cellStyle name="Обычный 37 2 5" xfId="48569"/>
    <cellStyle name="Обычный 37 2 6" xfId="48570"/>
    <cellStyle name="Обычный 37 3" xfId="48571"/>
    <cellStyle name="Обычный 37 4" xfId="48572"/>
    <cellStyle name="Обычный 37 4 2" xfId="48573"/>
    <cellStyle name="Обычный 37 5" xfId="48574"/>
    <cellStyle name="Обычный 37 6" xfId="48575"/>
    <cellStyle name="Обычный 38" xfId="48576"/>
    <cellStyle name="Обычный 38 2" xfId="48577"/>
    <cellStyle name="Обычный 38 2 2" xfId="48578"/>
    <cellStyle name="Обычный 38 3" xfId="48579"/>
    <cellStyle name="Обычный 38 4" xfId="48580"/>
    <cellStyle name="Обычный 39" xfId="48581"/>
    <cellStyle name="Обычный 39 2" xfId="48582"/>
    <cellStyle name="Обычный 39 2 2" xfId="48583"/>
    <cellStyle name="Обычный 39 3" xfId="48584"/>
    <cellStyle name="Обычный 39 4" xfId="48585"/>
    <cellStyle name="Обычный 4" xfId="48586"/>
    <cellStyle name="Обычный 4 10" xfId="48587"/>
    <cellStyle name="Обычный 4 10 2" xfId="48588"/>
    <cellStyle name="Обычный 4 10 3" xfId="48589"/>
    <cellStyle name="Обычный 4 10 4" xfId="48590"/>
    <cellStyle name="Обычный 4 11" xfId="48591"/>
    <cellStyle name="Обычный 4 11 2" xfId="48592"/>
    <cellStyle name="Обычный 4 11 3" xfId="48593"/>
    <cellStyle name="Обычный 4 11 4" xfId="48594"/>
    <cellStyle name="Обычный 4 12" xfId="48595"/>
    <cellStyle name="Обычный 4 12 2" xfId="48596"/>
    <cellStyle name="Обычный 4 12 3" xfId="48597"/>
    <cellStyle name="Обычный 4 12 4" xfId="48598"/>
    <cellStyle name="Обычный 4 13" xfId="48599"/>
    <cellStyle name="Обычный 4 13 2" xfId="48600"/>
    <cellStyle name="Обычный 4 13 3" xfId="48601"/>
    <cellStyle name="Обычный 4 13 4" xfId="48602"/>
    <cellStyle name="Обычный 4 14" xfId="48603"/>
    <cellStyle name="Обычный 4 14 2" xfId="48604"/>
    <cellStyle name="Обычный 4 14 3" xfId="48605"/>
    <cellStyle name="Обычный 4 14 4" xfId="48606"/>
    <cellStyle name="Обычный 4 15" xfId="48607"/>
    <cellStyle name="Обычный 4 15 2" xfId="48608"/>
    <cellStyle name="Обычный 4 15 3" xfId="48609"/>
    <cellStyle name="Обычный 4 15 4" xfId="48610"/>
    <cellStyle name="Обычный 4 16" xfId="48611"/>
    <cellStyle name="Обычный 4 16 2" xfId="48612"/>
    <cellStyle name="Обычный 4 16 3" xfId="48613"/>
    <cellStyle name="Обычный 4 16 4" xfId="48614"/>
    <cellStyle name="Обычный 4 17" xfId="48615"/>
    <cellStyle name="Обычный 4 17 2" xfId="48616"/>
    <cellStyle name="Обычный 4 17 3" xfId="48617"/>
    <cellStyle name="Обычный 4 17 4" xfId="48618"/>
    <cellStyle name="Обычный 4 18" xfId="48619"/>
    <cellStyle name="Обычный 4 18 2" xfId="48620"/>
    <cellStyle name="Обычный 4 18 3" xfId="48621"/>
    <cellStyle name="Обычный 4 18 4" xfId="48622"/>
    <cellStyle name="Обычный 4 19" xfId="48623"/>
    <cellStyle name="Обычный 4 19 2" xfId="48624"/>
    <cellStyle name="Обычный 4 19 3" xfId="48625"/>
    <cellStyle name="Обычный 4 19 4" xfId="48626"/>
    <cellStyle name="Обычный 4 2" xfId="48627"/>
    <cellStyle name="Обычный 4 2 2" xfId="48628"/>
    <cellStyle name="Обычный 4 2 2 2" xfId="48629"/>
    <cellStyle name="Обычный 4 2 2 2 2" xfId="48630"/>
    <cellStyle name="Обычный 4 2 2 2 2 2" xfId="48631"/>
    <cellStyle name="Обычный 4 2 2 2 2 2 2" xfId="48632"/>
    <cellStyle name="Обычный 4 2 2 2 2 2 2 2" xfId="48633"/>
    <cellStyle name="Обычный 4 2 2 2 2 2 2 2 2" xfId="48634"/>
    <cellStyle name="Обычный 4 2 2 2 2 2 2 2 2 2" xfId="48635"/>
    <cellStyle name="Обычный 4 2 2 2 2 2 2 2 2 3" xfId="48636"/>
    <cellStyle name="Обычный 4 2 2 2 2 2 2 2 3" xfId="48637"/>
    <cellStyle name="Обычный 4 2 2 2 2 2 2 2 4" xfId="48638"/>
    <cellStyle name="Обычный 4 2 2 2 2 2 2 3" xfId="48639"/>
    <cellStyle name="Обычный 4 2 2 2 2 2 2 3 2" xfId="48640"/>
    <cellStyle name="Обычный 4 2 2 2 2 2 2 3 3" xfId="48641"/>
    <cellStyle name="Обычный 4 2 2 2 2 2 2 4" xfId="48642"/>
    <cellStyle name="Обычный 4 2 2 2 2 2 2 5" xfId="48643"/>
    <cellStyle name="Обычный 4 2 2 2 2 2 3" xfId="48644"/>
    <cellStyle name="Обычный 4 2 2 2 2 2 3 2" xfId="48645"/>
    <cellStyle name="Обычный 4 2 2 2 2 2 3 2 2" xfId="48646"/>
    <cellStyle name="Обычный 4 2 2 2 2 2 3 2 3" xfId="48647"/>
    <cellStyle name="Обычный 4 2 2 2 2 2 3 3" xfId="48648"/>
    <cellStyle name="Обычный 4 2 2 2 2 2 3 4" xfId="48649"/>
    <cellStyle name="Обычный 4 2 2 2 2 2 4" xfId="48650"/>
    <cellStyle name="Обычный 4 2 2 2 2 2 4 2" xfId="48651"/>
    <cellStyle name="Обычный 4 2 2 2 2 2 4 3" xfId="48652"/>
    <cellStyle name="Обычный 4 2 2 2 2 2 5" xfId="48653"/>
    <cellStyle name="Обычный 4 2 2 2 2 2 6" xfId="48654"/>
    <cellStyle name="Обычный 4 2 2 2 2 3" xfId="48655"/>
    <cellStyle name="Обычный 4 2 2 2 2 3 2" xfId="48656"/>
    <cellStyle name="Обычный 4 2 2 2 2 3 2 2" xfId="48657"/>
    <cellStyle name="Обычный 4 2 2 2 2 3 2 2 2" xfId="48658"/>
    <cellStyle name="Обычный 4 2 2 2 2 3 2 2 3" xfId="48659"/>
    <cellStyle name="Обычный 4 2 2 2 2 3 2 3" xfId="48660"/>
    <cellStyle name="Обычный 4 2 2 2 2 3 2 4" xfId="48661"/>
    <cellStyle name="Обычный 4 2 2 2 2 3 3" xfId="48662"/>
    <cellStyle name="Обычный 4 2 2 2 2 3 3 2" xfId="48663"/>
    <cellStyle name="Обычный 4 2 2 2 2 3 3 3" xfId="48664"/>
    <cellStyle name="Обычный 4 2 2 2 2 3 4" xfId="48665"/>
    <cellStyle name="Обычный 4 2 2 2 2 3 5" xfId="48666"/>
    <cellStyle name="Обычный 4 2 2 2 2 4" xfId="48667"/>
    <cellStyle name="Обычный 4 2 2 2 2 4 2" xfId="48668"/>
    <cellStyle name="Обычный 4 2 2 2 2 4 2 2" xfId="48669"/>
    <cellStyle name="Обычный 4 2 2 2 2 4 2 3" xfId="48670"/>
    <cellStyle name="Обычный 4 2 2 2 2 4 3" xfId="48671"/>
    <cellStyle name="Обычный 4 2 2 2 2 4 4" xfId="48672"/>
    <cellStyle name="Обычный 4 2 2 2 2 5" xfId="48673"/>
    <cellStyle name="Обычный 4 2 2 2 2 5 2" xfId="48674"/>
    <cellStyle name="Обычный 4 2 2 2 2 5 3" xfId="48675"/>
    <cellStyle name="Обычный 4 2 2 2 2 6" xfId="48676"/>
    <cellStyle name="Обычный 4 2 2 2 2 7" xfId="48677"/>
    <cellStyle name="Обычный 4 2 2 3" xfId="48678"/>
    <cellStyle name="Обычный 4 2 2 3 2" xfId="48679"/>
    <cellStyle name="Обычный 4 2 2 3 2 2" xfId="48680"/>
    <cellStyle name="Обычный 4 2 2 3 2 2 2" xfId="48681"/>
    <cellStyle name="Обычный 4 2 2 3 2 2 2 2" xfId="48682"/>
    <cellStyle name="Обычный 4 2 2 3 2 2 2 2 2" xfId="48683"/>
    <cellStyle name="Обычный 4 2 2 3 2 2 2 2 3" xfId="48684"/>
    <cellStyle name="Обычный 4 2 2 3 2 2 2 3" xfId="48685"/>
    <cellStyle name="Обычный 4 2 2 3 2 2 2 4" xfId="48686"/>
    <cellStyle name="Обычный 4 2 2 3 2 2 3" xfId="48687"/>
    <cellStyle name="Обычный 4 2 2 3 2 2 3 2" xfId="48688"/>
    <cellStyle name="Обычный 4 2 2 3 2 2 3 3" xfId="48689"/>
    <cellStyle name="Обычный 4 2 2 3 2 2 4" xfId="48690"/>
    <cellStyle name="Обычный 4 2 2 3 2 2 5" xfId="48691"/>
    <cellStyle name="Обычный 4 2 2 3 2 3" xfId="48692"/>
    <cellStyle name="Обычный 4 2 2 3 2 3 2" xfId="48693"/>
    <cellStyle name="Обычный 4 2 2 3 2 3 2 2" xfId="48694"/>
    <cellStyle name="Обычный 4 2 2 3 2 3 2 3" xfId="48695"/>
    <cellStyle name="Обычный 4 2 2 3 2 3 3" xfId="48696"/>
    <cellStyle name="Обычный 4 2 2 3 2 3 4" xfId="48697"/>
    <cellStyle name="Обычный 4 2 2 3 2 4" xfId="48698"/>
    <cellStyle name="Обычный 4 2 2 3 2 4 2" xfId="48699"/>
    <cellStyle name="Обычный 4 2 2 3 2 4 3" xfId="48700"/>
    <cellStyle name="Обычный 4 2 2 3 2 5" xfId="48701"/>
    <cellStyle name="Обычный 4 2 2 3 2 6" xfId="48702"/>
    <cellStyle name="Обычный 4 2 2 3 3" xfId="48703"/>
    <cellStyle name="Обычный 4 2 2 3 3 2" xfId="48704"/>
    <cellStyle name="Обычный 4 2 2 3 3 2 2" xfId="48705"/>
    <cellStyle name="Обычный 4 2 2 3 3 2 2 2" xfId="48706"/>
    <cellStyle name="Обычный 4 2 2 3 3 2 2 3" xfId="48707"/>
    <cellStyle name="Обычный 4 2 2 3 3 2 3" xfId="48708"/>
    <cellStyle name="Обычный 4 2 2 3 3 2 4" xfId="48709"/>
    <cellStyle name="Обычный 4 2 2 3 3 3" xfId="48710"/>
    <cellStyle name="Обычный 4 2 2 3 3 3 2" xfId="48711"/>
    <cellStyle name="Обычный 4 2 2 3 3 3 3" xfId="48712"/>
    <cellStyle name="Обычный 4 2 2 3 3 4" xfId="48713"/>
    <cellStyle name="Обычный 4 2 2 3 3 5" xfId="48714"/>
    <cellStyle name="Обычный 4 2 2 3 4" xfId="48715"/>
    <cellStyle name="Обычный 4 2 2 3 4 2" xfId="48716"/>
    <cellStyle name="Обычный 4 2 2 3 4 2 2" xfId="48717"/>
    <cellStyle name="Обычный 4 2 2 3 4 2 3" xfId="48718"/>
    <cellStyle name="Обычный 4 2 2 3 4 3" xfId="48719"/>
    <cellStyle name="Обычный 4 2 2 3 4 4" xfId="48720"/>
    <cellStyle name="Обычный 4 2 2 3 5" xfId="48721"/>
    <cellStyle name="Обычный 4 2 2 3 5 2" xfId="48722"/>
    <cellStyle name="Обычный 4 2 2 3 5 3" xfId="48723"/>
    <cellStyle name="Обычный 4 2 2 3 6" xfId="48724"/>
    <cellStyle name="Обычный 4 2 2 3 7" xfId="48725"/>
    <cellStyle name="Обычный 4 2 2 4" xfId="48726"/>
    <cellStyle name="Обычный 4 2 2 5" xfId="48727"/>
    <cellStyle name="Обычный 4 2 3" xfId="48728"/>
    <cellStyle name="Обычный 4 2 3 2" xfId="48729"/>
    <cellStyle name="Обычный 4 2 3 2 2" xfId="48730"/>
    <cellStyle name="Обычный 4 2 3 2 2 2" xfId="48731"/>
    <cellStyle name="Обычный 4 2 3 2 2 2 2" xfId="48732"/>
    <cellStyle name="Обычный 4 2 3 2 2 2 2 2" xfId="48733"/>
    <cellStyle name="Обычный 4 2 3 2 2 2 2 2 2" xfId="48734"/>
    <cellStyle name="Обычный 4 2 3 2 2 2 2 2 3" xfId="48735"/>
    <cellStyle name="Обычный 4 2 3 2 2 2 2 3" xfId="48736"/>
    <cellStyle name="Обычный 4 2 3 2 2 2 2 4" xfId="48737"/>
    <cellStyle name="Обычный 4 2 3 2 2 2 3" xfId="48738"/>
    <cellStyle name="Обычный 4 2 3 2 2 2 3 2" xfId="48739"/>
    <cellStyle name="Обычный 4 2 3 2 2 2 3 3" xfId="48740"/>
    <cellStyle name="Обычный 4 2 3 2 2 2 4" xfId="48741"/>
    <cellStyle name="Обычный 4 2 3 2 2 2 5" xfId="48742"/>
    <cellStyle name="Обычный 4 2 3 2 2 3" xfId="48743"/>
    <cellStyle name="Обычный 4 2 3 2 2 3 2" xfId="48744"/>
    <cellStyle name="Обычный 4 2 3 2 2 3 2 2" xfId="48745"/>
    <cellStyle name="Обычный 4 2 3 2 2 3 2 3" xfId="48746"/>
    <cellStyle name="Обычный 4 2 3 2 2 3 3" xfId="48747"/>
    <cellStyle name="Обычный 4 2 3 2 2 3 4" xfId="48748"/>
    <cellStyle name="Обычный 4 2 3 2 2 4" xfId="48749"/>
    <cellStyle name="Обычный 4 2 3 2 2 4 2" xfId="48750"/>
    <cellStyle name="Обычный 4 2 3 2 2 4 3" xfId="48751"/>
    <cellStyle name="Обычный 4 2 3 2 2 5" xfId="48752"/>
    <cellStyle name="Обычный 4 2 3 2 2 6" xfId="48753"/>
    <cellStyle name="Обычный 4 2 3 2 3" xfId="48754"/>
    <cellStyle name="Обычный 4 2 3 2 3 2" xfId="48755"/>
    <cellStyle name="Обычный 4 2 3 2 3 2 2" xfId="48756"/>
    <cellStyle name="Обычный 4 2 3 2 3 2 2 2" xfId="48757"/>
    <cellStyle name="Обычный 4 2 3 2 3 2 2 3" xfId="48758"/>
    <cellStyle name="Обычный 4 2 3 2 3 2 3" xfId="48759"/>
    <cellStyle name="Обычный 4 2 3 2 3 2 4" xfId="48760"/>
    <cellStyle name="Обычный 4 2 3 2 3 3" xfId="48761"/>
    <cellStyle name="Обычный 4 2 3 2 3 3 2" xfId="48762"/>
    <cellStyle name="Обычный 4 2 3 2 3 3 3" xfId="48763"/>
    <cellStyle name="Обычный 4 2 3 2 3 4" xfId="48764"/>
    <cellStyle name="Обычный 4 2 3 2 3 5" xfId="48765"/>
    <cellStyle name="Обычный 4 2 3 2 4" xfId="48766"/>
    <cellStyle name="Обычный 4 2 3 2 4 2" xfId="48767"/>
    <cellStyle name="Обычный 4 2 3 2 4 2 2" xfId="48768"/>
    <cellStyle name="Обычный 4 2 3 2 4 2 3" xfId="48769"/>
    <cellStyle name="Обычный 4 2 3 2 4 3" xfId="48770"/>
    <cellStyle name="Обычный 4 2 3 2 4 4" xfId="48771"/>
    <cellStyle name="Обычный 4 2 3 2 5" xfId="48772"/>
    <cellStyle name="Обычный 4 2 3 2 5 2" xfId="48773"/>
    <cellStyle name="Обычный 4 2 3 2 5 3" xfId="48774"/>
    <cellStyle name="Обычный 4 2 3 2 6" xfId="48775"/>
    <cellStyle name="Обычный 4 2 3 2 7" xfId="48776"/>
    <cellStyle name="Обычный 4 2 3 3" xfId="48777"/>
    <cellStyle name="Обычный 4 2 3 3 2" xfId="48778"/>
    <cellStyle name="Обычный 4 2 3 3 2 2" xfId="48779"/>
    <cellStyle name="Обычный 4 2 3 3 2 2 2" xfId="48780"/>
    <cellStyle name="Обычный 4 2 3 3 2 2 2 2" xfId="48781"/>
    <cellStyle name="Обычный 4 2 3 3 2 2 2 2 2" xfId="48782"/>
    <cellStyle name="Обычный 4 2 3 3 2 2 2 2 3" xfId="48783"/>
    <cellStyle name="Обычный 4 2 3 3 2 2 2 3" xfId="48784"/>
    <cellStyle name="Обычный 4 2 3 3 2 2 2 4" xfId="48785"/>
    <cellStyle name="Обычный 4 2 3 3 2 2 3" xfId="48786"/>
    <cellStyle name="Обычный 4 2 3 3 2 2 3 2" xfId="48787"/>
    <cellStyle name="Обычный 4 2 3 3 2 2 3 3" xfId="48788"/>
    <cellStyle name="Обычный 4 2 3 3 2 2 4" xfId="48789"/>
    <cellStyle name="Обычный 4 2 3 3 2 2 5" xfId="48790"/>
    <cellStyle name="Обычный 4 2 3 3 2 3" xfId="48791"/>
    <cellStyle name="Обычный 4 2 3 3 2 3 2" xfId="48792"/>
    <cellStyle name="Обычный 4 2 3 3 2 3 2 2" xfId="48793"/>
    <cellStyle name="Обычный 4 2 3 3 2 3 2 3" xfId="48794"/>
    <cellStyle name="Обычный 4 2 3 3 2 3 3" xfId="48795"/>
    <cellStyle name="Обычный 4 2 3 3 2 3 4" xfId="48796"/>
    <cellStyle name="Обычный 4 2 3 3 2 4" xfId="48797"/>
    <cellStyle name="Обычный 4 2 3 3 2 4 2" xfId="48798"/>
    <cellStyle name="Обычный 4 2 3 3 2 4 3" xfId="48799"/>
    <cellStyle name="Обычный 4 2 3 3 2 5" xfId="48800"/>
    <cellStyle name="Обычный 4 2 3 3 2 6" xfId="48801"/>
    <cellStyle name="Обычный 4 2 3 3 3" xfId="48802"/>
    <cellStyle name="Обычный 4 2 3 3 3 2" xfId="48803"/>
    <cellStyle name="Обычный 4 2 3 3 3 2 2" xfId="48804"/>
    <cellStyle name="Обычный 4 2 3 3 3 2 2 2" xfId="48805"/>
    <cellStyle name="Обычный 4 2 3 3 3 2 2 3" xfId="48806"/>
    <cellStyle name="Обычный 4 2 3 3 3 2 3" xfId="48807"/>
    <cellStyle name="Обычный 4 2 3 3 3 2 4" xfId="48808"/>
    <cellStyle name="Обычный 4 2 3 3 3 3" xfId="48809"/>
    <cellStyle name="Обычный 4 2 3 3 3 3 2" xfId="48810"/>
    <cellStyle name="Обычный 4 2 3 3 3 3 3" xfId="48811"/>
    <cellStyle name="Обычный 4 2 3 3 3 4" xfId="48812"/>
    <cellStyle name="Обычный 4 2 3 3 3 5" xfId="48813"/>
    <cellStyle name="Обычный 4 2 3 3 4" xfId="48814"/>
    <cellStyle name="Обычный 4 2 3 3 4 2" xfId="48815"/>
    <cellStyle name="Обычный 4 2 3 3 4 2 2" xfId="48816"/>
    <cellStyle name="Обычный 4 2 3 3 4 2 3" xfId="48817"/>
    <cellStyle name="Обычный 4 2 3 3 4 3" xfId="48818"/>
    <cellStyle name="Обычный 4 2 3 3 4 4" xfId="48819"/>
    <cellStyle name="Обычный 4 2 3 3 5" xfId="48820"/>
    <cellStyle name="Обычный 4 2 3 3 5 2" xfId="48821"/>
    <cellStyle name="Обычный 4 2 3 3 5 3" xfId="48822"/>
    <cellStyle name="Обычный 4 2 3 3 6" xfId="48823"/>
    <cellStyle name="Обычный 4 2 3 3 7" xfId="48824"/>
    <cellStyle name="Обычный 4 2 3 4" xfId="48825"/>
    <cellStyle name="Обычный 4 2 3 4 2" xfId="48826"/>
    <cellStyle name="Обычный 4 2 3 4 2 2" xfId="48827"/>
    <cellStyle name="Обычный 4 2 3 4 2 2 2" xfId="48828"/>
    <cellStyle name="Обычный 4 2 3 4 2 2 2 2" xfId="48829"/>
    <cellStyle name="Обычный 4 2 3 4 2 2 2 3" xfId="48830"/>
    <cellStyle name="Обычный 4 2 3 4 2 2 3" xfId="48831"/>
    <cellStyle name="Обычный 4 2 3 4 2 2 4" xfId="48832"/>
    <cellStyle name="Обычный 4 2 3 4 2 3" xfId="48833"/>
    <cellStyle name="Обычный 4 2 3 4 2 3 2" xfId="48834"/>
    <cellStyle name="Обычный 4 2 3 4 2 3 3" xfId="48835"/>
    <cellStyle name="Обычный 4 2 3 4 2 4" xfId="48836"/>
    <cellStyle name="Обычный 4 2 3 4 2 5" xfId="48837"/>
    <cellStyle name="Обычный 4 2 3 4 3" xfId="48838"/>
    <cellStyle name="Обычный 4 2 3 4 3 2" xfId="48839"/>
    <cellStyle name="Обычный 4 2 3 4 3 2 2" xfId="48840"/>
    <cellStyle name="Обычный 4 2 3 4 3 2 3" xfId="48841"/>
    <cellStyle name="Обычный 4 2 3 4 3 3" xfId="48842"/>
    <cellStyle name="Обычный 4 2 3 4 3 4" xfId="48843"/>
    <cellStyle name="Обычный 4 2 3 4 4" xfId="48844"/>
    <cellStyle name="Обычный 4 2 3 4 4 2" xfId="48845"/>
    <cellStyle name="Обычный 4 2 3 4 4 3" xfId="48846"/>
    <cellStyle name="Обычный 4 2 3 4 5" xfId="48847"/>
    <cellStyle name="Обычный 4 2 3 4 6" xfId="48848"/>
    <cellStyle name="Обычный 4 2 3 5" xfId="48849"/>
    <cellStyle name="Обычный 4 2 3 5 2" xfId="48850"/>
    <cellStyle name="Обычный 4 2 3 5 2 2" xfId="48851"/>
    <cellStyle name="Обычный 4 2 3 5 2 2 2" xfId="48852"/>
    <cellStyle name="Обычный 4 2 3 5 2 2 3" xfId="48853"/>
    <cellStyle name="Обычный 4 2 3 5 2 3" xfId="48854"/>
    <cellStyle name="Обычный 4 2 3 5 2 4" xfId="48855"/>
    <cellStyle name="Обычный 4 2 3 5 3" xfId="48856"/>
    <cellStyle name="Обычный 4 2 3 5 3 2" xfId="48857"/>
    <cellStyle name="Обычный 4 2 3 5 3 3" xfId="48858"/>
    <cellStyle name="Обычный 4 2 3 5 4" xfId="48859"/>
    <cellStyle name="Обычный 4 2 3 5 5" xfId="48860"/>
    <cellStyle name="Обычный 4 2 3 6" xfId="48861"/>
    <cellStyle name="Обычный 4 2 3 6 2" xfId="48862"/>
    <cellStyle name="Обычный 4 2 3 6 2 2" xfId="48863"/>
    <cellStyle name="Обычный 4 2 3 6 2 3" xfId="48864"/>
    <cellStyle name="Обычный 4 2 3 6 3" xfId="48865"/>
    <cellStyle name="Обычный 4 2 3 6 4" xfId="48866"/>
    <cellStyle name="Обычный 4 2 3 7" xfId="48867"/>
    <cellStyle name="Обычный 4 2 3 7 2" xfId="48868"/>
    <cellStyle name="Обычный 4 2 3 7 3" xfId="48869"/>
    <cellStyle name="Обычный 4 2 3 8" xfId="48870"/>
    <cellStyle name="Обычный 4 2 4" xfId="48871"/>
    <cellStyle name="Обычный 4 2 4 2" xfId="48872"/>
    <cellStyle name="Обычный 4 2 4 2 2" xfId="48873"/>
    <cellStyle name="Обычный 4 2 4 2 2 2" xfId="48874"/>
    <cellStyle name="Обычный 4 2 4 2 2 2 2" xfId="48875"/>
    <cellStyle name="Обычный 4 2 4 2 2 2 2 2" xfId="48876"/>
    <cellStyle name="Обычный 4 2 4 2 2 2 2 2 2" xfId="48877"/>
    <cellStyle name="Обычный 4 2 4 2 2 2 2 2 3" xfId="48878"/>
    <cellStyle name="Обычный 4 2 4 2 2 2 2 3" xfId="48879"/>
    <cellStyle name="Обычный 4 2 4 2 2 2 2 4" xfId="48880"/>
    <cellStyle name="Обычный 4 2 4 2 2 2 3" xfId="48881"/>
    <cellStyle name="Обычный 4 2 4 2 2 2 3 2" xfId="48882"/>
    <cellStyle name="Обычный 4 2 4 2 2 2 3 3" xfId="48883"/>
    <cellStyle name="Обычный 4 2 4 2 2 2 4" xfId="48884"/>
    <cellStyle name="Обычный 4 2 4 2 2 2 5" xfId="48885"/>
    <cellStyle name="Обычный 4 2 4 2 2 3" xfId="48886"/>
    <cellStyle name="Обычный 4 2 4 2 2 3 2" xfId="48887"/>
    <cellStyle name="Обычный 4 2 4 2 2 3 2 2" xfId="48888"/>
    <cellStyle name="Обычный 4 2 4 2 2 3 2 3" xfId="48889"/>
    <cellStyle name="Обычный 4 2 4 2 2 3 3" xfId="48890"/>
    <cellStyle name="Обычный 4 2 4 2 2 3 4" xfId="48891"/>
    <cellStyle name="Обычный 4 2 4 2 2 4" xfId="48892"/>
    <cellStyle name="Обычный 4 2 4 2 2 4 2" xfId="48893"/>
    <cellStyle name="Обычный 4 2 4 2 2 4 3" xfId="48894"/>
    <cellStyle name="Обычный 4 2 4 2 2 5" xfId="48895"/>
    <cellStyle name="Обычный 4 2 4 2 2 6" xfId="48896"/>
    <cellStyle name="Обычный 4 2 4 2 3" xfId="48897"/>
    <cellStyle name="Обычный 4 2 4 2 3 2" xfId="48898"/>
    <cellStyle name="Обычный 4 2 4 2 3 2 2" xfId="48899"/>
    <cellStyle name="Обычный 4 2 4 2 3 2 2 2" xfId="48900"/>
    <cellStyle name="Обычный 4 2 4 2 3 2 2 3" xfId="48901"/>
    <cellStyle name="Обычный 4 2 4 2 3 2 3" xfId="48902"/>
    <cellStyle name="Обычный 4 2 4 2 3 2 4" xfId="48903"/>
    <cellStyle name="Обычный 4 2 4 2 3 3" xfId="48904"/>
    <cellStyle name="Обычный 4 2 4 2 3 3 2" xfId="48905"/>
    <cellStyle name="Обычный 4 2 4 2 3 3 3" xfId="48906"/>
    <cellStyle name="Обычный 4 2 4 2 3 4" xfId="48907"/>
    <cellStyle name="Обычный 4 2 4 2 3 5" xfId="48908"/>
    <cellStyle name="Обычный 4 2 4 2 4" xfId="48909"/>
    <cellStyle name="Обычный 4 2 4 2 4 2" xfId="48910"/>
    <cellStyle name="Обычный 4 2 4 2 4 2 2" xfId="48911"/>
    <cellStyle name="Обычный 4 2 4 2 4 2 3" xfId="48912"/>
    <cellStyle name="Обычный 4 2 4 2 4 3" xfId="48913"/>
    <cellStyle name="Обычный 4 2 4 2 4 4" xfId="48914"/>
    <cellStyle name="Обычный 4 2 4 2 5" xfId="48915"/>
    <cellStyle name="Обычный 4 2 4 2 5 2" xfId="48916"/>
    <cellStyle name="Обычный 4 2 4 2 5 3" xfId="48917"/>
    <cellStyle name="Обычный 4 2 4 2 6" xfId="48918"/>
    <cellStyle name="Обычный 4 2 4 2 7" xfId="48919"/>
    <cellStyle name="Обычный 4 2 4 3" xfId="48920"/>
    <cellStyle name="Обычный 4 2 4 3 2" xfId="48921"/>
    <cellStyle name="Обычный 4 2 4 3 2 2" xfId="48922"/>
    <cellStyle name="Обычный 4 2 4 3 2 2 2" xfId="48923"/>
    <cellStyle name="Обычный 4 2 4 3 2 2 2 2" xfId="48924"/>
    <cellStyle name="Обычный 4 2 4 3 2 2 2 3" xfId="48925"/>
    <cellStyle name="Обычный 4 2 4 3 2 2 3" xfId="48926"/>
    <cellStyle name="Обычный 4 2 4 3 2 2 4" xfId="48927"/>
    <cellStyle name="Обычный 4 2 4 3 2 3" xfId="48928"/>
    <cellStyle name="Обычный 4 2 4 3 2 3 2" xfId="48929"/>
    <cellStyle name="Обычный 4 2 4 3 2 3 3" xfId="48930"/>
    <cellStyle name="Обычный 4 2 4 3 2 4" xfId="48931"/>
    <cellStyle name="Обычный 4 2 4 3 2 5" xfId="48932"/>
    <cellStyle name="Обычный 4 2 4 3 3" xfId="48933"/>
    <cellStyle name="Обычный 4 2 4 3 3 2" xfId="48934"/>
    <cellStyle name="Обычный 4 2 4 3 3 2 2" xfId="48935"/>
    <cellStyle name="Обычный 4 2 4 3 3 2 3" xfId="48936"/>
    <cellStyle name="Обычный 4 2 4 3 3 3" xfId="48937"/>
    <cellStyle name="Обычный 4 2 4 3 3 4" xfId="48938"/>
    <cellStyle name="Обычный 4 2 4 3 4" xfId="48939"/>
    <cellStyle name="Обычный 4 2 4 3 4 2" xfId="48940"/>
    <cellStyle name="Обычный 4 2 4 3 4 3" xfId="48941"/>
    <cellStyle name="Обычный 4 2 4 3 5" xfId="48942"/>
    <cellStyle name="Обычный 4 2 4 3 6" xfId="48943"/>
    <cellStyle name="Обычный 4 2 4 4" xfId="48944"/>
    <cellStyle name="Обычный 4 2 4 4 2" xfId="48945"/>
    <cellStyle name="Обычный 4 2 4 4 2 2" xfId="48946"/>
    <cellStyle name="Обычный 4 2 4 4 2 2 2" xfId="48947"/>
    <cellStyle name="Обычный 4 2 4 4 2 2 3" xfId="48948"/>
    <cellStyle name="Обычный 4 2 4 4 2 3" xfId="48949"/>
    <cellStyle name="Обычный 4 2 4 4 2 4" xfId="48950"/>
    <cellStyle name="Обычный 4 2 4 4 3" xfId="48951"/>
    <cellStyle name="Обычный 4 2 4 4 3 2" xfId="48952"/>
    <cellStyle name="Обычный 4 2 4 4 3 3" xfId="48953"/>
    <cellStyle name="Обычный 4 2 4 4 4" xfId="48954"/>
    <cellStyle name="Обычный 4 2 4 4 5" xfId="48955"/>
    <cellStyle name="Обычный 4 2 4 5" xfId="48956"/>
    <cellStyle name="Обычный 4 2 4 5 2" xfId="48957"/>
    <cellStyle name="Обычный 4 2 4 5 2 2" xfId="48958"/>
    <cellStyle name="Обычный 4 2 4 5 2 3" xfId="48959"/>
    <cellStyle name="Обычный 4 2 4 5 3" xfId="48960"/>
    <cellStyle name="Обычный 4 2 4 5 4" xfId="48961"/>
    <cellStyle name="Обычный 4 2 4 6" xfId="48962"/>
    <cellStyle name="Обычный 4 2 4 6 2" xfId="48963"/>
    <cellStyle name="Обычный 4 2 4 6 3" xfId="48964"/>
    <cellStyle name="Обычный 4 2 4 7" xfId="48965"/>
    <cellStyle name="Обычный 4 2 5" xfId="48966"/>
    <cellStyle name="Обычный 4 2 5 2" xfId="48967"/>
    <cellStyle name="Обычный 4 2 5 2 2" xfId="48968"/>
    <cellStyle name="Обычный 4 2 5 2 2 2" xfId="48969"/>
    <cellStyle name="Обычный 4 2 5 2 2 2 2" xfId="48970"/>
    <cellStyle name="Обычный 4 2 5 2 2 2 2 2" xfId="48971"/>
    <cellStyle name="Обычный 4 2 5 2 2 2 2 3" xfId="48972"/>
    <cellStyle name="Обычный 4 2 5 2 2 2 3" xfId="48973"/>
    <cellStyle name="Обычный 4 2 5 2 2 2 4" xfId="48974"/>
    <cellStyle name="Обычный 4 2 5 2 2 3" xfId="48975"/>
    <cellStyle name="Обычный 4 2 5 2 2 3 2" xfId="48976"/>
    <cellStyle name="Обычный 4 2 5 2 2 3 3" xfId="48977"/>
    <cellStyle name="Обычный 4 2 5 2 2 4" xfId="48978"/>
    <cellStyle name="Обычный 4 2 5 2 2 4 2" xfId="48979"/>
    <cellStyle name="Обычный 4 2 5 2 2 5" xfId="48980"/>
    <cellStyle name="Обычный 4 2 5 2 2 6" xfId="48981"/>
    <cellStyle name="Обычный 4 2 5 2 3" xfId="48982"/>
    <cellStyle name="Обычный 4 2 5 2 3 2" xfId="48983"/>
    <cellStyle name="Обычный 4 2 5 2 3 2 2" xfId="48984"/>
    <cellStyle name="Обычный 4 2 5 2 3 2 3" xfId="48985"/>
    <cellStyle name="Обычный 4 2 5 2 3 3" xfId="48986"/>
    <cellStyle name="Обычный 4 2 5 2 3 4" xfId="48987"/>
    <cellStyle name="Обычный 4 2 5 2 4" xfId="48988"/>
    <cellStyle name="Обычный 4 2 5 2 4 2" xfId="48989"/>
    <cellStyle name="Обычный 4 2 5 2 4 3" xfId="48990"/>
    <cellStyle name="Обычный 4 2 5 2 5" xfId="48991"/>
    <cellStyle name="Обычный 4 2 5 2 5 2" xfId="48992"/>
    <cellStyle name="Обычный 4 2 5 2 6" xfId="48993"/>
    <cellStyle name="Обычный 4 2 5 2 7" xfId="48994"/>
    <cellStyle name="Обычный 4 2 5 3" xfId="48995"/>
    <cellStyle name="Обычный 4 2 5 3 2" xfId="48996"/>
    <cellStyle name="Обычный 4 2 5 3 2 2" xfId="48997"/>
    <cellStyle name="Обычный 4 2 5 3 2 2 2" xfId="48998"/>
    <cellStyle name="Обычный 4 2 5 3 2 2 3" xfId="48999"/>
    <cellStyle name="Обычный 4 2 5 3 2 3" xfId="49000"/>
    <cellStyle name="Обычный 4 2 5 3 2 4" xfId="49001"/>
    <cellStyle name="Обычный 4 2 5 3 3" xfId="49002"/>
    <cellStyle name="Обычный 4 2 5 3 3 2" xfId="49003"/>
    <cellStyle name="Обычный 4 2 5 3 3 3" xfId="49004"/>
    <cellStyle name="Обычный 4 2 5 3 4" xfId="49005"/>
    <cellStyle name="Обычный 4 2 5 3 4 2" xfId="49006"/>
    <cellStyle name="Обычный 4 2 5 3 5" xfId="49007"/>
    <cellStyle name="Обычный 4 2 5 3 6" xfId="49008"/>
    <cellStyle name="Обычный 4 2 5 4" xfId="49009"/>
    <cellStyle name="Обычный 4 2 5 4 2" xfId="49010"/>
    <cellStyle name="Обычный 4 2 5 4 2 2" xfId="49011"/>
    <cellStyle name="Обычный 4 2 5 4 2 3" xfId="49012"/>
    <cellStyle name="Обычный 4 2 5 4 3" xfId="49013"/>
    <cellStyle name="Обычный 4 2 5 4 4" xfId="49014"/>
    <cellStyle name="Обычный 4 2 5 5" xfId="49015"/>
    <cellStyle name="Обычный 4 2 5 5 2" xfId="49016"/>
    <cellStyle name="Обычный 4 2 5 5 3" xfId="49017"/>
    <cellStyle name="Обычный 4 2 5 6" xfId="49018"/>
    <cellStyle name="Обычный 4 2 5 6 2" xfId="49019"/>
    <cellStyle name="Обычный 4 2 5 7" xfId="49020"/>
    <cellStyle name="Обычный 4 2 5 8" xfId="49021"/>
    <cellStyle name="Обычный 4 2 6" xfId="49022"/>
    <cellStyle name="Обычный 4 2 6 2" xfId="49023"/>
    <cellStyle name="Обычный 4 2 6 2 2" xfId="49024"/>
    <cellStyle name="Обычный 4 2 6 2 2 2" xfId="49025"/>
    <cellStyle name="Обычный 4 2 6 2 2 2 2" xfId="49026"/>
    <cellStyle name="Обычный 4 2 6 2 2 2 2 2" xfId="49027"/>
    <cellStyle name="Обычный 4 2 6 2 2 2 2 3" xfId="49028"/>
    <cellStyle name="Обычный 4 2 6 2 2 2 3" xfId="49029"/>
    <cellStyle name="Обычный 4 2 6 2 2 2 4" xfId="49030"/>
    <cellStyle name="Обычный 4 2 6 2 2 3" xfId="49031"/>
    <cellStyle name="Обычный 4 2 6 2 2 3 2" xfId="49032"/>
    <cellStyle name="Обычный 4 2 6 2 2 3 3" xfId="49033"/>
    <cellStyle name="Обычный 4 2 6 2 2 4" xfId="49034"/>
    <cellStyle name="Обычный 4 2 6 2 2 5" xfId="49035"/>
    <cellStyle name="Обычный 4 2 6 2 3" xfId="49036"/>
    <cellStyle name="Обычный 4 2 6 2 3 2" xfId="49037"/>
    <cellStyle name="Обычный 4 2 6 2 3 2 2" xfId="49038"/>
    <cellStyle name="Обычный 4 2 6 2 3 2 3" xfId="49039"/>
    <cellStyle name="Обычный 4 2 6 2 3 3" xfId="49040"/>
    <cellStyle name="Обычный 4 2 6 2 3 4" xfId="49041"/>
    <cellStyle name="Обычный 4 2 6 2 4" xfId="49042"/>
    <cellStyle name="Обычный 4 2 6 2 4 2" xfId="49043"/>
    <cellStyle name="Обычный 4 2 6 2 4 3" xfId="49044"/>
    <cellStyle name="Обычный 4 2 6 2 5" xfId="49045"/>
    <cellStyle name="Обычный 4 2 6 2 6" xfId="49046"/>
    <cellStyle name="Обычный 4 2 6 3" xfId="49047"/>
    <cellStyle name="Обычный 4 2 6 3 2" xfId="49048"/>
    <cellStyle name="Обычный 4 2 6 3 2 2" xfId="49049"/>
    <cellStyle name="Обычный 4 2 6 3 2 2 2" xfId="49050"/>
    <cellStyle name="Обычный 4 2 6 3 2 2 3" xfId="49051"/>
    <cellStyle name="Обычный 4 2 6 3 2 3" xfId="49052"/>
    <cellStyle name="Обычный 4 2 6 3 2 4" xfId="49053"/>
    <cellStyle name="Обычный 4 2 6 3 3" xfId="49054"/>
    <cellStyle name="Обычный 4 2 6 3 3 2" xfId="49055"/>
    <cellStyle name="Обычный 4 2 6 3 3 3" xfId="49056"/>
    <cellStyle name="Обычный 4 2 6 3 4" xfId="49057"/>
    <cellStyle name="Обычный 4 2 6 3 5" xfId="49058"/>
    <cellStyle name="Обычный 4 2 6 4" xfId="49059"/>
    <cellStyle name="Обычный 4 2 6 4 2" xfId="49060"/>
    <cellStyle name="Обычный 4 2 6 4 2 2" xfId="49061"/>
    <cellStyle name="Обычный 4 2 6 4 2 3" xfId="49062"/>
    <cellStyle name="Обычный 4 2 6 4 3" xfId="49063"/>
    <cellStyle name="Обычный 4 2 6 4 4" xfId="49064"/>
    <cellStyle name="Обычный 4 2 6 5" xfId="49065"/>
    <cellStyle name="Обычный 4 2 6 5 2" xfId="49066"/>
    <cellStyle name="Обычный 4 2 6 5 3" xfId="49067"/>
    <cellStyle name="Обычный 4 2 6 6" xfId="49068"/>
    <cellStyle name="Обычный 4 2 6 6 2" xfId="49069"/>
    <cellStyle name="Обычный 4 2 6 6 3" xfId="49070"/>
    <cellStyle name="Обычный 4 2 6 6 4" xfId="49071"/>
    <cellStyle name="Обычный 4 2 6 7" xfId="49072"/>
    <cellStyle name="Обычный 4 2 6 8" xfId="49073"/>
    <cellStyle name="Обычный 4 2 7" xfId="49074"/>
    <cellStyle name="Обычный 4 2 7 2" xfId="49075"/>
    <cellStyle name="Обычный 4 2 7 3" xfId="49076"/>
    <cellStyle name="Обычный 4 2 8" xfId="49077"/>
    <cellStyle name="Обычный 4 2_46EP.2012(v0.1)" xfId="49078"/>
    <cellStyle name="Обычный 4 20" xfId="49079"/>
    <cellStyle name="Обычный 4 20 2" xfId="49080"/>
    <cellStyle name="Обычный 4 20 3" xfId="49081"/>
    <cellStyle name="Обычный 4 20 4" xfId="49082"/>
    <cellStyle name="Обычный 4 21" xfId="49083"/>
    <cellStyle name="Обычный 4 21 2" xfId="49084"/>
    <cellStyle name="Обычный 4 21 3" xfId="49085"/>
    <cellStyle name="Обычный 4 22" xfId="49086"/>
    <cellStyle name="Обычный 4 23" xfId="49087"/>
    <cellStyle name="Обычный 4 24" xfId="49088"/>
    <cellStyle name="Обычный 4 25" xfId="49089"/>
    <cellStyle name="Обычный 4 26" xfId="49090"/>
    <cellStyle name="Обычный 4 27" xfId="49091"/>
    <cellStyle name="Обычный 4 28" xfId="49092"/>
    <cellStyle name="Обычный 4 29" xfId="49093"/>
    <cellStyle name="Обычный 4 3" xfId="49094"/>
    <cellStyle name="Обычный 4 3 2" xfId="49095"/>
    <cellStyle name="Обычный 4 3 2 2" xfId="49096"/>
    <cellStyle name="Обычный 4 3 2 3" xfId="49097"/>
    <cellStyle name="Обычный 4 3 3" xfId="49098"/>
    <cellStyle name="Обычный 4 3 3 2" xfId="49099"/>
    <cellStyle name="Обычный 4 3 3 2 2" xfId="49100"/>
    <cellStyle name="Обычный 4 3 3 2 2 2" xfId="49101"/>
    <cellStyle name="Обычный 4 3 3 2 2 2 2" xfId="49102"/>
    <cellStyle name="Обычный 4 3 3 2 2 2 2 2" xfId="49103"/>
    <cellStyle name="Обычный 4 3 3 2 2 2 2 3" xfId="49104"/>
    <cellStyle name="Обычный 4 3 3 2 2 2 3" xfId="49105"/>
    <cellStyle name="Обычный 4 3 3 2 2 2 4" xfId="49106"/>
    <cellStyle name="Обычный 4 3 3 2 2 3" xfId="49107"/>
    <cellStyle name="Обычный 4 3 3 2 2 3 2" xfId="49108"/>
    <cellStyle name="Обычный 4 3 3 2 2 3 3" xfId="49109"/>
    <cellStyle name="Обычный 4 3 3 2 2 4" xfId="49110"/>
    <cellStyle name="Обычный 4 3 3 2 2 5" xfId="49111"/>
    <cellStyle name="Обычный 4 3 3 2 3" xfId="49112"/>
    <cellStyle name="Обычный 4 3 3 2 3 2" xfId="49113"/>
    <cellStyle name="Обычный 4 3 3 2 3 2 2" xfId="49114"/>
    <cellStyle name="Обычный 4 3 3 2 3 2 3" xfId="49115"/>
    <cellStyle name="Обычный 4 3 3 2 3 3" xfId="49116"/>
    <cellStyle name="Обычный 4 3 3 2 3 4" xfId="49117"/>
    <cellStyle name="Обычный 4 3 3 2 4" xfId="49118"/>
    <cellStyle name="Обычный 4 3 3 2 4 2" xfId="49119"/>
    <cellStyle name="Обычный 4 3 3 2 4 3" xfId="49120"/>
    <cellStyle name="Обычный 4 3 3 2 5" xfId="49121"/>
    <cellStyle name="Обычный 4 3 3 2 6" xfId="49122"/>
    <cellStyle name="Обычный 4 3 3 3" xfId="49123"/>
    <cellStyle name="Обычный 4 3 3 3 2" xfId="49124"/>
    <cellStyle name="Обычный 4 3 3 3 2 2" xfId="49125"/>
    <cellStyle name="Обычный 4 3 3 3 2 2 2" xfId="49126"/>
    <cellStyle name="Обычный 4 3 3 3 2 2 3" xfId="49127"/>
    <cellStyle name="Обычный 4 3 3 3 2 3" xfId="49128"/>
    <cellStyle name="Обычный 4 3 3 3 2 4" xfId="49129"/>
    <cellStyle name="Обычный 4 3 3 3 3" xfId="49130"/>
    <cellStyle name="Обычный 4 3 3 3 3 2" xfId="49131"/>
    <cellStyle name="Обычный 4 3 3 3 3 3" xfId="49132"/>
    <cellStyle name="Обычный 4 3 3 3 4" xfId="49133"/>
    <cellStyle name="Обычный 4 3 3 3 5" xfId="49134"/>
    <cellStyle name="Обычный 4 3 3 4" xfId="49135"/>
    <cellStyle name="Обычный 4 3 3 4 2" xfId="49136"/>
    <cellStyle name="Обычный 4 3 3 4 2 2" xfId="49137"/>
    <cellStyle name="Обычный 4 3 3 4 2 3" xfId="49138"/>
    <cellStyle name="Обычный 4 3 3 4 3" xfId="49139"/>
    <cellStyle name="Обычный 4 3 3 4 4" xfId="49140"/>
    <cellStyle name="Обычный 4 3 3 5" xfId="49141"/>
    <cellStyle name="Обычный 4 3 3 5 2" xfId="49142"/>
    <cellStyle name="Обычный 4 3 3 5 3" xfId="49143"/>
    <cellStyle name="Обычный 4 3 3 6" xfId="49144"/>
    <cellStyle name="Обычный 4 3 4" xfId="49145"/>
    <cellStyle name="Обычный 4 3_объекты" xfId="49146"/>
    <cellStyle name="Обычный 4 30" xfId="49147"/>
    <cellStyle name="Обычный 4 31" xfId="49148"/>
    <cellStyle name="Обычный 4 32" xfId="49149"/>
    <cellStyle name="Обычный 4 33" xfId="49150"/>
    <cellStyle name="Обычный 4 34" xfId="49151"/>
    <cellStyle name="Обычный 4 35" xfId="49152"/>
    <cellStyle name="Обычный 4 36" xfId="49153"/>
    <cellStyle name="Обычный 4 37" xfId="49154"/>
    <cellStyle name="Обычный 4 38" xfId="49155"/>
    <cellStyle name="Обычный 4 4" xfId="49156"/>
    <cellStyle name="Обычный 4 4 2" xfId="49157"/>
    <cellStyle name="Обычный 4 4 2 2" xfId="49158"/>
    <cellStyle name="Обычный 4 4 2 2 2" xfId="49159"/>
    <cellStyle name="Обычный 4 4 2 2 2 2" xfId="49160"/>
    <cellStyle name="Обычный 4 4 2 2 2 2 2" xfId="49161"/>
    <cellStyle name="Обычный 4 4 2 2 2 2 2 2" xfId="49162"/>
    <cellStyle name="Обычный 4 4 2 2 2 2 2 3" xfId="49163"/>
    <cellStyle name="Обычный 4 4 2 2 2 2 3" xfId="49164"/>
    <cellStyle name="Обычный 4 4 2 2 2 2 4" xfId="49165"/>
    <cellStyle name="Обычный 4 4 2 2 2 3" xfId="49166"/>
    <cellStyle name="Обычный 4 4 2 2 2 3 2" xfId="49167"/>
    <cellStyle name="Обычный 4 4 2 2 2 3 3" xfId="49168"/>
    <cellStyle name="Обычный 4 4 2 2 2 4" xfId="49169"/>
    <cellStyle name="Обычный 4 4 2 2 2 5" xfId="49170"/>
    <cellStyle name="Обычный 4 4 2 2 3" xfId="49171"/>
    <cellStyle name="Обычный 4 4 2 2 3 2" xfId="49172"/>
    <cellStyle name="Обычный 4 4 2 2 3 2 2" xfId="49173"/>
    <cellStyle name="Обычный 4 4 2 2 3 2 3" xfId="49174"/>
    <cellStyle name="Обычный 4 4 2 2 3 3" xfId="49175"/>
    <cellStyle name="Обычный 4 4 2 2 3 4" xfId="49176"/>
    <cellStyle name="Обычный 4 4 2 2 4" xfId="49177"/>
    <cellStyle name="Обычный 4 4 2 2 4 2" xfId="49178"/>
    <cellStyle name="Обычный 4 4 2 2 4 3" xfId="49179"/>
    <cellStyle name="Обычный 4 4 2 2 5" xfId="49180"/>
    <cellStyle name="Обычный 4 4 2 2 6" xfId="49181"/>
    <cellStyle name="Обычный 4 4 2 3" xfId="49182"/>
    <cellStyle name="Обычный 4 4 2 3 2" xfId="49183"/>
    <cellStyle name="Обычный 4 4 2 3 2 2" xfId="49184"/>
    <cellStyle name="Обычный 4 4 2 3 2 2 2" xfId="49185"/>
    <cellStyle name="Обычный 4 4 2 3 2 2 3" xfId="49186"/>
    <cellStyle name="Обычный 4 4 2 3 2 3" xfId="49187"/>
    <cellStyle name="Обычный 4 4 2 3 2 4" xfId="49188"/>
    <cellStyle name="Обычный 4 4 2 3 3" xfId="49189"/>
    <cellStyle name="Обычный 4 4 2 3 3 2" xfId="49190"/>
    <cellStyle name="Обычный 4 4 2 3 3 3" xfId="49191"/>
    <cellStyle name="Обычный 4 4 2 3 4" xfId="49192"/>
    <cellStyle name="Обычный 4 4 2 3 5" xfId="49193"/>
    <cellStyle name="Обычный 4 4 2 4" xfId="49194"/>
    <cellStyle name="Обычный 4 4 2 4 2" xfId="49195"/>
    <cellStyle name="Обычный 4 4 2 4 2 2" xfId="49196"/>
    <cellStyle name="Обычный 4 4 2 4 2 3" xfId="49197"/>
    <cellStyle name="Обычный 4 4 2 4 3" xfId="49198"/>
    <cellStyle name="Обычный 4 4 2 4 4" xfId="49199"/>
    <cellStyle name="Обычный 4 4 2 5" xfId="49200"/>
    <cellStyle name="Обычный 4 4 2 5 2" xfId="49201"/>
    <cellStyle name="Обычный 4 4 2 5 3" xfId="49202"/>
    <cellStyle name="Обычный 4 4 2 6" xfId="49203"/>
    <cellStyle name="Обычный 4 4 3" xfId="49204"/>
    <cellStyle name="Обычный 4 4 3 2" xfId="49205"/>
    <cellStyle name="Обычный 4 4 4" xfId="49206"/>
    <cellStyle name="Обычный 4 5" xfId="49207"/>
    <cellStyle name="Обычный 4 5 2" xfId="49208"/>
    <cellStyle name="Обычный 4 5 2 2" xfId="49209"/>
    <cellStyle name="Обычный 4 5 2 2 2" xfId="49210"/>
    <cellStyle name="Обычный 4 5 2 2 2 2" xfId="49211"/>
    <cellStyle name="Обычный 4 5 2 2 2 2 2" xfId="49212"/>
    <cellStyle name="Обычный 4 5 2 2 2 2 3" xfId="49213"/>
    <cellStyle name="Обычный 4 5 2 2 2 3" xfId="49214"/>
    <cellStyle name="Обычный 4 5 2 2 2 4" xfId="49215"/>
    <cellStyle name="Обычный 4 5 2 2 3" xfId="49216"/>
    <cellStyle name="Обычный 4 5 2 2 3 2" xfId="49217"/>
    <cellStyle name="Обычный 4 5 2 2 3 3" xfId="49218"/>
    <cellStyle name="Обычный 4 5 2 2 4" xfId="49219"/>
    <cellStyle name="Обычный 4 5 2 2 5" xfId="49220"/>
    <cellStyle name="Обычный 4 5 2 3" xfId="49221"/>
    <cellStyle name="Обычный 4 5 2 3 2" xfId="49222"/>
    <cellStyle name="Обычный 4 5 2 3 2 2" xfId="49223"/>
    <cellStyle name="Обычный 4 5 2 3 2 3" xfId="49224"/>
    <cellStyle name="Обычный 4 5 2 3 3" xfId="49225"/>
    <cellStyle name="Обычный 4 5 2 3 4" xfId="49226"/>
    <cellStyle name="Обычный 4 5 2 4" xfId="49227"/>
    <cellStyle name="Обычный 4 5 2 4 2" xfId="49228"/>
    <cellStyle name="Обычный 4 5 2 4 3" xfId="49229"/>
    <cellStyle name="Обычный 4 5 2 5" xfId="49230"/>
    <cellStyle name="Обычный 4 5 3" xfId="49231"/>
    <cellStyle name="Обычный 4 5 3 2" xfId="49232"/>
    <cellStyle name="Обычный 4 5 3 2 2" xfId="49233"/>
    <cellStyle name="Обычный 4 5 3 2 2 2" xfId="49234"/>
    <cellStyle name="Обычный 4 5 3 2 2 3" xfId="49235"/>
    <cellStyle name="Обычный 4 5 3 2 3" xfId="49236"/>
    <cellStyle name="Обычный 4 5 3 2 4" xfId="49237"/>
    <cellStyle name="Обычный 4 5 3 3" xfId="49238"/>
    <cellStyle name="Обычный 4 5 3 3 2" xfId="49239"/>
    <cellStyle name="Обычный 4 5 3 3 3" xfId="49240"/>
    <cellStyle name="Обычный 4 5 3 4" xfId="49241"/>
    <cellStyle name="Обычный 4 5 3 5" xfId="49242"/>
    <cellStyle name="Обычный 4 5 4" xfId="49243"/>
    <cellStyle name="Обычный 4 5 4 2" xfId="49244"/>
    <cellStyle name="Обычный 4 5 4 2 2" xfId="49245"/>
    <cellStyle name="Обычный 4 5 4 2 3" xfId="49246"/>
    <cellStyle name="Обычный 4 5 4 3" xfId="49247"/>
    <cellStyle name="Обычный 4 5 4 4" xfId="49248"/>
    <cellStyle name="Обычный 4 5 5" xfId="49249"/>
    <cellStyle name="Обычный 4 5 5 2" xfId="49250"/>
    <cellStyle name="Обычный 4 5 5 2 2" xfId="49251"/>
    <cellStyle name="Обычный 4 5 5 2 3" xfId="49252"/>
    <cellStyle name="Обычный 4 5 5 3" xfId="49253"/>
    <cellStyle name="Обычный 4 5 5 4" xfId="49254"/>
    <cellStyle name="Обычный 4 5 6" xfId="49255"/>
    <cellStyle name="Обычный 4 5 6 2" xfId="49256"/>
    <cellStyle name="Обычный 4 5 6 3" xfId="49257"/>
    <cellStyle name="Обычный 4 5 7" xfId="49258"/>
    <cellStyle name="Обычный 4 5 7 2" xfId="49259"/>
    <cellStyle name="Обычный 4 5 8" xfId="49260"/>
    <cellStyle name="Обычный 4 6" xfId="49261"/>
    <cellStyle name="Обычный 4 6 2" xfId="49262"/>
    <cellStyle name="Обычный 4 6 2 2" xfId="49263"/>
    <cellStyle name="Обычный 4 6 2 2 2" xfId="49264"/>
    <cellStyle name="Обычный 4 6 2 2 2 2" xfId="49265"/>
    <cellStyle name="Обычный 4 6 2 2 2 2 2" xfId="49266"/>
    <cellStyle name="Обычный 4 6 2 2 2 2 3" xfId="49267"/>
    <cellStyle name="Обычный 4 6 2 2 2 3" xfId="49268"/>
    <cellStyle name="Обычный 4 6 2 2 2 4" xfId="49269"/>
    <cellStyle name="Обычный 4 6 2 2 3" xfId="49270"/>
    <cellStyle name="Обычный 4 6 2 2 3 2" xfId="49271"/>
    <cellStyle name="Обычный 4 6 2 2 3 3" xfId="49272"/>
    <cellStyle name="Обычный 4 6 2 2 4" xfId="49273"/>
    <cellStyle name="Обычный 4 6 2 2 5" xfId="49274"/>
    <cellStyle name="Обычный 4 6 2 3" xfId="49275"/>
    <cellStyle name="Обычный 4 6 2 3 2" xfId="49276"/>
    <cellStyle name="Обычный 4 6 2 3 2 2" xfId="49277"/>
    <cellStyle name="Обычный 4 6 2 3 2 3" xfId="49278"/>
    <cellStyle name="Обычный 4 6 2 3 3" xfId="49279"/>
    <cellStyle name="Обычный 4 6 2 3 4" xfId="49280"/>
    <cellStyle name="Обычный 4 6 2 4" xfId="49281"/>
    <cellStyle name="Обычный 4 6 2 4 2" xfId="49282"/>
    <cellStyle name="Обычный 4 6 2 4 3" xfId="49283"/>
    <cellStyle name="Обычный 4 6 2 5" xfId="49284"/>
    <cellStyle name="Обычный 4 6 3" xfId="49285"/>
    <cellStyle name="Обычный 4 6 3 2" xfId="49286"/>
    <cellStyle name="Обычный 4 6 3 2 2" xfId="49287"/>
    <cellStyle name="Обычный 4 6 3 2 2 2" xfId="49288"/>
    <cellStyle name="Обычный 4 6 3 2 2 3" xfId="49289"/>
    <cellStyle name="Обычный 4 6 3 2 3" xfId="49290"/>
    <cellStyle name="Обычный 4 6 3 2 4" xfId="49291"/>
    <cellStyle name="Обычный 4 6 3 3" xfId="49292"/>
    <cellStyle name="Обычный 4 6 3 3 2" xfId="49293"/>
    <cellStyle name="Обычный 4 6 3 3 3" xfId="49294"/>
    <cellStyle name="Обычный 4 6 3 4" xfId="49295"/>
    <cellStyle name="Обычный 4 6 3 5" xfId="49296"/>
    <cellStyle name="Обычный 4 6 4" xfId="49297"/>
    <cellStyle name="Обычный 4 6 4 2" xfId="49298"/>
    <cellStyle name="Обычный 4 6 4 2 2" xfId="49299"/>
    <cellStyle name="Обычный 4 6 4 2 3" xfId="49300"/>
    <cellStyle name="Обычный 4 6 4 3" xfId="49301"/>
    <cellStyle name="Обычный 4 6 4 4" xfId="49302"/>
    <cellStyle name="Обычный 4 6 5" xfId="49303"/>
    <cellStyle name="Обычный 4 6 5 2" xfId="49304"/>
    <cellStyle name="Обычный 4 6 5 3" xfId="49305"/>
    <cellStyle name="Обычный 4 6 6" xfId="49306"/>
    <cellStyle name="Обычный 4 6 6 2" xfId="49307"/>
    <cellStyle name="Обычный 4 6 7" xfId="49308"/>
    <cellStyle name="Обычный 4 7" xfId="49309"/>
    <cellStyle name="Обычный 4 7 2" xfId="49310"/>
    <cellStyle name="Обычный 4 7 2 2" xfId="49311"/>
    <cellStyle name="Обычный 4 7 2 2 2" xfId="49312"/>
    <cellStyle name="Обычный 4 7 2 2 2 2" xfId="49313"/>
    <cellStyle name="Обычный 4 7 2 2 2 2 2" xfId="49314"/>
    <cellStyle name="Обычный 4 7 2 2 2 2 3" xfId="49315"/>
    <cellStyle name="Обычный 4 7 2 2 2 3" xfId="49316"/>
    <cellStyle name="Обычный 4 7 2 2 2 4" xfId="49317"/>
    <cellStyle name="Обычный 4 7 2 2 3" xfId="49318"/>
    <cellStyle name="Обычный 4 7 2 2 3 2" xfId="49319"/>
    <cellStyle name="Обычный 4 7 2 2 3 3" xfId="49320"/>
    <cellStyle name="Обычный 4 7 2 2 4" xfId="49321"/>
    <cellStyle name="Обычный 4 7 2 2 5" xfId="49322"/>
    <cellStyle name="Обычный 4 7 2 3" xfId="49323"/>
    <cellStyle name="Обычный 4 7 2 3 2" xfId="49324"/>
    <cellStyle name="Обычный 4 7 2 3 2 2" xfId="49325"/>
    <cellStyle name="Обычный 4 7 2 3 2 3" xfId="49326"/>
    <cellStyle name="Обычный 4 7 2 3 3" xfId="49327"/>
    <cellStyle name="Обычный 4 7 2 3 4" xfId="49328"/>
    <cellStyle name="Обычный 4 7 2 4" xfId="49329"/>
    <cellStyle name="Обычный 4 7 2 4 2" xfId="49330"/>
    <cellStyle name="Обычный 4 7 2 4 3" xfId="49331"/>
    <cellStyle name="Обычный 4 7 2 5" xfId="49332"/>
    <cellStyle name="Обычный 4 7 3" xfId="49333"/>
    <cellStyle name="Обычный 4 7 3 2" xfId="49334"/>
    <cellStyle name="Обычный 4 7 3 2 2" xfId="49335"/>
    <cellStyle name="Обычный 4 7 3 2 2 2" xfId="49336"/>
    <cellStyle name="Обычный 4 7 3 2 2 3" xfId="49337"/>
    <cellStyle name="Обычный 4 7 3 2 3" xfId="49338"/>
    <cellStyle name="Обычный 4 7 3 2 4" xfId="49339"/>
    <cellStyle name="Обычный 4 7 3 3" xfId="49340"/>
    <cellStyle name="Обычный 4 7 3 3 2" xfId="49341"/>
    <cellStyle name="Обычный 4 7 3 3 3" xfId="49342"/>
    <cellStyle name="Обычный 4 7 3 4" xfId="49343"/>
    <cellStyle name="Обычный 4 7 3 5" xfId="49344"/>
    <cellStyle name="Обычный 4 7 4" xfId="49345"/>
    <cellStyle name="Обычный 4 7 4 2" xfId="49346"/>
    <cellStyle name="Обычный 4 7 4 2 2" xfId="49347"/>
    <cellStyle name="Обычный 4 7 4 2 3" xfId="49348"/>
    <cellStyle name="Обычный 4 7 4 3" xfId="49349"/>
    <cellStyle name="Обычный 4 7 4 4" xfId="49350"/>
    <cellStyle name="Обычный 4 7 5" xfId="49351"/>
    <cellStyle name="Обычный 4 7 5 2" xfId="49352"/>
    <cellStyle name="Обычный 4 7 5 3" xfId="49353"/>
    <cellStyle name="Обычный 4 7 6" xfId="49354"/>
    <cellStyle name="Обычный 4 7 6 2" xfId="49355"/>
    <cellStyle name="Обычный 4 7 7" xfId="49356"/>
    <cellStyle name="Обычный 4 8" xfId="49357"/>
    <cellStyle name="Обычный 4 8 2" xfId="49358"/>
    <cellStyle name="Обычный 4 8 3" xfId="49359"/>
    <cellStyle name="Обычный 4 8 4" xfId="49360"/>
    <cellStyle name="Обычный 4 9" xfId="49361"/>
    <cellStyle name="Обычный 4 9 2" xfId="49362"/>
    <cellStyle name="Обычный 4 9 3" xfId="49363"/>
    <cellStyle name="Обычный 4 9 4" xfId="49364"/>
    <cellStyle name="Обычный 4_ARMRAZR" xfId="49365"/>
    <cellStyle name="Обычный 40" xfId="49366"/>
    <cellStyle name="Обычный 40 2" xfId="49367"/>
    <cellStyle name="Обычный 40 2 2" xfId="49368"/>
    <cellStyle name="Обычный 40 3" xfId="49369"/>
    <cellStyle name="Обычный 40 4" xfId="49370"/>
    <cellStyle name="Обычный 41" xfId="49371"/>
    <cellStyle name="Обычный 41 2" xfId="49372"/>
    <cellStyle name="Обычный 41 2 2" xfId="49373"/>
    <cellStyle name="Обычный 41 3" xfId="49374"/>
    <cellStyle name="Обычный 41 4" xfId="49375"/>
    <cellStyle name="Обычный 42" xfId="49376"/>
    <cellStyle name="Обычный 42 2" xfId="49377"/>
    <cellStyle name="Обычный 42 2 2" xfId="49378"/>
    <cellStyle name="Обычный 42 3" xfId="49379"/>
    <cellStyle name="Обычный 42 4" xfId="49380"/>
    <cellStyle name="Обычный 43" xfId="49381"/>
    <cellStyle name="Обычный 43 2" xfId="49382"/>
    <cellStyle name="Обычный 43 2 2" xfId="49383"/>
    <cellStyle name="Обычный 43 3" xfId="49384"/>
    <cellStyle name="Обычный 43 4" xfId="49385"/>
    <cellStyle name="Обычный 44" xfId="49386"/>
    <cellStyle name="Обычный 44 2" xfId="49387"/>
    <cellStyle name="Обычный 44 2 2" xfId="49388"/>
    <cellStyle name="Обычный 44 3" xfId="49389"/>
    <cellStyle name="Обычный 44 4" xfId="49390"/>
    <cellStyle name="Обычный 45" xfId="49391"/>
    <cellStyle name="Обычный 45 2" xfId="49392"/>
    <cellStyle name="Обычный 45 2 2" xfId="49393"/>
    <cellStyle name="Обычный 45 3" xfId="49394"/>
    <cellStyle name="Обычный 45 4" xfId="49395"/>
    <cellStyle name="Обычный 46" xfId="49396"/>
    <cellStyle name="Обычный 46 2" xfId="49397"/>
    <cellStyle name="Обычный 46 2 2" xfId="49398"/>
    <cellStyle name="Обычный 46 3" xfId="49399"/>
    <cellStyle name="Обычный 46 4" xfId="49400"/>
    <cellStyle name="Обычный 47" xfId="49401"/>
    <cellStyle name="Обычный 47 2" xfId="49402"/>
    <cellStyle name="Обычный 47 2 2" xfId="49403"/>
    <cellStyle name="Обычный 47 3" xfId="49404"/>
    <cellStyle name="Обычный 47 4" xfId="49405"/>
    <cellStyle name="Обычный 48" xfId="49406"/>
    <cellStyle name="Обычный 48 2" xfId="49407"/>
    <cellStyle name="Обычный 48 2 2" xfId="49408"/>
    <cellStyle name="Обычный 48 3" xfId="49409"/>
    <cellStyle name="Обычный 48 4" xfId="49410"/>
    <cellStyle name="Обычный 49" xfId="49411"/>
    <cellStyle name="Обычный 49 2" xfId="49412"/>
    <cellStyle name="Обычный 49 2 2" xfId="49413"/>
    <cellStyle name="Обычный 49 3" xfId="49414"/>
    <cellStyle name="Обычный 49 4" xfId="49415"/>
    <cellStyle name="Обычный 5" xfId="49416"/>
    <cellStyle name="Обычный 5 10" xfId="49417"/>
    <cellStyle name="Обычный 5 10 2" xfId="49418"/>
    <cellStyle name="Обычный 5 10 2 2" xfId="49419"/>
    <cellStyle name="Обычный 5 10 2 3" xfId="49420"/>
    <cellStyle name="Обычный 5 10 3" xfId="49421"/>
    <cellStyle name="Обычный 5 10 3 2" xfId="49422"/>
    <cellStyle name="Обычный 5 10 3 3" xfId="49423"/>
    <cellStyle name="Обычный 5 10 3 4" xfId="49424"/>
    <cellStyle name="Обычный 5 10 4" xfId="49425"/>
    <cellStyle name="Обычный 5 10 5" xfId="49426"/>
    <cellStyle name="Обычный 5 11" xfId="49427"/>
    <cellStyle name="Обычный 5 11 2" xfId="49428"/>
    <cellStyle name="Обычный 5 11 3" xfId="49429"/>
    <cellStyle name="Обычный 5 12" xfId="49430"/>
    <cellStyle name="Обычный 5 13" xfId="49431"/>
    <cellStyle name="Обычный 5 14" xfId="49432"/>
    <cellStyle name="Обычный 5 15" xfId="49433"/>
    <cellStyle name="Обычный 5 16" xfId="49434"/>
    <cellStyle name="Обычный 5 17" xfId="49435"/>
    <cellStyle name="Обычный 5 18" xfId="49436"/>
    <cellStyle name="Обычный 5 2" xfId="49437"/>
    <cellStyle name="Обычный 5 2 2" xfId="49438"/>
    <cellStyle name="Обычный 5 2 2 2" xfId="49439"/>
    <cellStyle name="Обычный 5 2 2 2 2" xfId="49440"/>
    <cellStyle name="Обычный 5 2 2 2 2 2" xfId="49441"/>
    <cellStyle name="Обычный 5 2 2 2 2 2 2" xfId="49442"/>
    <cellStyle name="Обычный 5 2 2 2 2 2 2 2" xfId="49443"/>
    <cellStyle name="Обычный 5 2 2 2 2 2 2 3" xfId="49444"/>
    <cellStyle name="Обычный 5 2 2 2 2 2 3" xfId="49445"/>
    <cellStyle name="Обычный 5 2 2 2 2 2 4" xfId="49446"/>
    <cellStyle name="Обычный 5 2 2 2 2 3" xfId="49447"/>
    <cellStyle name="Обычный 5 2 2 2 2 3 2" xfId="49448"/>
    <cellStyle name="Обычный 5 2 2 2 2 3 3" xfId="49449"/>
    <cellStyle name="Обычный 5 2 2 2 2 4" xfId="49450"/>
    <cellStyle name="Обычный 5 2 2 2 2 4 2" xfId="49451"/>
    <cellStyle name="Обычный 5 2 2 2 2 5" xfId="49452"/>
    <cellStyle name="Обычный 5 2 2 2 2 6" xfId="49453"/>
    <cellStyle name="Обычный 5 2 2 2 3" xfId="49454"/>
    <cellStyle name="Обычный 5 2 2 2 3 2" xfId="49455"/>
    <cellStyle name="Обычный 5 2 2 2 3 2 2" xfId="49456"/>
    <cellStyle name="Обычный 5 2 2 2 3 2 3" xfId="49457"/>
    <cellStyle name="Обычный 5 2 2 2 3 3" xfId="49458"/>
    <cellStyle name="Обычный 5 2 2 2 3 4" xfId="49459"/>
    <cellStyle name="Обычный 5 2 2 2 4" xfId="49460"/>
    <cellStyle name="Обычный 5 2 2 2 4 2" xfId="49461"/>
    <cellStyle name="Обычный 5 2 2 2 4 3" xfId="49462"/>
    <cellStyle name="Обычный 5 2 2 2 5" xfId="49463"/>
    <cellStyle name="Обычный 5 2 2 2 6" xfId="49464"/>
    <cellStyle name="Обычный 5 2 2 3" xfId="49465"/>
    <cellStyle name="Обычный 5 2 2 3 2" xfId="49466"/>
    <cellStyle name="Обычный 5 2 2 3 2 2" xfId="49467"/>
    <cellStyle name="Обычный 5 2 2 3 2 2 2" xfId="49468"/>
    <cellStyle name="Обычный 5 2 2 3 2 2 3" xfId="49469"/>
    <cellStyle name="Обычный 5 2 2 3 2 3" xfId="49470"/>
    <cellStyle name="Обычный 5 2 2 3 2 4" xfId="49471"/>
    <cellStyle name="Обычный 5 2 2 3 3" xfId="49472"/>
    <cellStyle name="Обычный 5 2 2 3 3 2" xfId="49473"/>
    <cellStyle name="Обычный 5 2 2 3 3 3" xfId="49474"/>
    <cellStyle name="Обычный 5 2 2 3 4" xfId="49475"/>
    <cellStyle name="Обычный 5 2 2 3 5" xfId="49476"/>
    <cellStyle name="Обычный 5 2 2 4" xfId="49477"/>
    <cellStyle name="Обычный 5 2 2 4 2" xfId="49478"/>
    <cellStyle name="Обычный 5 2 2 4 2 2" xfId="49479"/>
    <cellStyle name="Обычный 5 2 2 4 2 3" xfId="49480"/>
    <cellStyle name="Обычный 5 2 2 4 3" xfId="49481"/>
    <cellStyle name="Обычный 5 2 2 4 4" xfId="49482"/>
    <cellStyle name="Обычный 5 2 2 5" xfId="49483"/>
    <cellStyle name="Обычный 5 2 2 5 2" xfId="49484"/>
    <cellStyle name="Обычный 5 2 2 5 2 2" xfId="49485"/>
    <cellStyle name="Обычный 5 2 2 5 2 3" xfId="49486"/>
    <cellStyle name="Обычный 5 2 2 5 3" xfId="49487"/>
    <cellStyle name="Обычный 5 2 2 5 4" xfId="49488"/>
    <cellStyle name="Обычный 5 2 2 6" xfId="49489"/>
    <cellStyle name="Обычный 5 2 2 6 2" xfId="49490"/>
    <cellStyle name="Обычный 5 2 2 6 3" xfId="49491"/>
    <cellStyle name="Обычный 5 2 2 7" xfId="49492"/>
    <cellStyle name="Обычный 5 2 2 7 2" xfId="49493"/>
    <cellStyle name="Обычный 5 2 2 8" xfId="49494"/>
    <cellStyle name="Обычный 5 2 3" xfId="49495"/>
    <cellStyle name="Обычный 5 2 3 2" xfId="49496"/>
    <cellStyle name="Обычный 5 2 3 2 2" xfId="49497"/>
    <cellStyle name="Обычный 5 2 3 2 2 2" xfId="49498"/>
    <cellStyle name="Обычный 5 2 3 2 2 2 2" xfId="49499"/>
    <cellStyle name="Обычный 5 2 3 2 2 2 2 2" xfId="49500"/>
    <cellStyle name="Обычный 5 2 3 2 2 2 2 3" xfId="49501"/>
    <cellStyle name="Обычный 5 2 3 2 2 2 3" xfId="49502"/>
    <cellStyle name="Обычный 5 2 3 2 2 2 4" xfId="49503"/>
    <cellStyle name="Обычный 5 2 3 2 2 3" xfId="49504"/>
    <cellStyle name="Обычный 5 2 3 2 2 3 2" xfId="49505"/>
    <cellStyle name="Обычный 5 2 3 2 2 3 3" xfId="49506"/>
    <cellStyle name="Обычный 5 2 3 2 2 4" xfId="49507"/>
    <cellStyle name="Обычный 5 2 3 2 2 4 2" xfId="49508"/>
    <cellStyle name="Обычный 5 2 3 2 2 5" xfId="49509"/>
    <cellStyle name="Обычный 5 2 3 2 2 6" xfId="49510"/>
    <cellStyle name="Обычный 5 2 3 2 3" xfId="49511"/>
    <cellStyle name="Обычный 5 2 3 2 3 2" xfId="49512"/>
    <cellStyle name="Обычный 5 2 3 2 3 2 2" xfId="49513"/>
    <cellStyle name="Обычный 5 2 3 2 3 2 3" xfId="49514"/>
    <cellStyle name="Обычный 5 2 3 2 3 3" xfId="49515"/>
    <cellStyle name="Обычный 5 2 3 2 3 4" xfId="49516"/>
    <cellStyle name="Обычный 5 2 3 2 4" xfId="49517"/>
    <cellStyle name="Обычный 5 2 3 2 4 2" xfId="49518"/>
    <cellStyle name="Обычный 5 2 3 2 4 3" xfId="49519"/>
    <cellStyle name="Обычный 5 2 3 2 5" xfId="49520"/>
    <cellStyle name="Обычный 5 2 3 2 6" xfId="49521"/>
    <cellStyle name="Обычный 5 2 3 3" xfId="49522"/>
    <cellStyle name="Обычный 5 2 3 3 2" xfId="49523"/>
    <cellStyle name="Обычный 5 2 3 3 2 2" xfId="49524"/>
    <cellStyle name="Обычный 5 2 3 3 2 2 2" xfId="49525"/>
    <cellStyle name="Обычный 5 2 3 3 2 2 3" xfId="49526"/>
    <cellStyle name="Обычный 5 2 3 3 2 3" xfId="49527"/>
    <cellStyle name="Обычный 5 2 3 3 2 4" xfId="49528"/>
    <cellStyle name="Обычный 5 2 3 3 3" xfId="49529"/>
    <cellStyle name="Обычный 5 2 3 3 3 2" xfId="49530"/>
    <cellStyle name="Обычный 5 2 3 3 3 3" xfId="49531"/>
    <cellStyle name="Обычный 5 2 3 3 4" xfId="49532"/>
    <cellStyle name="Обычный 5 2 3 3 4 2" xfId="49533"/>
    <cellStyle name="Обычный 5 2 3 3 5" xfId="49534"/>
    <cellStyle name="Обычный 5 2 3 3 6" xfId="49535"/>
    <cellStyle name="Обычный 5 2 3 4" xfId="49536"/>
    <cellStyle name="Обычный 5 2 3 4 2" xfId="49537"/>
    <cellStyle name="Обычный 5 2 3 4 2 2" xfId="49538"/>
    <cellStyle name="Обычный 5 2 3 4 2 3" xfId="49539"/>
    <cellStyle name="Обычный 5 2 3 4 3" xfId="49540"/>
    <cellStyle name="Обычный 5 2 3 4 4" xfId="49541"/>
    <cellStyle name="Обычный 5 2 3 5" xfId="49542"/>
    <cellStyle name="Обычный 5 2 3 5 2" xfId="49543"/>
    <cellStyle name="Обычный 5 2 3 5 2 2" xfId="49544"/>
    <cellStyle name="Обычный 5 2 3 5 2 3" xfId="49545"/>
    <cellStyle name="Обычный 5 2 3 5 3" xfId="49546"/>
    <cellStyle name="Обычный 5 2 3 5 4" xfId="49547"/>
    <cellStyle name="Обычный 5 2 3 6" xfId="49548"/>
    <cellStyle name="Обычный 5 2 3 6 2" xfId="49549"/>
    <cellStyle name="Обычный 5 2 3 6 3" xfId="49550"/>
    <cellStyle name="Обычный 5 2 3 7" xfId="49551"/>
    <cellStyle name="Обычный 5 2 3 8" xfId="49552"/>
    <cellStyle name="Обычный 5 2 4" xfId="49553"/>
    <cellStyle name="Обычный 5 2 4 2" xfId="49554"/>
    <cellStyle name="Обычный 5 2 4 2 2" xfId="49555"/>
    <cellStyle name="Обычный 5 2 4 2 2 2" xfId="49556"/>
    <cellStyle name="Обычный 5 2 4 2 2 2 2" xfId="49557"/>
    <cellStyle name="Обычный 5 2 4 2 2 2 2 2" xfId="49558"/>
    <cellStyle name="Обычный 5 2 4 2 2 2 2 3" xfId="49559"/>
    <cellStyle name="Обычный 5 2 4 2 2 2 3" xfId="49560"/>
    <cellStyle name="Обычный 5 2 4 2 2 2 4" xfId="49561"/>
    <cellStyle name="Обычный 5 2 4 2 2 3" xfId="49562"/>
    <cellStyle name="Обычный 5 2 4 2 2 3 2" xfId="49563"/>
    <cellStyle name="Обычный 5 2 4 2 2 3 3" xfId="49564"/>
    <cellStyle name="Обычный 5 2 4 2 2 4" xfId="49565"/>
    <cellStyle name="Обычный 5 2 4 2 2 4 2" xfId="49566"/>
    <cellStyle name="Обычный 5 2 4 2 2 5" xfId="49567"/>
    <cellStyle name="Обычный 5 2 4 2 2 6" xfId="49568"/>
    <cellStyle name="Обычный 5 2 4 2 3" xfId="49569"/>
    <cellStyle name="Обычный 5 2 4 2 3 2" xfId="49570"/>
    <cellStyle name="Обычный 5 2 4 2 3 2 2" xfId="49571"/>
    <cellStyle name="Обычный 5 2 4 2 3 2 3" xfId="49572"/>
    <cellStyle name="Обычный 5 2 4 2 3 3" xfId="49573"/>
    <cellStyle name="Обычный 5 2 4 2 3 4" xfId="49574"/>
    <cellStyle name="Обычный 5 2 4 2 4" xfId="49575"/>
    <cellStyle name="Обычный 5 2 4 2 4 2" xfId="49576"/>
    <cellStyle name="Обычный 5 2 4 2 4 3" xfId="49577"/>
    <cellStyle name="Обычный 5 2 4 2 5" xfId="49578"/>
    <cellStyle name="Обычный 5 2 4 2 6" xfId="49579"/>
    <cellStyle name="Обычный 5 2 4 3" xfId="49580"/>
    <cellStyle name="Обычный 5 2 4 3 2" xfId="49581"/>
    <cellStyle name="Обычный 5 2 4 3 2 2" xfId="49582"/>
    <cellStyle name="Обычный 5 2 4 3 2 2 2" xfId="49583"/>
    <cellStyle name="Обычный 5 2 4 3 2 2 3" xfId="49584"/>
    <cellStyle name="Обычный 5 2 4 3 2 3" xfId="49585"/>
    <cellStyle name="Обычный 5 2 4 3 2 4" xfId="49586"/>
    <cellStyle name="Обычный 5 2 4 3 3" xfId="49587"/>
    <cellStyle name="Обычный 5 2 4 3 3 2" xfId="49588"/>
    <cellStyle name="Обычный 5 2 4 3 3 3" xfId="49589"/>
    <cellStyle name="Обычный 5 2 4 3 4" xfId="49590"/>
    <cellStyle name="Обычный 5 2 4 3 4 2" xfId="49591"/>
    <cellStyle name="Обычный 5 2 4 3 5" xfId="49592"/>
    <cellStyle name="Обычный 5 2 4 3 6" xfId="49593"/>
    <cellStyle name="Обычный 5 2 4 4" xfId="49594"/>
    <cellStyle name="Обычный 5 2 4 4 2" xfId="49595"/>
    <cellStyle name="Обычный 5 2 4 4 2 2" xfId="49596"/>
    <cellStyle name="Обычный 5 2 4 4 2 3" xfId="49597"/>
    <cellStyle name="Обычный 5 2 4 4 3" xfId="49598"/>
    <cellStyle name="Обычный 5 2 4 4 4" xfId="49599"/>
    <cellStyle name="Обычный 5 2 4 5" xfId="49600"/>
    <cellStyle name="Обычный 5 2 4 5 2" xfId="49601"/>
    <cellStyle name="Обычный 5 2 4 5 2 2" xfId="49602"/>
    <cellStyle name="Обычный 5 2 4 5 2 3" xfId="49603"/>
    <cellStyle name="Обычный 5 2 4 5 3" xfId="49604"/>
    <cellStyle name="Обычный 5 2 4 5 4" xfId="49605"/>
    <cellStyle name="Обычный 5 2 4 6" xfId="49606"/>
    <cellStyle name="Обычный 5 2 4 6 2" xfId="49607"/>
    <cellStyle name="Обычный 5 2 4 6 3" xfId="49608"/>
    <cellStyle name="Обычный 5 2 4 7" xfId="49609"/>
    <cellStyle name="Обычный 5 2 4 8" xfId="49610"/>
    <cellStyle name="Обычный 5 2 5" xfId="49611"/>
    <cellStyle name="Обычный 5 2 5 2" xfId="49612"/>
    <cellStyle name="Обычный 5 2 5 2 2" xfId="49613"/>
    <cellStyle name="Обычный 5 2 5 2 2 2" xfId="49614"/>
    <cellStyle name="Обычный 5 2 5 2 2 2 2" xfId="49615"/>
    <cellStyle name="Обычный 5 2 5 2 2 2 2 2" xfId="49616"/>
    <cellStyle name="Обычный 5 2 5 2 2 2 2 3" xfId="49617"/>
    <cellStyle name="Обычный 5 2 5 2 2 2 3" xfId="49618"/>
    <cellStyle name="Обычный 5 2 5 2 2 2 4" xfId="49619"/>
    <cellStyle name="Обычный 5 2 5 2 2 3" xfId="49620"/>
    <cellStyle name="Обычный 5 2 5 2 2 3 2" xfId="49621"/>
    <cellStyle name="Обычный 5 2 5 2 2 3 3" xfId="49622"/>
    <cellStyle name="Обычный 5 2 5 2 2 4" xfId="49623"/>
    <cellStyle name="Обычный 5 2 5 2 2 4 2" xfId="49624"/>
    <cellStyle name="Обычный 5 2 5 2 2 5" xfId="49625"/>
    <cellStyle name="Обычный 5 2 5 2 2 6" xfId="49626"/>
    <cellStyle name="Обычный 5 2 5 2 3" xfId="49627"/>
    <cellStyle name="Обычный 5 2 5 2 3 2" xfId="49628"/>
    <cellStyle name="Обычный 5 2 5 2 3 2 2" xfId="49629"/>
    <cellStyle name="Обычный 5 2 5 2 3 2 3" xfId="49630"/>
    <cellStyle name="Обычный 5 2 5 2 3 3" xfId="49631"/>
    <cellStyle name="Обычный 5 2 5 2 3 4" xfId="49632"/>
    <cellStyle name="Обычный 5 2 5 2 4" xfId="49633"/>
    <cellStyle name="Обычный 5 2 5 2 4 2" xfId="49634"/>
    <cellStyle name="Обычный 5 2 5 2 4 3" xfId="49635"/>
    <cellStyle name="Обычный 5 2 5 2 5" xfId="49636"/>
    <cellStyle name="Обычный 5 2 5 2 6" xfId="49637"/>
    <cellStyle name="Обычный 5 2 5 3" xfId="49638"/>
    <cellStyle name="Обычный 5 2 5 3 2" xfId="49639"/>
    <cellStyle name="Обычный 5 2 5 3 2 2" xfId="49640"/>
    <cellStyle name="Обычный 5 2 5 3 2 2 2" xfId="49641"/>
    <cellStyle name="Обычный 5 2 5 3 2 2 3" xfId="49642"/>
    <cellStyle name="Обычный 5 2 5 3 2 3" xfId="49643"/>
    <cellStyle name="Обычный 5 2 5 3 2 4" xfId="49644"/>
    <cellStyle name="Обычный 5 2 5 3 3" xfId="49645"/>
    <cellStyle name="Обычный 5 2 5 3 3 2" xfId="49646"/>
    <cellStyle name="Обычный 5 2 5 3 3 3" xfId="49647"/>
    <cellStyle name="Обычный 5 2 5 3 4" xfId="49648"/>
    <cellStyle name="Обычный 5 2 5 3 4 2" xfId="49649"/>
    <cellStyle name="Обычный 5 2 5 3 5" xfId="49650"/>
    <cellStyle name="Обычный 5 2 5 3 6" xfId="49651"/>
    <cellStyle name="Обычный 5 2 5 4" xfId="49652"/>
    <cellStyle name="Обычный 5 2 5 4 2" xfId="49653"/>
    <cellStyle name="Обычный 5 2 5 4 2 2" xfId="49654"/>
    <cellStyle name="Обычный 5 2 5 4 2 3" xfId="49655"/>
    <cellStyle name="Обычный 5 2 5 4 3" xfId="49656"/>
    <cellStyle name="Обычный 5 2 5 4 4" xfId="49657"/>
    <cellStyle name="Обычный 5 2 5 5" xfId="49658"/>
    <cellStyle name="Обычный 5 2 5 5 2" xfId="49659"/>
    <cellStyle name="Обычный 5 2 5 5 2 2" xfId="49660"/>
    <cellStyle name="Обычный 5 2 5 5 2 3" xfId="49661"/>
    <cellStyle name="Обычный 5 2 5 5 3" xfId="49662"/>
    <cellStyle name="Обычный 5 2 5 5 4" xfId="49663"/>
    <cellStyle name="Обычный 5 2 5 6" xfId="49664"/>
    <cellStyle name="Обычный 5 2 5 6 2" xfId="49665"/>
    <cellStyle name="Обычный 5 2 5 6 3" xfId="49666"/>
    <cellStyle name="Обычный 5 2 5 7" xfId="49667"/>
    <cellStyle name="Обычный 5 2 5 8" xfId="49668"/>
    <cellStyle name="Обычный 5 2 6" xfId="49669"/>
    <cellStyle name="Обычный 5 2 6 2" xfId="49670"/>
    <cellStyle name="Обычный 5 2 6 3" xfId="49671"/>
    <cellStyle name="Обычный 5 2 6 4" xfId="49672"/>
    <cellStyle name="Обычный 5 2 7" xfId="49673"/>
    <cellStyle name="Обычный 5 2 7 2" xfId="49674"/>
    <cellStyle name="Обычный 5 2 8" xfId="49675"/>
    <cellStyle name="Обычный 5 3" xfId="49676"/>
    <cellStyle name="Обычный 5 3 2" xfId="49677"/>
    <cellStyle name="Обычный 5 3 2 2" xfId="49678"/>
    <cellStyle name="Обычный 5 3 2 2 2" xfId="49679"/>
    <cellStyle name="Обычный 5 3 2 2 2 2" xfId="49680"/>
    <cellStyle name="Обычный 5 3 2 2 2 2 2" xfId="49681"/>
    <cellStyle name="Обычный 5 3 2 2 2 2 2 2" xfId="49682"/>
    <cellStyle name="Обычный 5 3 2 2 2 2 2 2 2" xfId="49683"/>
    <cellStyle name="Обычный 5 3 2 2 2 2 2 2 3" xfId="49684"/>
    <cellStyle name="Обычный 5 3 2 2 2 2 2 3" xfId="49685"/>
    <cellStyle name="Обычный 5 3 2 2 2 2 2 4" xfId="49686"/>
    <cellStyle name="Обычный 5 3 2 2 2 2 3" xfId="49687"/>
    <cellStyle name="Обычный 5 3 2 2 2 2 3 2" xfId="49688"/>
    <cellStyle name="Обычный 5 3 2 2 2 2 3 3" xfId="49689"/>
    <cellStyle name="Обычный 5 3 2 2 2 2 4" xfId="49690"/>
    <cellStyle name="Обычный 5 3 2 2 2 2 5" xfId="49691"/>
    <cellStyle name="Обычный 5 3 2 2 2 3" xfId="49692"/>
    <cellStyle name="Обычный 5 3 2 2 2 3 2" xfId="49693"/>
    <cellStyle name="Обычный 5 3 2 2 2 3 2 2" xfId="49694"/>
    <cellStyle name="Обычный 5 3 2 2 2 3 2 3" xfId="49695"/>
    <cellStyle name="Обычный 5 3 2 2 2 3 3" xfId="49696"/>
    <cellStyle name="Обычный 5 3 2 2 2 3 4" xfId="49697"/>
    <cellStyle name="Обычный 5 3 2 2 2 4" xfId="49698"/>
    <cellStyle name="Обычный 5 3 2 2 2 4 2" xfId="49699"/>
    <cellStyle name="Обычный 5 3 2 2 2 4 3" xfId="49700"/>
    <cellStyle name="Обычный 5 3 2 2 2 5" xfId="49701"/>
    <cellStyle name="Обычный 5 3 2 2 2 6" xfId="49702"/>
    <cellStyle name="Обычный 5 3 2 2 3" xfId="49703"/>
    <cellStyle name="Обычный 5 3 2 2 3 2" xfId="49704"/>
    <cellStyle name="Обычный 5 3 2 2 3 2 2" xfId="49705"/>
    <cellStyle name="Обычный 5 3 2 2 3 2 2 2" xfId="49706"/>
    <cellStyle name="Обычный 5 3 2 2 3 2 2 3" xfId="49707"/>
    <cellStyle name="Обычный 5 3 2 2 3 2 3" xfId="49708"/>
    <cellStyle name="Обычный 5 3 2 2 3 2 4" xfId="49709"/>
    <cellStyle name="Обычный 5 3 2 2 3 3" xfId="49710"/>
    <cellStyle name="Обычный 5 3 2 2 3 3 2" xfId="49711"/>
    <cellStyle name="Обычный 5 3 2 2 3 3 3" xfId="49712"/>
    <cellStyle name="Обычный 5 3 2 2 3 4" xfId="49713"/>
    <cellStyle name="Обычный 5 3 2 2 3 5" xfId="49714"/>
    <cellStyle name="Обычный 5 3 2 2 4" xfId="49715"/>
    <cellStyle name="Обычный 5 3 2 2 4 2" xfId="49716"/>
    <cellStyle name="Обычный 5 3 2 2 4 2 2" xfId="49717"/>
    <cellStyle name="Обычный 5 3 2 2 4 2 3" xfId="49718"/>
    <cellStyle name="Обычный 5 3 2 2 4 3" xfId="49719"/>
    <cellStyle name="Обычный 5 3 2 2 4 4" xfId="49720"/>
    <cellStyle name="Обычный 5 3 2 2 5" xfId="49721"/>
    <cellStyle name="Обычный 5 3 2 2 5 2" xfId="49722"/>
    <cellStyle name="Обычный 5 3 2 2 5 3" xfId="49723"/>
    <cellStyle name="Обычный 5 3 2 2 6" xfId="49724"/>
    <cellStyle name="Обычный 5 3 2 2 7" xfId="49725"/>
    <cellStyle name="Обычный 5 3 2 3" xfId="49726"/>
    <cellStyle name="Обычный 5 3 2 3 2" xfId="49727"/>
    <cellStyle name="Обычный 5 3 2 3 2 2" xfId="49728"/>
    <cellStyle name="Обычный 5 3 2 3 2 2 2" xfId="49729"/>
    <cellStyle name="Обычный 5 3 2 3 2 2 2 2" xfId="49730"/>
    <cellStyle name="Обычный 5 3 2 3 2 2 2 3" xfId="49731"/>
    <cellStyle name="Обычный 5 3 2 3 2 2 3" xfId="49732"/>
    <cellStyle name="Обычный 5 3 2 3 2 2 4" xfId="49733"/>
    <cellStyle name="Обычный 5 3 2 3 2 3" xfId="49734"/>
    <cellStyle name="Обычный 5 3 2 3 2 3 2" xfId="49735"/>
    <cellStyle name="Обычный 5 3 2 3 2 3 3" xfId="49736"/>
    <cellStyle name="Обычный 5 3 2 3 2 4" xfId="49737"/>
    <cellStyle name="Обычный 5 3 2 3 2 5" xfId="49738"/>
    <cellStyle name="Обычный 5 3 2 3 3" xfId="49739"/>
    <cellStyle name="Обычный 5 3 2 3 3 2" xfId="49740"/>
    <cellStyle name="Обычный 5 3 2 3 3 2 2" xfId="49741"/>
    <cellStyle name="Обычный 5 3 2 3 3 2 3" xfId="49742"/>
    <cellStyle name="Обычный 5 3 2 3 3 3" xfId="49743"/>
    <cellStyle name="Обычный 5 3 2 3 3 4" xfId="49744"/>
    <cellStyle name="Обычный 5 3 2 3 4" xfId="49745"/>
    <cellStyle name="Обычный 5 3 2 3 4 2" xfId="49746"/>
    <cellStyle name="Обычный 5 3 2 3 4 3" xfId="49747"/>
    <cellStyle name="Обычный 5 3 2 3 5" xfId="49748"/>
    <cellStyle name="Обычный 5 3 2 3 6" xfId="49749"/>
    <cellStyle name="Обычный 5 3 2 4" xfId="49750"/>
    <cellStyle name="Обычный 5 3 2 4 2" xfId="49751"/>
    <cellStyle name="Обычный 5 3 2 4 2 2" xfId="49752"/>
    <cellStyle name="Обычный 5 3 2 4 2 2 2" xfId="49753"/>
    <cellStyle name="Обычный 5 3 2 4 2 2 3" xfId="49754"/>
    <cellStyle name="Обычный 5 3 2 4 2 3" xfId="49755"/>
    <cellStyle name="Обычный 5 3 2 4 2 4" xfId="49756"/>
    <cellStyle name="Обычный 5 3 2 4 3" xfId="49757"/>
    <cellStyle name="Обычный 5 3 2 4 3 2" xfId="49758"/>
    <cellStyle name="Обычный 5 3 2 4 3 3" xfId="49759"/>
    <cellStyle name="Обычный 5 3 2 4 4" xfId="49760"/>
    <cellStyle name="Обычный 5 3 2 4 5" xfId="49761"/>
    <cellStyle name="Обычный 5 3 2 5" xfId="49762"/>
    <cellStyle name="Обычный 5 3 2 5 2" xfId="49763"/>
    <cellStyle name="Обычный 5 3 2 5 2 2" xfId="49764"/>
    <cellStyle name="Обычный 5 3 2 5 2 3" xfId="49765"/>
    <cellStyle name="Обычный 5 3 2 5 3" xfId="49766"/>
    <cellStyle name="Обычный 5 3 2 5 4" xfId="49767"/>
    <cellStyle name="Обычный 5 3 2 6" xfId="49768"/>
    <cellStyle name="Обычный 5 3 2 6 2" xfId="49769"/>
    <cellStyle name="Обычный 5 3 2 6 3" xfId="49770"/>
    <cellStyle name="Обычный 5 3 2 7" xfId="49771"/>
    <cellStyle name="Обычный 5 3 3" xfId="49772"/>
    <cellStyle name="Обычный 5 3 3 2" xfId="49773"/>
    <cellStyle name="Обычный 5 3 3 2 2" xfId="49774"/>
    <cellStyle name="Обычный 5 3 3 2 2 2" xfId="49775"/>
    <cellStyle name="Обычный 5 3 3 2 2 2 2" xfId="49776"/>
    <cellStyle name="Обычный 5 3 3 2 2 2 2 2" xfId="49777"/>
    <cellStyle name="Обычный 5 3 3 2 2 2 2 3" xfId="49778"/>
    <cellStyle name="Обычный 5 3 3 2 2 2 3" xfId="49779"/>
    <cellStyle name="Обычный 5 3 3 2 2 2 4" xfId="49780"/>
    <cellStyle name="Обычный 5 3 3 2 2 3" xfId="49781"/>
    <cellStyle name="Обычный 5 3 3 2 2 3 2" xfId="49782"/>
    <cellStyle name="Обычный 5 3 3 2 2 3 3" xfId="49783"/>
    <cellStyle name="Обычный 5 3 3 2 2 4" xfId="49784"/>
    <cellStyle name="Обычный 5 3 3 2 2 5" xfId="49785"/>
    <cellStyle name="Обычный 5 3 3 2 3" xfId="49786"/>
    <cellStyle name="Обычный 5 3 3 2 3 2" xfId="49787"/>
    <cellStyle name="Обычный 5 3 3 2 3 2 2" xfId="49788"/>
    <cellStyle name="Обычный 5 3 3 2 3 2 3" xfId="49789"/>
    <cellStyle name="Обычный 5 3 3 2 3 3" xfId="49790"/>
    <cellStyle name="Обычный 5 3 3 2 3 4" xfId="49791"/>
    <cellStyle name="Обычный 5 3 3 2 4" xfId="49792"/>
    <cellStyle name="Обычный 5 3 3 2 4 2" xfId="49793"/>
    <cellStyle name="Обычный 5 3 3 2 4 3" xfId="49794"/>
    <cellStyle name="Обычный 5 3 3 2 5" xfId="49795"/>
    <cellStyle name="Обычный 5 3 3 2 6" xfId="49796"/>
    <cellStyle name="Обычный 5 3 3 3" xfId="49797"/>
    <cellStyle name="Обычный 5 3 3 3 2" xfId="49798"/>
    <cellStyle name="Обычный 5 3 3 3 2 2" xfId="49799"/>
    <cellStyle name="Обычный 5 3 3 3 2 2 2" xfId="49800"/>
    <cellStyle name="Обычный 5 3 3 3 2 2 3" xfId="49801"/>
    <cellStyle name="Обычный 5 3 3 3 2 3" xfId="49802"/>
    <cellStyle name="Обычный 5 3 3 3 2 4" xfId="49803"/>
    <cellStyle name="Обычный 5 3 3 3 3" xfId="49804"/>
    <cellStyle name="Обычный 5 3 3 3 3 2" xfId="49805"/>
    <cellStyle name="Обычный 5 3 3 3 3 3" xfId="49806"/>
    <cellStyle name="Обычный 5 3 3 3 4" xfId="49807"/>
    <cellStyle name="Обычный 5 3 3 3 5" xfId="49808"/>
    <cellStyle name="Обычный 5 3 3 4" xfId="49809"/>
    <cellStyle name="Обычный 5 3 3 4 2" xfId="49810"/>
    <cellStyle name="Обычный 5 3 3 4 2 2" xfId="49811"/>
    <cellStyle name="Обычный 5 3 3 4 2 3" xfId="49812"/>
    <cellStyle name="Обычный 5 3 3 4 3" xfId="49813"/>
    <cellStyle name="Обычный 5 3 3 4 4" xfId="49814"/>
    <cellStyle name="Обычный 5 3 3 5" xfId="49815"/>
    <cellStyle name="Обычный 5 3 3 5 2" xfId="49816"/>
    <cellStyle name="Обычный 5 3 3 5 3" xfId="49817"/>
    <cellStyle name="Обычный 5 3 3 6" xfId="49818"/>
    <cellStyle name="Обычный 5 3 4" xfId="49819"/>
    <cellStyle name="Обычный 5 3 5" xfId="49820"/>
    <cellStyle name="Обычный 5 3 5 2" xfId="49821"/>
    <cellStyle name="Обычный 5 3 5 2 2" xfId="49822"/>
    <cellStyle name="Обычный 5 3 5 2 2 2" xfId="49823"/>
    <cellStyle name="Обычный 5 3 5 2 2 2 2" xfId="49824"/>
    <cellStyle name="Обычный 5 3 5 2 2 2 3" xfId="49825"/>
    <cellStyle name="Обычный 5 3 5 2 2 3" xfId="49826"/>
    <cellStyle name="Обычный 5 3 5 2 2 4" xfId="49827"/>
    <cellStyle name="Обычный 5 3 5 2 3" xfId="49828"/>
    <cellStyle name="Обычный 5 3 5 2 3 2" xfId="49829"/>
    <cellStyle name="Обычный 5 3 5 2 3 3" xfId="49830"/>
    <cellStyle name="Обычный 5 3 5 2 4" xfId="49831"/>
    <cellStyle name="Обычный 5 3 5 2 5" xfId="49832"/>
    <cellStyle name="Обычный 5 3 5 3" xfId="49833"/>
    <cellStyle name="Обычный 5 3 5 3 2" xfId="49834"/>
    <cellStyle name="Обычный 5 3 5 3 2 2" xfId="49835"/>
    <cellStyle name="Обычный 5 3 5 3 2 3" xfId="49836"/>
    <cellStyle name="Обычный 5 3 5 3 3" xfId="49837"/>
    <cellStyle name="Обычный 5 3 5 3 4" xfId="49838"/>
    <cellStyle name="Обычный 5 3 5 4" xfId="49839"/>
    <cellStyle name="Обычный 5 3 5 4 2" xfId="49840"/>
    <cellStyle name="Обычный 5 3 5 4 3" xfId="49841"/>
    <cellStyle name="Обычный 5 3 5 5" xfId="49842"/>
    <cellStyle name="Обычный 5 3 5 6" xfId="49843"/>
    <cellStyle name="Обычный 5 3 6" xfId="49844"/>
    <cellStyle name="Обычный 5 3 6 2" xfId="49845"/>
    <cellStyle name="Обычный 5 3 6 2 2" xfId="49846"/>
    <cellStyle name="Обычный 5 3 6 2 2 2" xfId="49847"/>
    <cellStyle name="Обычный 5 3 6 2 2 3" xfId="49848"/>
    <cellStyle name="Обычный 5 3 6 2 3" xfId="49849"/>
    <cellStyle name="Обычный 5 3 6 2 4" xfId="49850"/>
    <cellStyle name="Обычный 5 3 6 3" xfId="49851"/>
    <cellStyle name="Обычный 5 3 6 3 2" xfId="49852"/>
    <cellStyle name="Обычный 5 3 6 3 3" xfId="49853"/>
    <cellStyle name="Обычный 5 3 6 4" xfId="49854"/>
    <cellStyle name="Обычный 5 3 6 5" xfId="49855"/>
    <cellStyle name="Обычный 5 3 7" xfId="49856"/>
    <cellStyle name="Обычный 5 3 7 2" xfId="49857"/>
    <cellStyle name="Обычный 5 3 7 2 2" xfId="49858"/>
    <cellStyle name="Обычный 5 3 7 2 3" xfId="49859"/>
    <cellStyle name="Обычный 5 3 7 3" xfId="49860"/>
    <cellStyle name="Обычный 5 3 7 4" xfId="49861"/>
    <cellStyle name="Обычный 5 3 8" xfId="49862"/>
    <cellStyle name="Обычный 5 3 8 2" xfId="49863"/>
    <cellStyle name="Обычный 5 3 8 3" xfId="49864"/>
    <cellStyle name="Обычный 5 3 9" xfId="49865"/>
    <cellStyle name="Обычный 5 3 9 2" xfId="49866"/>
    <cellStyle name="Обычный 5 4" xfId="49867"/>
    <cellStyle name="Обычный 5 4 2" xfId="49868"/>
    <cellStyle name="Обычный 5 4 2 2" xfId="49869"/>
    <cellStyle name="Обычный 5 4 2 2 2" xfId="49870"/>
    <cellStyle name="Обычный 5 4 2 2 2 2" xfId="49871"/>
    <cellStyle name="Обычный 5 4 2 2 2 2 2" xfId="49872"/>
    <cellStyle name="Обычный 5 4 2 2 2 2 2 2" xfId="49873"/>
    <cellStyle name="Обычный 5 4 2 2 2 2 2 2 2" xfId="49874"/>
    <cellStyle name="Обычный 5 4 2 2 2 2 2 2 3" xfId="49875"/>
    <cellStyle name="Обычный 5 4 2 2 2 2 2 3" xfId="49876"/>
    <cellStyle name="Обычный 5 4 2 2 2 2 2 4" xfId="49877"/>
    <cellStyle name="Обычный 5 4 2 2 2 2 3" xfId="49878"/>
    <cellStyle name="Обычный 5 4 2 2 2 2 3 2" xfId="49879"/>
    <cellStyle name="Обычный 5 4 2 2 2 2 3 3" xfId="49880"/>
    <cellStyle name="Обычный 5 4 2 2 2 2 4" xfId="49881"/>
    <cellStyle name="Обычный 5 4 2 2 2 2 5" xfId="49882"/>
    <cellStyle name="Обычный 5 4 2 2 2 3" xfId="49883"/>
    <cellStyle name="Обычный 5 4 2 2 2 3 2" xfId="49884"/>
    <cellStyle name="Обычный 5 4 2 2 2 3 2 2" xfId="49885"/>
    <cellStyle name="Обычный 5 4 2 2 2 3 2 3" xfId="49886"/>
    <cellStyle name="Обычный 5 4 2 2 2 3 3" xfId="49887"/>
    <cellStyle name="Обычный 5 4 2 2 2 3 4" xfId="49888"/>
    <cellStyle name="Обычный 5 4 2 2 2 4" xfId="49889"/>
    <cellStyle name="Обычный 5 4 2 2 2 4 2" xfId="49890"/>
    <cellStyle name="Обычный 5 4 2 2 2 4 3" xfId="49891"/>
    <cellStyle name="Обычный 5 4 2 2 2 5" xfId="49892"/>
    <cellStyle name="Обычный 5 4 2 2 2 6" xfId="49893"/>
    <cellStyle name="Обычный 5 4 2 2 3" xfId="49894"/>
    <cellStyle name="Обычный 5 4 2 2 3 2" xfId="49895"/>
    <cellStyle name="Обычный 5 4 2 2 3 2 2" xfId="49896"/>
    <cellStyle name="Обычный 5 4 2 2 3 2 2 2" xfId="49897"/>
    <cellStyle name="Обычный 5 4 2 2 3 2 2 3" xfId="49898"/>
    <cellStyle name="Обычный 5 4 2 2 3 2 3" xfId="49899"/>
    <cellStyle name="Обычный 5 4 2 2 3 2 4" xfId="49900"/>
    <cellStyle name="Обычный 5 4 2 2 3 3" xfId="49901"/>
    <cellStyle name="Обычный 5 4 2 2 3 3 2" xfId="49902"/>
    <cellStyle name="Обычный 5 4 2 2 3 3 3" xfId="49903"/>
    <cellStyle name="Обычный 5 4 2 2 3 4" xfId="49904"/>
    <cellStyle name="Обычный 5 4 2 2 3 5" xfId="49905"/>
    <cellStyle name="Обычный 5 4 2 2 4" xfId="49906"/>
    <cellStyle name="Обычный 5 4 2 2 4 2" xfId="49907"/>
    <cellStyle name="Обычный 5 4 2 2 4 2 2" xfId="49908"/>
    <cellStyle name="Обычный 5 4 2 2 4 2 3" xfId="49909"/>
    <cellStyle name="Обычный 5 4 2 2 4 3" xfId="49910"/>
    <cellStyle name="Обычный 5 4 2 2 4 4" xfId="49911"/>
    <cellStyle name="Обычный 5 4 2 2 5" xfId="49912"/>
    <cellStyle name="Обычный 5 4 2 2 5 2" xfId="49913"/>
    <cellStyle name="Обычный 5 4 2 2 5 3" xfId="49914"/>
    <cellStyle name="Обычный 5 4 2 2 6" xfId="49915"/>
    <cellStyle name="Обычный 5 4 2 2 7" xfId="49916"/>
    <cellStyle name="Обычный 5 4 2 3" xfId="49917"/>
    <cellStyle name="Обычный 5 4 2 3 2" xfId="49918"/>
    <cellStyle name="Обычный 5 4 2 3 2 2" xfId="49919"/>
    <cellStyle name="Обычный 5 4 2 3 2 2 2" xfId="49920"/>
    <cellStyle name="Обычный 5 4 2 3 2 2 2 2" xfId="49921"/>
    <cellStyle name="Обычный 5 4 2 3 2 2 2 3" xfId="49922"/>
    <cellStyle name="Обычный 5 4 2 3 2 2 3" xfId="49923"/>
    <cellStyle name="Обычный 5 4 2 3 2 2 4" xfId="49924"/>
    <cellStyle name="Обычный 5 4 2 3 2 3" xfId="49925"/>
    <cellStyle name="Обычный 5 4 2 3 2 3 2" xfId="49926"/>
    <cellStyle name="Обычный 5 4 2 3 2 3 3" xfId="49927"/>
    <cellStyle name="Обычный 5 4 2 3 2 4" xfId="49928"/>
    <cellStyle name="Обычный 5 4 2 3 2 5" xfId="49929"/>
    <cellStyle name="Обычный 5 4 2 3 3" xfId="49930"/>
    <cellStyle name="Обычный 5 4 2 3 3 2" xfId="49931"/>
    <cellStyle name="Обычный 5 4 2 3 3 2 2" xfId="49932"/>
    <cellStyle name="Обычный 5 4 2 3 3 2 3" xfId="49933"/>
    <cellStyle name="Обычный 5 4 2 3 3 3" xfId="49934"/>
    <cellStyle name="Обычный 5 4 2 3 3 4" xfId="49935"/>
    <cellStyle name="Обычный 5 4 2 3 4" xfId="49936"/>
    <cellStyle name="Обычный 5 4 2 3 4 2" xfId="49937"/>
    <cellStyle name="Обычный 5 4 2 3 4 3" xfId="49938"/>
    <cellStyle name="Обычный 5 4 2 3 5" xfId="49939"/>
    <cellStyle name="Обычный 5 4 2 3 6" xfId="49940"/>
    <cellStyle name="Обычный 5 4 2 4" xfId="49941"/>
    <cellStyle name="Обычный 5 4 2 4 2" xfId="49942"/>
    <cellStyle name="Обычный 5 4 2 4 2 2" xfId="49943"/>
    <cellStyle name="Обычный 5 4 2 4 2 2 2" xfId="49944"/>
    <cellStyle name="Обычный 5 4 2 4 2 2 3" xfId="49945"/>
    <cellStyle name="Обычный 5 4 2 4 2 3" xfId="49946"/>
    <cellStyle name="Обычный 5 4 2 4 2 4" xfId="49947"/>
    <cellStyle name="Обычный 5 4 2 4 3" xfId="49948"/>
    <cellStyle name="Обычный 5 4 2 4 3 2" xfId="49949"/>
    <cellStyle name="Обычный 5 4 2 4 3 3" xfId="49950"/>
    <cellStyle name="Обычный 5 4 2 4 4" xfId="49951"/>
    <cellStyle name="Обычный 5 4 2 4 5" xfId="49952"/>
    <cellStyle name="Обычный 5 4 2 5" xfId="49953"/>
    <cellStyle name="Обычный 5 4 2 5 2" xfId="49954"/>
    <cellStyle name="Обычный 5 4 2 5 2 2" xfId="49955"/>
    <cellStyle name="Обычный 5 4 2 5 2 3" xfId="49956"/>
    <cellStyle name="Обычный 5 4 2 5 3" xfId="49957"/>
    <cellStyle name="Обычный 5 4 2 5 4" xfId="49958"/>
    <cellStyle name="Обычный 5 4 2 6" xfId="49959"/>
    <cellStyle name="Обычный 5 4 2 6 2" xfId="49960"/>
    <cellStyle name="Обычный 5 4 2 6 3" xfId="49961"/>
    <cellStyle name="Обычный 5 4 2 7" xfId="49962"/>
    <cellStyle name="Обычный 5 4 2 8" xfId="49963"/>
    <cellStyle name="Обычный 5 4 3" xfId="49964"/>
    <cellStyle name="Обычный 5 4 3 2" xfId="49965"/>
    <cellStyle name="Обычный 5 4 3 2 2" xfId="49966"/>
    <cellStyle name="Обычный 5 4 3 2 2 2" xfId="49967"/>
    <cellStyle name="Обычный 5 4 3 2 2 2 2" xfId="49968"/>
    <cellStyle name="Обычный 5 4 3 2 2 2 2 2" xfId="49969"/>
    <cellStyle name="Обычный 5 4 3 2 2 2 2 3" xfId="49970"/>
    <cellStyle name="Обычный 5 4 3 2 2 2 3" xfId="49971"/>
    <cellStyle name="Обычный 5 4 3 2 2 2 4" xfId="49972"/>
    <cellStyle name="Обычный 5 4 3 2 2 3" xfId="49973"/>
    <cellStyle name="Обычный 5 4 3 2 2 3 2" xfId="49974"/>
    <cellStyle name="Обычный 5 4 3 2 2 3 3" xfId="49975"/>
    <cellStyle name="Обычный 5 4 3 2 2 4" xfId="49976"/>
    <cellStyle name="Обычный 5 4 3 2 2 5" xfId="49977"/>
    <cellStyle name="Обычный 5 4 3 2 3" xfId="49978"/>
    <cellStyle name="Обычный 5 4 3 2 3 2" xfId="49979"/>
    <cellStyle name="Обычный 5 4 3 2 3 2 2" xfId="49980"/>
    <cellStyle name="Обычный 5 4 3 2 3 2 3" xfId="49981"/>
    <cellStyle name="Обычный 5 4 3 2 3 3" xfId="49982"/>
    <cellStyle name="Обычный 5 4 3 2 3 4" xfId="49983"/>
    <cellStyle name="Обычный 5 4 3 2 4" xfId="49984"/>
    <cellStyle name="Обычный 5 4 3 2 4 2" xfId="49985"/>
    <cellStyle name="Обычный 5 4 3 2 4 3" xfId="49986"/>
    <cellStyle name="Обычный 5 4 3 2 5" xfId="49987"/>
    <cellStyle name="Обычный 5 4 3 2 6" xfId="49988"/>
    <cellStyle name="Обычный 5 4 3 3" xfId="49989"/>
    <cellStyle name="Обычный 5 4 3 3 2" xfId="49990"/>
    <cellStyle name="Обычный 5 4 3 3 2 2" xfId="49991"/>
    <cellStyle name="Обычный 5 4 3 3 2 2 2" xfId="49992"/>
    <cellStyle name="Обычный 5 4 3 3 2 2 3" xfId="49993"/>
    <cellStyle name="Обычный 5 4 3 3 2 3" xfId="49994"/>
    <cellStyle name="Обычный 5 4 3 3 2 4" xfId="49995"/>
    <cellStyle name="Обычный 5 4 3 3 3" xfId="49996"/>
    <cellStyle name="Обычный 5 4 3 3 3 2" xfId="49997"/>
    <cellStyle name="Обычный 5 4 3 3 3 3" xfId="49998"/>
    <cellStyle name="Обычный 5 4 3 3 4" xfId="49999"/>
    <cellStyle name="Обычный 5 4 3 3 5" xfId="50000"/>
    <cellStyle name="Обычный 5 4 3 4" xfId="50001"/>
    <cellStyle name="Обычный 5 4 3 4 2" xfId="50002"/>
    <cellStyle name="Обычный 5 4 3 4 2 2" xfId="50003"/>
    <cellStyle name="Обычный 5 4 3 4 2 3" xfId="50004"/>
    <cellStyle name="Обычный 5 4 3 4 3" xfId="50005"/>
    <cellStyle name="Обычный 5 4 3 4 4" xfId="50006"/>
    <cellStyle name="Обычный 5 4 3 5" xfId="50007"/>
    <cellStyle name="Обычный 5 4 3 5 2" xfId="50008"/>
    <cellStyle name="Обычный 5 4 3 5 3" xfId="50009"/>
    <cellStyle name="Обычный 5 4 3 6" xfId="50010"/>
    <cellStyle name="Обычный 5 4 4" xfId="50011"/>
    <cellStyle name="Обычный 5 4 5" xfId="50012"/>
    <cellStyle name="Обычный 5 4 5 2" xfId="50013"/>
    <cellStyle name="Обычный 5 4 5 2 2" xfId="50014"/>
    <cellStyle name="Обычный 5 4 5 2 2 2" xfId="50015"/>
    <cellStyle name="Обычный 5 4 5 2 2 2 2" xfId="50016"/>
    <cellStyle name="Обычный 5 4 5 2 2 2 3" xfId="50017"/>
    <cellStyle name="Обычный 5 4 5 2 2 3" xfId="50018"/>
    <cellStyle name="Обычный 5 4 5 2 2 4" xfId="50019"/>
    <cellStyle name="Обычный 5 4 5 2 3" xfId="50020"/>
    <cellStyle name="Обычный 5 4 5 2 3 2" xfId="50021"/>
    <cellStyle name="Обычный 5 4 5 2 3 3" xfId="50022"/>
    <cellStyle name="Обычный 5 4 5 2 4" xfId="50023"/>
    <cellStyle name="Обычный 5 4 5 2 5" xfId="50024"/>
    <cellStyle name="Обычный 5 4 5 3" xfId="50025"/>
    <cellStyle name="Обычный 5 4 5 3 2" xfId="50026"/>
    <cellStyle name="Обычный 5 4 5 3 2 2" xfId="50027"/>
    <cellStyle name="Обычный 5 4 5 3 2 3" xfId="50028"/>
    <cellStyle name="Обычный 5 4 5 3 3" xfId="50029"/>
    <cellStyle name="Обычный 5 4 5 3 4" xfId="50030"/>
    <cellStyle name="Обычный 5 4 5 4" xfId="50031"/>
    <cellStyle name="Обычный 5 4 5 4 2" xfId="50032"/>
    <cellStyle name="Обычный 5 4 5 4 3" xfId="50033"/>
    <cellStyle name="Обычный 5 4 5 5" xfId="50034"/>
    <cellStyle name="Обычный 5 4 5 6" xfId="50035"/>
    <cellStyle name="Обычный 5 4 6" xfId="50036"/>
    <cellStyle name="Обычный 5 4 6 2" xfId="50037"/>
    <cellStyle name="Обычный 5 4 6 2 2" xfId="50038"/>
    <cellStyle name="Обычный 5 4 6 2 2 2" xfId="50039"/>
    <cellStyle name="Обычный 5 4 6 2 2 3" xfId="50040"/>
    <cellStyle name="Обычный 5 4 6 2 3" xfId="50041"/>
    <cellStyle name="Обычный 5 4 6 2 4" xfId="50042"/>
    <cellStyle name="Обычный 5 4 6 3" xfId="50043"/>
    <cellStyle name="Обычный 5 4 6 3 2" xfId="50044"/>
    <cellStyle name="Обычный 5 4 6 3 3" xfId="50045"/>
    <cellStyle name="Обычный 5 4 6 4" xfId="50046"/>
    <cellStyle name="Обычный 5 4 6 5" xfId="50047"/>
    <cellStyle name="Обычный 5 4 7" xfId="50048"/>
    <cellStyle name="Обычный 5 4 7 2" xfId="50049"/>
    <cellStyle name="Обычный 5 4 7 2 2" xfId="50050"/>
    <cellStyle name="Обычный 5 4 7 2 3" xfId="50051"/>
    <cellStyle name="Обычный 5 4 7 3" xfId="50052"/>
    <cellStyle name="Обычный 5 4 7 4" xfId="50053"/>
    <cellStyle name="Обычный 5 4 8" xfId="50054"/>
    <cellStyle name="Обычный 5 4 8 2" xfId="50055"/>
    <cellStyle name="Обычный 5 4 8 3" xfId="50056"/>
    <cellStyle name="Обычный 5 4 9" xfId="50057"/>
    <cellStyle name="Обычный 5 4 9 2" xfId="50058"/>
    <cellStyle name="Обычный 5 5" xfId="50059"/>
    <cellStyle name="Обычный 5 5 2" xfId="50060"/>
    <cellStyle name="Обычный 5 5 2 2" xfId="50061"/>
    <cellStyle name="Обычный 5 5 2 2 2" xfId="50062"/>
    <cellStyle name="Обычный 5 5 2 2 2 2" xfId="50063"/>
    <cellStyle name="Обычный 5 5 2 2 2 2 2" xfId="50064"/>
    <cellStyle name="Обычный 5 5 2 2 2 2 2 2" xfId="50065"/>
    <cellStyle name="Обычный 5 5 2 2 2 2 2 3" xfId="50066"/>
    <cellStyle name="Обычный 5 5 2 2 2 2 3" xfId="50067"/>
    <cellStyle name="Обычный 5 5 2 2 2 2 4" xfId="50068"/>
    <cellStyle name="Обычный 5 5 2 2 2 3" xfId="50069"/>
    <cellStyle name="Обычный 5 5 2 2 2 3 2" xfId="50070"/>
    <cellStyle name="Обычный 5 5 2 2 2 3 3" xfId="50071"/>
    <cellStyle name="Обычный 5 5 2 2 2 4" xfId="50072"/>
    <cellStyle name="Обычный 5 5 2 2 2 5" xfId="50073"/>
    <cellStyle name="Обычный 5 5 2 2 3" xfId="50074"/>
    <cellStyle name="Обычный 5 5 2 2 3 2" xfId="50075"/>
    <cellStyle name="Обычный 5 5 2 2 3 2 2" xfId="50076"/>
    <cellStyle name="Обычный 5 5 2 2 3 2 3" xfId="50077"/>
    <cellStyle name="Обычный 5 5 2 2 3 3" xfId="50078"/>
    <cellStyle name="Обычный 5 5 2 2 3 4" xfId="50079"/>
    <cellStyle name="Обычный 5 5 2 2 4" xfId="50080"/>
    <cellStyle name="Обычный 5 5 2 2 4 2" xfId="50081"/>
    <cellStyle name="Обычный 5 5 2 2 4 3" xfId="50082"/>
    <cellStyle name="Обычный 5 5 2 2 5" xfId="50083"/>
    <cellStyle name="Обычный 5 5 2 2 6" xfId="50084"/>
    <cellStyle name="Обычный 5 5 2 3" xfId="50085"/>
    <cellStyle name="Обычный 5 5 2 3 2" xfId="50086"/>
    <cellStyle name="Обычный 5 5 2 3 2 2" xfId="50087"/>
    <cellStyle name="Обычный 5 5 2 3 2 2 2" xfId="50088"/>
    <cellStyle name="Обычный 5 5 2 3 2 2 3" xfId="50089"/>
    <cellStyle name="Обычный 5 5 2 3 2 3" xfId="50090"/>
    <cellStyle name="Обычный 5 5 2 3 2 4" xfId="50091"/>
    <cellStyle name="Обычный 5 5 2 3 3" xfId="50092"/>
    <cellStyle name="Обычный 5 5 2 3 3 2" xfId="50093"/>
    <cellStyle name="Обычный 5 5 2 3 3 3" xfId="50094"/>
    <cellStyle name="Обычный 5 5 2 3 4" xfId="50095"/>
    <cellStyle name="Обычный 5 5 2 3 5" xfId="50096"/>
    <cellStyle name="Обычный 5 5 2 4" xfId="50097"/>
    <cellStyle name="Обычный 5 5 2 4 2" xfId="50098"/>
    <cellStyle name="Обычный 5 5 2 4 2 2" xfId="50099"/>
    <cellStyle name="Обычный 5 5 2 4 2 3" xfId="50100"/>
    <cellStyle name="Обычный 5 5 2 4 3" xfId="50101"/>
    <cellStyle name="Обычный 5 5 2 4 4" xfId="50102"/>
    <cellStyle name="Обычный 5 5 2 5" xfId="50103"/>
    <cellStyle name="Обычный 5 5 2 5 2" xfId="50104"/>
    <cellStyle name="Обычный 5 5 2 5 3" xfId="50105"/>
    <cellStyle name="Обычный 5 5 2 6" xfId="50106"/>
    <cellStyle name="Обычный 5 5 3" xfId="50107"/>
    <cellStyle name="Обычный 5 5 4" xfId="50108"/>
    <cellStyle name="Обычный 5 5 4 2" xfId="50109"/>
    <cellStyle name="Обычный 5 5 4 2 2" xfId="50110"/>
    <cellStyle name="Обычный 5 5 4 2 2 2" xfId="50111"/>
    <cellStyle name="Обычный 5 5 4 2 2 2 2" xfId="50112"/>
    <cellStyle name="Обычный 5 5 4 2 2 2 3" xfId="50113"/>
    <cellStyle name="Обычный 5 5 4 2 2 3" xfId="50114"/>
    <cellStyle name="Обычный 5 5 4 2 2 4" xfId="50115"/>
    <cellStyle name="Обычный 5 5 4 2 3" xfId="50116"/>
    <cellStyle name="Обычный 5 5 4 2 3 2" xfId="50117"/>
    <cellStyle name="Обычный 5 5 4 2 3 3" xfId="50118"/>
    <cellStyle name="Обычный 5 5 4 2 4" xfId="50119"/>
    <cellStyle name="Обычный 5 5 4 2 5" xfId="50120"/>
    <cellStyle name="Обычный 5 5 4 3" xfId="50121"/>
    <cellStyle name="Обычный 5 5 4 3 2" xfId="50122"/>
    <cellStyle name="Обычный 5 5 4 3 2 2" xfId="50123"/>
    <cellStyle name="Обычный 5 5 4 3 2 3" xfId="50124"/>
    <cellStyle name="Обычный 5 5 4 3 3" xfId="50125"/>
    <cellStyle name="Обычный 5 5 4 3 4" xfId="50126"/>
    <cellStyle name="Обычный 5 5 4 4" xfId="50127"/>
    <cellStyle name="Обычный 5 5 4 4 2" xfId="50128"/>
    <cellStyle name="Обычный 5 5 4 4 3" xfId="50129"/>
    <cellStyle name="Обычный 5 5 4 5" xfId="50130"/>
    <cellStyle name="Обычный 5 5 4 6" xfId="50131"/>
    <cellStyle name="Обычный 5 5 5" xfId="50132"/>
    <cellStyle name="Обычный 5 5 5 2" xfId="50133"/>
    <cellStyle name="Обычный 5 5 5 2 2" xfId="50134"/>
    <cellStyle name="Обычный 5 5 5 2 2 2" xfId="50135"/>
    <cellStyle name="Обычный 5 5 5 2 2 3" xfId="50136"/>
    <cellStyle name="Обычный 5 5 5 2 3" xfId="50137"/>
    <cellStyle name="Обычный 5 5 5 2 4" xfId="50138"/>
    <cellStyle name="Обычный 5 5 5 3" xfId="50139"/>
    <cellStyle name="Обычный 5 5 5 3 2" xfId="50140"/>
    <cellStyle name="Обычный 5 5 5 3 3" xfId="50141"/>
    <cellStyle name="Обычный 5 5 5 4" xfId="50142"/>
    <cellStyle name="Обычный 5 5 5 5" xfId="50143"/>
    <cellStyle name="Обычный 5 5 6" xfId="50144"/>
    <cellStyle name="Обычный 5 5 6 2" xfId="50145"/>
    <cellStyle name="Обычный 5 5 6 2 2" xfId="50146"/>
    <cellStyle name="Обычный 5 5 6 2 3" xfId="50147"/>
    <cellStyle name="Обычный 5 5 6 3" xfId="50148"/>
    <cellStyle name="Обычный 5 5 6 4" xfId="50149"/>
    <cellStyle name="Обычный 5 5 7" xfId="50150"/>
    <cellStyle name="Обычный 5 5 7 2" xfId="50151"/>
    <cellStyle name="Обычный 5 5 7 3" xfId="50152"/>
    <cellStyle name="Обычный 5 5 8" xfId="50153"/>
    <cellStyle name="Обычный 5 6" xfId="50154"/>
    <cellStyle name="Обычный 5 6 2" xfId="50155"/>
    <cellStyle name="Обычный 5 6 2 2" xfId="50156"/>
    <cellStyle name="Обычный 5 6 3" xfId="50157"/>
    <cellStyle name="Обычный 5 6 3 2" xfId="50158"/>
    <cellStyle name="Обычный 5 6 3 2 2" xfId="50159"/>
    <cellStyle name="Обычный 5 6 3 2 2 2" xfId="50160"/>
    <cellStyle name="Обычный 5 6 3 2 2 2 2" xfId="50161"/>
    <cellStyle name="Обычный 5 6 3 2 2 2 3" xfId="50162"/>
    <cellStyle name="Обычный 5 6 3 2 2 3" xfId="50163"/>
    <cellStyle name="Обычный 5 6 3 2 2 4" xfId="50164"/>
    <cellStyle name="Обычный 5 6 3 2 3" xfId="50165"/>
    <cellStyle name="Обычный 5 6 3 2 3 2" xfId="50166"/>
    <cellStyle name="Обычный 5 6 3 2 3 3" xfId="50167"/>
    <cellStyle name="Обычный 5 6 3 2 4" xfId="50168"/>
    <cellStyle name="Обычный 5 6 3 2 5" xfId="50169"/>
    <cellStyle name="Обычный 5 6 3 3" xfId="50170"/>
    <cellStyle name="Обычный 5 6 3 3 2" xfId="50171"/>
    <cellStyle name="Обычный 5 6 3 3 2 2" xfId="50172"/>
    <cellStyle name="Обычный 5 6 3 3 2 3" xfId="50173"/>
    <cellStyle name="Обычный 5 6 3 3 3" xfId="50174"/>
    <cellStyle name="Обычный 5 6 3 3 4" xfId="50175"/>
    <cellStyle name="Обычный 5 6 3 4" xfId="50176"/>
    <cellStyle name="Обычный 5 6 3 4 2" xfId="50177"/>
    <cellStyle name="Обычный 5 6 3 4 3" xfId="50178"/>
    <cellStyle name="Обычный 5 6 3 5" xfId="50179"/>
    <cellStyle name="Обычный 5 6 4" xfId="50180"/>
    <cellStyle name="Обычный 5 6 4 2" xfId="50181"/>
    <cellStyle name="Обычный 5 6 4 2 2" xfId="50182"/>
    <cellStyle name="Обычный 5 6 4 2 2 2" xfId="50183"/>
    <cellStyle name="Обычный 5 6 4 2 2 3" xfId="50184"/>
    <cellStyle name="Обычный 5 6 4 2 3" xfId="50185"/>
    <cellStyle name="Обычный 5 6 4 2 4" xfId="50186"/>
    <cellStyle name="Обычный 5 6 4 3" xfId="50187"/>
    <cellStyle name="Обычный 5 6 4 3 2" xfId="50188"/>
    <cellStyle name="Обычный 5 6 4 3 3" xfId="50189"/>
    <cellStyle name="Обычный 5 6 4 4" xfId="50190"/>
    <cellStyle name="Обычный 5 6 4 5" xfId="50191"/>
    <cellStyle name="Обычный 5 6 5" xfId="50192"/>
    <cellStyle name="Обычный 5 6 5 2" xfId="50193"/>
    <cellStyle name="Обычный 5 6 5 2 2" xfId="50194"/>
    <cellStyle name="Обычный 5 6 5 2 3" xfId="50195"/>
    <cellStyle name="Обычный 5 6 5 3" xfId="50196"/>
    <cellStyle name="Обычный 5 6 5 4" xfId="50197"/>
    <cellStyle name="Обычный 5 6 6" xfId="50198"/>
    <cellStyle name="Обычный 5 6 6 2" xfId="50199"/>
    <cellStyle name="Обычный 5 6 6 3" xfId="50200"/>
    <cellStyle name="Обычный 5 6 7" xfId="50201"/>
    <cellStyle name="Обычный 5 7" xfId="50202"/>
    <cellStyle name="Обычный 5 7 2" xfId="50203"/>
    <cellStyle name="Обычный 5 7 2 2" xfId="50204"/>
    <cellStyle name="Обычный 5 7 2 2 2" xfId="50205"/>
    <cellStyle name="Обычный 5 7 2 2 2 2" xfId="50206"/>
    <cellStyle name="Обычный 5 7 2 2 3" xfId="50207"/>
    <cellStyle name="Обычный 5 7 2 2 4" xfId="50208"/>
    <cellStyle name="Обычный 5 7 2 3" xfId="50209"/>
    <cellStyle name="Обычный 5 7 2 3 2" xfId="50210"/>
    <cellStyle name="Обычный 5 7 2 4" xfId="50211"/>
    <cellStyle name="Обычный 5 7 2 5" xfId="50212"/>
    <cellStyle name="Обычный 5 7 3" xfId="50213"/>
    <cellStyle name="Обычный 5 7 3 2" xfId="50214"/>
    <cellStyle name="Обычный 5 7 3 2 2" xfId="50215"/>
    <cellStyle name="Обычный 5 7 3 3" xfId="50216"/>
    <cellStyle name="Обычный 5 7 3 4" xfId="50217"/>
    <cellStyle name="Обычный 5 7 4" xfId="50218"/>
    <cellStyle name="Обычный 5 7 4 2" xfId="50219"/>
    <cellStyle name="Обычный 5 7 5" xfId="50220"/>
    <cellStyle name="Обычный 5 7 6" xfId="50221"/>
    <cellStyle name="Обычный 5 8" xfId="50222"/>
    <cellStyle name="Обычный 5 8 2" xfId="50223"/>
    <cellStyle name="Обычный 5 8 2 2" xfId="50224"/>
    <cellStyle name="Обычный 5 8 2 2 2" xfId="50225"/>
    <cellStyle name="Обычный 5 8 2 2 2 2" xfId="50226"/>
    <cellStyle name="Обычный 5 8 2 2 2 3" xfId="50227"/>
    <cellStyle name="Обычный 5 8 2 2 3" xfId="50228"/>
    <cellStyle name="Обычный 5 8 2 2 4" xfId="50229"/>
    <cellStyle name="Обычный 5 8 2 3" xfId="50230"/>
    <cellStyle name="Обычный 5 8 2 3 2" xfId="50231"/>
    <cellStyle name="Обычный 5 8 2 3 3" xfId="50232"/>
    <cellStyle name="Обычный 5 8 2 4" xfId="50233"/>
    <cellStyle name="Обычный 5 8 2 4 2" xfId="50234"/>
    <cellStyle name="Обычный 5 8 2 5" xfId="50235"/>
    <cellStyle name="Обычный 5 8 2 6" xfId="50236"/>
    <cellStyle name="Обычный 5 8 3" xfId="50237"/>
    <cellStyle name="Обычный 5 8 3 2" xfId="50238"/>
    <cellStyle name="Обычный 5 8 3 2 2" xfId="50239"/>
    <cellStyle name="Обычный 5 8 3 2 3" xfId="50240"/>
    <cellStyle name="Обычный 5 8 3 3" xfId="50241"/>
    <cellStyle name="Обычный 5 8 3 4" xfId="50242"/>
    <cellStyle name="Обычный 5 8 4" xfId="50243"/>
    <cellStyle name="Обычный 5 8 4 2" xfId="50244"/>
    <cellStyle name="Обычный 5 8 4 3" xfId="50245"/>
    <cellStyle name="Обычный 5 8 5" xfId="50246"/>
    <cellStyle name="Обычный 5 8 5 2" xfId="50247"/>
    <cellStyle name="Обычный 5 8 6" xfId="50248"/>
    <cellStyle name="Обычный 5 8 7" xfId="50249"/>
    <cellStyle name="Обычный 5 9" xfId="50250"/>
    <cellStyle name="Обычный 5 9 2" xfId="50251"/>
    <cellStyle name="Обычный 5 9 2 2" xfId="50252"/>
    <cellStyle name="Обычный 5 9 2 2 2" xfId="50253"/>
    <cellStyle name="Обычный 5 9 2 2 3" xfId="50254"/>
    <cellStyle name="Обычный 5 9 2 3" xfId="50255"/>
    <cellStyle name="Обычный 5 9 2 4" xfId="50256"/>
    <cellStyle name="Обычный 5 9 3" xfId="50257"/>
    <cellStyle name="Обычный 5 9 3 2" xfId="50258"/>
    <cellStyle name="Обычный 5 9 3 3" xfId="50259"/>
    <cellStyle name="Обычный 5 9 4" xfId="50260"/>
    <cellStyle name="Обычный 5 9 4 2" xfId="50261"/>
    <cellStyle name="Обычный 5 9 5" xfId="50262"/>
    <cellStyle name="Обычный 5 9 6" xfId="50263"/>
    <cellStyle name="Обычный 5_2. Приложение Доп материалы согласованияБП_БП" xfId="50264"/>
    <cellStyle name="Обычный 50" xfId="50265"/>
    <cellStyle name="Обычный 50 2" xfId="50266"/>
    <cellStyle name="Обычный 50 2 2" xfId="50267"/>
    <cellStyle name="Обычный 50 2 3" xfId="50268"/>
    <cellStyle name="Обычный 50 2 4" xfId="50269"/>
    <cellStyle name="Обычный 50 2 5" xfId="50270"/>
    <cellStyle name="Обычный 50 2_Калмэнерго" xfId="50271"/>
    <cellStyle name="Обычный 50 3" xfId="50272"/>
    <cellStyle name="Обычный 50 3 2" xfId="50273"/>
    <cellStyle name="Обычный 50 3_Калмэнерго" xfId="50274"/>
    <cellStyle name="Обычный 50 4" xfId="50275"/>
    <cellStyle name="Обычный 50 5" xfId="50276"/>
    <cellStyle name="Обычный 50_Калмэнерго" xfId="50277"/>
    <cellStyle name="Обычный 51" xfId="50278"/>
    <cellStyle name="Обычный 51 2" xfId="50279"/>
    <cellStyle name="Обычный 51 2 2" xfId="50280"/>
    <cellStyle name="Обычный 51 3" xfId="50281"/>
    <cellStyle name="Обычный 51 4" xfId="50282"/>
    <cellStyle name="Обычный 52" xfId="50283"/>
    <cellStyle name="Обычный 52 2" xfId="50284"/>
    <cellStyle name="Обычный 52 2 2" xfId="50285"/>
    <cellStyle name="Обычный 52 3" xfId="50286"/>
    <cellStyle name="Обычный 52 4" xfId="50287"/>
    <cellStyle name="Обычный 53" xfId="50288"/>
    <cellStyle name="Обычный 53 2" xfId="50289"/>
    <cellStyle name="Обычный 53 2 2" xfId="50290"/>
    <cellStyle name="Обычный 53 3" xfId="50291"/>
    <cellStyle name="Обычный 53 4" xfId="50292"/>
    <cellStyle name="Обычный 54" xfId="50293"/>
    <cellStyle name="Обычный 54 2" xfId="50294"/>
    <cellStyle name="Обычный 54 2 2" xfId="50295"/>
    <cellStyle name="Обычный 54 3" xfId="50296"/>
    <cellStyle name="Обычный 54 4" xfId="50297"/>
    <cellStyle name="Обычный 55" xfId="50298"/>
    <cellStyle name="Обычный 55 2" xfId="50299"/>
    <cellStyle name="Обычный 55 2 2" xfId="50300"/>
    <cellStyle name="Обычный 55 3" xfId="50301"/>
    <cellStyle name="Обычный 55 4" xfId="50302"/>
    <cellStyle name="Обычный 56" xfId="50303"/>
    <cellStyle name="Обычный 56 2" xfId="50304"/>
    <cellStyle name="Обычный 56 2 2" xfId="50305"/>
    <cellStyle name="Обычный 56 3" xfId="50306"/>
    <cellStyle name="Обычный 56 4" xfId="50307"/>
    <cellStyle name="Обычный 57" xfId="50308"/>
    <cellStyle name="Обычный 57 2" xfId="50309"/>
    <cellStyle name="Обычный 57 2 2" xfId="50310"/>
    <cellStyle name="Обычный 57 3" xfId="50311"/>
    <cellStyle name="Обычный 57 4" xfId="50312"/>
    <cellStyle name="Обычный 58" xfId="50313"/>
    <cellStyle name="Обычный 58 2" xfId="50314"/>
    <cellStyle name="Обычный 58 2 2" xfId="50315"/>
    <cellStyle name="Обычный 58 3" xfId="50316"/>
    <cellStyle name="Обычный 58 4" xfId="50317"/>
    <cellStyle name="Обычный 59" xfId="50318"/>
    <cellStyle name="Обычный 59 2" xfId="50319"/>
    <cellStyle name="Обычный 59 2 2" xfId="50320"/>
    <cellStyle name="Обычный 59 3" xfId="50321"/>
    <cellStyle name="Обычный 59 4" xfId="50322"/>
    <cellStyle name="Обычный 6" xfId="50323"/>
    <cellStyle name="Обычный 6 10" xfId="50324"/>
    <cellStyle name="Обычный 6 11" xfId="50325"/>
    <cellStyle name="Обычный 6 12" xfId="50326"/>
    <cellStyle name="Обычный 6 13" xfId="50327"/>
    <cellStyle name="Обычный 6 14" xfId="50328"/>
    <cellStyle name="Обычный 6 15" xfId="50329"/>
    <cellStyle name="Обычный 6 2" xfId="50330"/>
    <cellStyle name="Обычный 6 2 2" xfId="50331"/>
    <cellStyle name="Обычный 6 2 2 2" xfId="50332"/>
    <cellStyle name="Обычный 6 2 2 2 2" xfId="50333"/>
    <cellStyle name="Обычный 6 2 2 2 2 2" xfId="50334"/>
    <cellStyle name="Обычный 6 2 2 2 2 2 2" xfId="50335"/>
    <cellStyle name="Обычный 6 2 2 2 2 2 2 2" xfId="50336"/>
    <cellStyle name="Обычный 6 2 2 2 2 2 2 3" xfId="50337"/>
    <cellStyle name="Обычный 6 2 2 2 2 2 3" xfId="50338"/>
    <cellStyle name="Обычный 6 2 2 2 2 2 4" xfId="50339"/>
    <cellStyle name="Обычный 6 2 2 2 2 3" xfId="50340"/>
    <cellStyle name="Обычный 6 2 2 2 2 3 2" xfId="50341"/>
    <cellStyle name="Обычный 6 2 2 2 2 3 3" xfId="50342"/>
    <cellStyle name="Обычный 6 2 2 2 2 4" xfId="50343"/>
    <cellStyle name="Обычный 6 2 2 2 2 5" xfId="50344"/>
    <cellStyle name="Обычный 6 2 2 2 3" xfId="50345"/>
    <cellStyle name="Обычный 6 2 2 2 3 2" xfId="50346"/>
    <cellStyle name="Обычный 6 2 2 2 3 2 2" xfId="50347"/>
    <cellStyle name="Обычный 6 2 2 2 3 2 3" xfId="50348"/>
    <cellStyle name="Обычный 6 2 2 2 3 3" xfId="50349"/>
    <cellStyle name="Обычный 6 2 2 2 3 4" xfId="50350"/>
    <cellStyle name="Обычный 6 2 2 2 4" xfId="50351"/>
    <cellStyle name="Обычный 6 2 2 2 4 2" xfId="50352"/>
    <cellStyle name="Обычный 6 2 2 2 4 3" xfId="50353"/>
    <cellStyle name="Обычный 6 2 2 2 5" xfId="50354"/>
    <cellStyle name="Обычный 6 2 2 2 6" xfId="50355"/>
    <cellStyle name="Обычный 6 2 2 3" xfId="50356"/>
    <cellStyle name="Обычный 6 2 2 3 2" xfId="50357"/>
    <cellStyle name="Обычный 6 2 2 3 2 2" xfId="50358"/>
    <cellStyle name="Обычный 6 2 2 3 2 2 2" xfId="50359"/>
    <cellStyle name="Обычный 6 2 2 3 2 2 3" xfId="50360"/>
    <cellStyle name="Обычный 6 2 2 3 2 3" xfId="50361"/>
    <cellStyle name="Обычный 6 2 2 3 2 4" xfId="50362"/>
    <cellStyle name="Обычный 6 2 2 3 3" xfId="50363"/>
    <cellStyle name="Обычный 6 2 2 3 3 2" xfId="50364"/>
    <cellStyle name="Обычный 6 2 2 3 3 3" xfId="50365"/>
    <cellStyle name="Обычный 6 2 2 3 4" xfId="50366"/>
    <cellStyle name="Обычный 6 2 2 3 5" xfId="50367"/>
    <cellStyle name="Обычный 6 2 2 4" xfId="50368"/>
    <cellStyle name="Обычный 6 2 2 4 2" xfId="50369"/>
    <cellStyle name="Обычный 6 2 2 4 2 2" xfId="50370"/>
    <cellStyle name="Обычный 6 2 2 4 2 3" xfId="50371"/>
    <cellStyle name="Обычный 6 2 2 4 3" xfId="50372"/>
    <cellStyle name="Обычный 6 2 2 4 4" xfId="50373"/>
    <cellStyle name="Обычный 6 2 2 5" xfId="50374"/>
    <cellStyle name="Обычный 6 2 2 5 2" xfId="50375"/>
    <cellStyle name="Обычный 6 2 2 5 3" xfId="50376"/>
    <cellStyle name="Обычный 6 2 2 6" xfId="50377"/>
    <cellStyle name="Обычный 6 2 2 7" xfId="50378"/>
    <cellStyle name="Обычный 6 2 2 7 2" xfId="50379"/>
    <cellStyle name="Обычный 6 2 2 8" xfId="50380"/>
    <cellStyle name="Обычный 6 2 3" xfId="50381"/>
    <cellStyle name="Обычный 6 2 3 2" xfId="50382"/>
    <cellStyle name="Обычный 6 2 3 2 2" xfId="50383"/>
    <cellStyle name="Обычный 6 2 3 2 2 2" xfId="50384"/>
    <cellStyle name="Обычный 6 2 3 2 2 2 2" xfId="50385"/>
    <cellStyle name="Обычный 6 2 3 2 2 2 3" xfId="50386"/>
    <cellStyle name="Обычный 6 2 3 2 2 3" xfId="50387"/>
    <cellStyle name="Обычный 6 2 3 2 2 4" xfId="50388"/>
    <cellStyle name="Обычный 6 2 3 2 3" xfId="50389"/>
    <cellStyle name="Обычный 6 2 3 2 3 2" xfId="50390"/>
    <cellStyle name="Обычный 6 2 3 2 3 3" xfId="50391"/>
    <cellStyle name="Обычный 6 2 3 2 4" xfId="50392"/>
    <cellStyle name="Обычный 6 2 3 2 5" xfId="50393"/>
    <cellStyle name="Обычный 6 2 3 3" xfId="50394"/>
    <cellStyle name="Обычный 6 2 3 3 2" xfId="50395"/>
    <cellStyle name="Обычный 6 2 3 3 2 2" xfId="50396"/>
    <cellStyle name="Обычный 6 2 3 3 2 3" xfId="50397"/>
    <cellStyle name="Обычный 6 2 3 3 3" xfId="50398"/>
    <cellStyle name="Обычный 6 2 3 3 4" xfId="50399"/>
    <cellStyle name="Обычный 6 2 3 4" xfId="50400"/>
    <cellStyle name="Обычный 6 2 3 4 2" xfId="50401"/>
    <cellStyle name="Обычный 6 2 3 4 2 2" xfId="50402"/>
    <cellStyle name="Обычный 6 2 3 4 2 3" xfId="50403"/>
    <cellStyle name="Обычный 6 2 3 4 3" xfId="50404"/>
    <cellStyle name="Обычный 6 2 3 4 4" xfId="50405"/>
    <cellStyle name="Обычный 6 2 3 5" xfId="50406"/>
    <cellStyle name="Обычный 6 2 3 5 2" xfId="50407"/>
    <cellStyle name="Обычный 6 2 3 5 3" xfId="50408"/>
    <cellStyle name="Обычный 6 2 3 6" xfId="50409"/>
    <cellStyle name="Обычный 6 2 3 7" xfId="50410"/>
    <cellStyle name="Обычный 6 2 3 8" xfId="50411"/>
    <cellStyle name="Обычный 6 2 4" xfId="50412"/>
    <cellStyle name="Обычный 6 2 4 2" xfId="50413"/>
    <cellStyle name="Обычный 6 2 4 2 2" xfId="50414"/>
    <cellStyle name="Обычный 6 2 4 2 2 2" xfId="50415"/>
    <cellStyle name="Обычный 6 2 4 2 2 3" xfId="50416"/>
    <cellStyle name="Обычный 6 2 4 2 3" xfId="50417"/>
    <cellStyle name="Обычный 6 2 4 2 4" xfId="50418"/>
    <cellStyle name="Обычный 6 2 4 3" xfId="50419"/>
    <cellStyle name="Обычный 6 2 4 3 2" xfId="50420"/>
    <cellStyle name="Обычный 6 2 4 3 3" xfId="50421"/>
    <cellStyle name="Обычный 6 2 4 4" xfId="50422"/>
    <cellStyle name="Обычный 6 2 4 5" xfId="50423"/>
    <cellStyle name="Обычный 6 2 5" xfId="50424"/>
    <cellStyle name="Обычный 6 2 5 2" xfId="50425"/>
    <cellStyle name="Обычный 6 2 5 2 2" xfId="50426"/>
    <cellStyle name="Обычный 6 2 5 2 3" xfId="50427"/>
    <cellStyle name="Обычный 6 2 5 3" xfId="50428"/>
    <cellStyle name="Обычный 6 2 5 4" xfId="50429"/>
    <cellStyle name="Обычный 6 2 6" xfId="50430"/>
    <cellStyle name="Обычный 6 2 6 2" xfId="50431"/>
    <cellStyle name="Обычный 6 2 6 3" xfId="50432"/>
    <cellStyle name="Обычный 6 2 7" xfId="50433"/>
    <cellStyle name="Обычный 6 2 7 2" xfId="50434"/>
    <cellStyle name="Обычный 6 2 8" xfId="50435"/>
    <cellStyle name="Обычный 6 2 9" xfId="50436"/>
    <cellStyle name="Обычный 6 3" xfId="50437"/>
    <cellStyle name="Обычный 6 3 2" xfId="50438"/>
    <cellStyle name="Обычный 6 3 2 2" xfId="50439"/>
    <cellStyle name="Обычный 6 3 2 2 2" xfId="50440"/>
    <cellStyle name="Обычный 6 3 2 2 2 2" xfId="50441"/>
    <cellStyle name="Обычный 6 3 2 2 2 2 2" xfId="50442"/>
    <cellStyle name="Обычный 6 3 2 2 2 2 3" xfId="50443"/>
    <cellStyle name="Обычный 6 3 2 2 2 3" xfId="50444"/>
    <cellStyle name="Обычный 6 3 2 2 2 4" xfId="50445"/>
    <cellStyle name="Обычный 6 3 2 2 3" xfId="50446"/>
    <cellStyle name="Обычный 6 3 2 2 3 2" xfId="50447"/>
    <cellStyle name="Обычный 6 3 2 2 3 3" xfId="50448"/>
    <cellStyle name="Обычный 6 3 2 2 4" xfId="50449"/>
    <cellStyle name="Обычный 6 3 2 2 5" xfId="50450"/>
    <cellStyle name="Обычный 6 3 2 3" xfId="50451"/>
    <cellStyle name="Обычный 6 3 2 3 2" xfId="50452"/>
    <cellStyle name="Обычный 6 3 2 3 2 2" xfId="50453"/>
    <cellStyle name="Обычный 6 3 2 3 2 3" xfId="50454"/>
    <cellStyle name="Обычный 6 3 2 3 3" xfId="50455"/>
    <cellStyle name="Обычный 6 3 2 3 4" xfId="50456"/>
    <cellStyle name="Обычный 6 3 2 4" xfId="50457"/>
    <cellStyle name="Обычный 6 3 2 4 2" xfId="50458"/>
    <cellStyle name="Обычный 6 3 2 4 3" xfId="50459"/>
    <cellStyle name="Обычный 6 3 2 5" xfId="50460"/>
    <cellStyle name="Обычный 6 3 2 6" xfId="50461"/>
    <cellStyle name="Обычный 6 3 3" xfId="50462"/>
    <cellStyle name="Обычный 6 3 3 2" xfId="50463"/>
    <cellStyle name="Обычный 6 3 3 2 2" xfId="50464"/>
    <cellStyle name="Обычный 6 3 3 2 2 2" xfId="50465"/>
    <cellStyle name="Обычный 6 3 3 2 2 3" xfId="50466"/>
    <cellStyle name="Обычный 6 3 3 2 3" xfId="50467"/>
    <cellStyle name="Обычный 6 3 3 2 4" xfId="50468"/>
    <cellStyle name="Обычный 6 3 3 3" xfId="50469"/>
    <cellStyle name="Обычный 6 3 3 3 2" xfId="50470"/>
    <cellStyle name="Обычный 6 3 3 3 3" xfId="50471"/>
    <cellStyle name="Обычный 6 3 3 4" xfId="50472"/>
    <cellStyle name="Обычный 6 3 3 5" xfId="50473"/>
    <cellStyle name="Обычный 6 3 4" xfId="50474"/>
    <cellStyle name="Обычный 6 3 4 2" xfId="50475"/>
    <cellStyle name="Обычный 6 3 4 2 2" xfId="50476"/>
    <cellStyle name="Обычный 6 3 4 2 3" xfId="50477"/>
    <cellStyle name="Обычный 6 3 4 3" xfId="50478"/>
    <cellStyle name="Обычный 6 3 4 4" xfId="50479"/>
    <cellStyle name="Обычный 6 3 5" xfId="50480"/>
    <cellStyle name="Обычный 6 3 5 2" xfId="50481"/>
    <cellStyle name="Обычный 6 3 5 3" xfId="50482"/>
    <cellStyle name="Обычный 6 3 6" xfId="50483"/>
    <cellStyle name="Обычный 6 3 6 2" xfId="50484"/>
    <cellStyle name="Обычный 6 3 7" xfId="50485"/>
    <cellStyle name="Обычный 6 4" xfId="50486"/>
    <cellStyle name="Обычный 6 4 2" xfId="50487"/>
    <cellStyle name="Обычный 6 4 2 2" xfId="50488"/>
    <cellStyle name="Обычный 6 4 2 2 2" xfId="50489"/>
    <cellStyle name="Обычный 6 4 2 2 2 2" xfId="50490"/>
    <cellStyle name="Обычный 6 4 2 2 3" xfId="50491"/>
    <cellStyle name="Обычный 6 4 2 2 4" xfId="50492"/>
    <cellStyle name="Обычный 6 4 2 3" xfId="50493"/>
    <cellStyle name="Обычный 6 4 2 3 2" xfId="50494"/>
    <cellStyle name="Обычный 6 4 2 4" xfId="50495"/>
    <cellStyle name="Обычный 6 4 2 5" xfId="50496"/>
    <cellStyle name="Обычный 6 4 3" xfId="50497"/>
    <cellStyle name="Обычный 6 4 3 2" xfId="50498"/>
    <cellStyle name="Обычный 6 4 3 2 2" xfId="50499"/>
    <cellStyle name="Обычный 6 4 3 3" xfId="50500"/>
    <cellStyle name="Обычный 6 4 3 4" xfId="50501"/>
    <cellStyle name="Обычный 6 4 4" xfId="50502"/>
    <cellStyle name="Обычный 6 4 4 2" xfId="50503"/>
    <cellStyle name="Обычный 6 4 5" xfId="50504"/>
    <cellStyle name="Обычный 6 5" xfId="50505"/>
    <cellStyle name="Обычный 6 5 2" xfId="50506"/>
    <cellStyle name="Обычный 6 5 2 2" xfId="50507"/>
    <cellStyle name="Обычный 6 5 2 2 2" xfId="50508"/>
    <cellStyle name="Обычный 6 5 2 2 3" xfId="50509"/>
    <cellStyle name="Обычный 6 5 2 3" xfId="50510"/>
    <cellStyle name="Обычный 6 5 2 4" xfId="50511"/>
    <cellStyle name="Обычный 6 5 3" xfId="50512"/>
    <cellStyle name="Обычный 6 5 3 2" xfId="50513"/>
    <cellStyle name="Обычный 6 6" xfId="50514"/>
    <cellStyle name="Обычный 6 6 2" xfId="50515"/>
    <cellStyle name="Обычный 6 6 2 2" xfId="50516"/>
    <cellStyle name="Обычный 6 6 2 2 2" xfId="50517"/>
    <cellStyle name="Обычный 6 6 2 2 2 2" xfId="50518"/>
    <cellStyle name="Обычный 6 6 2 2 2 3" xfId="50519"/>
    <cellStyle name="Обычный 6 6 2 2 3" xfId="50520"/>
    <cellStyle name="Обычный 6 6 2 2 4" xfId="50521"/>
    <cellStyle name="Обычный 6 6 2 3" xfId="50522"/>
    <cellStyle name="Обычный 6 6 2 3 2" xfId="50523"/>
    <cellStyle name="Обычный 6 6 2 3 3" xfId="50524"/>
    <cellStyle name="Обычный 6 6 2 4" xfId="50525"/>
    <cellStyle name="Обычный 6 6 2 4 2" xfId="50526"/>
    <cellStyle name="Обычный 6 6 2 5" xfId="50527"/>
    <cellStyle name="Обычный 6 6 2 6" xfId="50528"/>
    <cellStyle name="Обычный 6 6 3" xfId="50529"/>
    <cellStyle name="Обычный 6 6 3 2" xfId="50530"/>
    <cellStyle name="Обычный 6 6 3 2 2" xfId="50531"/>
    <cellStyle name="Обычный 6 6 3 2 3" xfId="50532"/>
    <cellStyle name="Обычный 6 6 3 3" xfId="50533"/>
    <cellStyle name="Обычный 6 6 3 4" xfId="50534"/>
    <cellStyle name="Обычный 6 6 4" xfId="50535"/>
    <cellStyle name="Обычный 6 6 4 2" xfId="50536"/>
    <cellStyle name="Обычный 6 6 4 3" xfId="50537"/>
    <cellStyle name="Обычный 6 6 5" xfId="50538"/>
    <cellStyle name="Обычный 6 6 5 2" xfId="50539"/>
    <cellStyle name="Обычный 6 6 6" xfId="50540"/>
    <cellStyle name="Обычный 6 6 7" xfId="50541"/>
    <cellStyle name="Обычный 6 7" xfId="50542"/>
    <cellStyle name="Обычный 6 7 2" xfId="50543"/>
    <cellStyle name="Обычный 6 7 2 2" xfId="50544"/>
    <cellStyle name="Обычный 6 7 2 2 2" xfId="50545"/>
    <cellStyle name="Обычный 6 7 2 2 3" xfId="50546"/>
    <cellStyle name="Обычный 6 7 2 3" xfId="50547"/>
    <cellStyle name="Обычный 6 7 2 4" xfId="50548"/>
    <cellStyle name="Обычный 6 7 3" xfId="50549"/>
    <cellStyle name="Обычный 6 7 3 2" xfId="50550"/>
    <cellStyle name="Обычный 6 7 3 3" xfId="50551"/>
    <cellStyle name="Обычный 6 7 4" xfId="50552"/>
    <cellStyle name="Обычный 6 7 4 2" xfId="50553"/>
    <cellStyle name="Обычный 6 7 5" xfId="50554"/>
    <cellStyle name="Обычный 6 7 6" xfId="50555"/>
    <cellStyle name="Обычный 6 8" xfId="50556"/>
    <cellStyle name="Обычный 6 8 2" xfId="50557"/>
    <cellStyle name="Обычный 6 8 2 2" xfId="50558"/>
    <cellStyle name="Обычный 6 8 2 3" xfId="50559"/>
    <cellStyle name="Обычный 6 8 3" xfId="50560"/>
    <cellStyle name="Обычный 6 8 3 2" xfId="50561"/>
    <cellStyle name="Обычный 6 8 4" xfId="50562"/>
    <cellStyle name="Обычный 6 8 5" xfId="50563"/>
    <cellStyle name="Обычный 6 9" xfId="50564"/>
    <cellStyle name="Обычный 6 9 2" xfId="50565"/>
    <cellStyle name="Обычный 6 9 3" xfId="50566"/>
    <cellStyle name="Обычный 6_2. Приложение Доп материалы согласованияБП_БП" xfId="50567"/>
    <cellStyle name="Обычный 60" xfId="50568"/>
    <cellStyle name="Обычный 60 2" xfId="50569"/>
    <cellStyle name="Обычный 60 2 2" xfId="50570"/>
    <cellStyle name="Обычный 60 3" xfId="50571"/>
    <cellStyle name="Обычный 60 4" xfId="50572"/>
    <cellStyle name="Обычный 61" xfId="50573"/>
    <cellStyle name="Обычный 61 2" xfId="50574"/>
    <cellStyle name="Обычный 61 2 2" xfId="50575"/>
    <cellStyle name="Обычный 61 3" xfId="50576"/>
    <cellStyle name="Обычный 61 4" xfId="50577"/>
    <cellStyle name="Обычный 62" xfId="50578"/>
    <cellStyle name="Обычный 62 2" xfId="50579"/>
    <cellStyle name="Обычный 62 2 2" xfId="50580"/>
    <cellStyle name="Обычный 62 3" xfId="50581"/>
    <cellStyle name="Обычный 62 4" xfId="50582"/>
    <cellStyle name="Обычный 63" xfId="50583"/>
    <cellStyle name="Обычный 63 2" xfId="50584"/>
    <cellStyle name="Обычный 63 2 2" xfId="50585"/>
    <cellStyle name="Обычный 63 3" xfId="50586"/>
    <cellStyle name="Обычный 63 4" xfId="50587"/>
    <cellStyle name="Обычный 64" xfId="50588"/>
    <cellStyle name="Обычный 64 2" xfId="50589"/>
    <cellStyle name="Обычный 64 2 2" xfId="50590"/>
    <cellStyle name="Обычный 64 3" xfId="50591"/>
    <cellStyle name="Обычный 64 4" xfId="50592"/>
    <cellStyle name="Обычный 65" xfId="50593"/>
    <cellStyle name="Обычный 65 2" xfId="50594"/>
    <cellStyle name="Обычный 65 2 2" xfId="50595"/>
    <cellStyle name="Обычный 65 3" xfId="50596"/>
    <cellStyle name="Обычный 65 4" xfId="50597"/>
    <cellStyle name="Обычный 66" xfId="50598"/>
    <cellStyle name="Обычный 66 2" xfId="50599"/>
    <cellStyle name="Обычный 66 2 2" xfId="50600"/>
    <cellStyle name="Обычный 66 2 3" xfId="50601"/>
    <cellStyle name="Обычный 66 3" xfId="50602"/>
    <cellStyle name="Обычный 66 4" xfId="50603"/>
    <cellStyle name="Обычный 66_Калмэнерго" xfId="50604"/>
    <cellStyle name="Обычный 67" xfId="50605"/>
    <cellStyle name="Обычный 67 2" xfId="50606"/>
    <cellStyle name="Обычный 67 2 2" xfId="50607"/>
    <cellStyle name="Обычный 67 2 3" xfId="50608"/>
    <cellStyle name="Обычный 67 3" xfId="50609"/>
    <cellStyle name="Обычный 67 4" xfId="50610"/>
    <cellStyle name="Обычный 67_Калмэнерго" xfId="50611"/>
    <cellStyle name="Обычный 68" xfId="50612"/>
    <cellStyle name="Обычный 68 2" xfId="50613"/>
    <cellStyle name="Обычный 68 2 2" xfId="50614"/>
    <cellStyle name="Обычный 68 3" xfId="50615"/>
    <cellStyle name="Обычный 68 4" xfId="50616"/>
    <cellStyle name="Обычный 69" xfId="50617"/>
    <cellStyle name="Обычный 69 2" xfId="50618"/>
    <cellStyle name="Обычный 69 2 2" xfId="50619"/>
    <cellStyle name="Обычный 69 3" xfId="50620"/>
    <cellStyle name="Обычный 69 4" xfId="50621"/>
    <cellStyle name="Обычный 7" xfId="50622"/>
    <cellStyle name="Обычный 7 10" xfId="50623"/>
    <cellStyle name="Обычный 7 11" xfId="50624"/>
    <cellStyle name="Обычный 7 12" xfId="50625"/>
    <cellStyle name="Обычный 7 2" xfId="50626"/>
    <cellStyle name="Обычный 7 2 2" xfId="50627"/>
    <cellStyle name="Обычный 7 2 2 2" xfId="50628"/>
    <cellStyle name="Обычный 7 2 2 2 2" xfId="50629"/>
    <cellStyle name="Обычный 7 2 2 2 2 2" xfId="50630"/>
    <cellStyle name="Обычный 7 2 2 2 3" xfId="50631"/>
    <cellStyle name="Обычный 7 2 2 2 4" xfId="50632"/>
    <cellStyle name="Обычный 7 2 2 3" xfId="50633"/>
    <cellStyle name="Обычный 7 2 2 4" xfId="50634"/>
    <cellStyle name="Обычный 7 2 2_Калмэнерго" xfId="50635"/>
    <cellStyle name="Обычный 7 2 3" xfId="50636"/>
    <cellStyle name="Обычный 7 2 3 2" xfId="50637"/>
    <cellStyle name="Обычный 7 2 3 2 2" xfId="50638"/>
    <cellStyle name="Обычный 7 2 3 2 3" xfId="50639"/>
    <cellStyle name="Обычный 7 2 3 3" xfId="50640"/>
    <cellStyle name="Обычный 7 2 3 4" xfId="50641"/>
    <cellStyle name="Обычный 7 2 4" xfId="50642"/>
    <cellStyle name="Обычный 7 2 4 2" xfId="50643"/>
    <cellStyle name="Обычный 7 2 4 3" xfId="50644"/>
    <cellStyle name="Обычный 7 2 5" xfId="50645"/>
    <cellStyle name="Обычный 7 2 6" xfId="50646"/>
    <cellStyle name="Обычный 7 2 7" xfId="50647"/>
    <cellStyle name="Обычный 7 3" xfId="50648"/>
    <cellStyle name="Обычный 7 3 2" xfId="50649"/>
    <cellStyle name="Обычный 7 3 2 2" xfId="50650"/>
    <cellStyle name="Обычный 7 3 2 2 2" xfId="50651"/>
    <cellStyle name="Обычный 7 3 2 2 2 2" xfId="50652"/>
    <cellStyle name="Обычный 7 3 2 2 3" xfId="50653"/>
    <cellStyle name="Обычный 7 3 2 2 4" xfId="50654"/>
    <cellStyle name="Обычный 7 3 2 3" xfId="50655"/>
    <cellStyle name="Обычный 7 3 2 3 2" xfId="50656"/>
    <cellStyle name="Обычный 7 3 2 4" xfId="50657"/>
    <cellStyle name="Обычный 7 3 2 5" xfId="50658"/>
    <cellStyle name="Обычный 7 3 3" xfId="50659"/>
    <cellStyle name="Обычный 7 3 3 2" xfId="50660"/>
    <cellStyle name="Обычный 7 3 3 2 2" xfId="50661"/>
    <cellStyle name="Обычный 7 3 3 3" xfId="50662"/>
    <cellStyle name="Обычный 7 3 3 4" xfId="50663"/>
    <cellStyle name="Обычный 7 3 4" xfId="50664"/>
    <cellStyle name="Обычный 7 3 4 2" xfId="50665"/>
    <cellStyle name="Обычный 7 3 4 3" xfId="50666"/>
    <cellStyle name="Обычный 7 3 5" xfId="50667"/>
    <cellStyle name="Обычный 7 3 6" xfId="50668"/>
    <cellStyle name="Обычный 7 4" xfId="50669"/>
    <cellStyle name="Обычный 7 4 2" xfId="50670"/>
    <cellStyle name="Обычный 7 4 3" xfId="50671"/>
    <cellStyle name="Обычный 7 4 4" xfId="50672"/>
    <cellStyle name="Обычный 7 5" xfId="50673"/>
    <cellStyle name="Обычный 7 5 2" xfId="50674"/>
    <cellStyle name="Обычный 7 5 3" xfId="50675"/>
    <cellStyle name="Обычный 7 6" xfId="50676"/>
    <cellStyle name="Обычный 7 7" xfId="50677"/>
    <cellStyle name="Обычный 7 8" xfId="50678"/>
    <cellStyle name="Обычный 7 9" xfId="50679"/>
    <cellStyle name="Обычный 7_11 Прочие" xfId="50680"/>
    <cellStyle name="Обычный 70" xfId="50681"/>
    <cellStyle name="Обычный 70 2" xfId="50682"/>
    <cellStyle name="Обычный 70 2 2" xfId="50683"/>
    <cellStyle name="Обычный 70 3" xfId="50684"/>
    <cellStyle name="Обычный 70 4" xfId="50685"/>
    <cellStyle name="Обычный 71" xfId="50686"/>
    <cellStyle name="Обычный 71 2" xfId="50687"/>
    <cellStyle name="Обычный 71 2 2" xfId="50688"/>
    <cellStyle name="Обычный 71 3" xfId="50689"/>
    <cellStyle name="Обычный 71 4" xfId="50690"/>
    <cellStyle name="Обычный 72" xfId="50691"/>
    <cellStyle name="Обычный 72 2" xfId="50692"/>
    <cellStyle name="Обычный 72 2 2" xfId="50693"/>
    <cellStyle name="Обычный 72 3" xfId="50694"/>
    <cellStyle name="Обычный 72 4" xfId="50695"/>
    <cellStyle name="Обычный 73" xfId="50696"/>
    <cellStyle name="Обычный 73 2" xfId="50697"/>
    <cellStyle name="Обычный 73 2 2" xfId="50698"/>
    <cellStyle name="Обычный 73 3" xfId="50699"/>
    <cellStyle name="Обычный 73 4" xfId="50700"/>
    <cellStyle name="Обычный 74" xfId="50701"/>
    <cellStyle name="Обычный 74 2" xfId="50702"/>
    <cellStyle name="Обычный 74 2 2" xfId="50703"/>
    <cellStyle name="Обычный 74 3" xfId="50704"/>
    <cellStyle name="Обычный 74 4" xfId="50705"/>
    <cellStyle name="Обычный 75" xfId="50706"/>
    <cellStyle name="Обычный 75 2" xfId="50707"/>
    <cellStyle name="Обычный 75 2 2" xfId="50708"/>
    <cellStyle name="Обычный 75 3" xfId="50709"/>
    <cellStyle name="Обычный 75 4" xfId="50710"/>
    <cellStyle name="Обычный 76" xfId="50711"/>
    <cellStyle name="Обычный 76 2" xfId="50712"/>
    <cellStyle name="Обычный 76 2 2" xfId="50713"/>
    <cellStyle name="Обычный 76 3" xfId="50714"/>
    <cellStyle name="Обычный 76 4" xfId="50715"/>
    <cellStyle name="Обычный 77" xfId="50716"/>
    <cellStyle name="Обычный 77 2" xfId="50717"/>
    <cellStyle name="Обычный 77 2 2" xfId="50718"/>
    <cellStyle name="Обычный 77 3" xfId="50719"/>
    <cellStyle name="Обычный 77 4" xfId="50720"/>
    <cellStyle name="Обычный 78" xfId="50721"/>
    <cellStyle name="Обычный 78 2" xfId="50722"/>
    <cellStyle name="Обычный 78 2 2" xfId="50723"/>
    <cellStyle name="Обычный 78 3" xfId="50724"/>
    <cellStyle name="Обычный 78 4" xfId="50725"/>
    <cellStyle name="Обычный 79" xfId="50726"/>
    <cellStyle name="Обычный 79 2" xfId="50727"/>
    <cellStyle name="Обычный 79 2 2" xfId="50728"/>
    <cellStyle name="Обычный 79 3" xfId="50729"/>
    <cellStyle name="Обычный 79 4" xfId="50730"/>
    <cellStyle name="Обычный 8" xfId="50731"/>
    <cellStyle name="Обычный 8 10" xfId="50732"/>
    <cellStyle name="Обычный 8 11" xfId="50733"/>
    <cellStyle name="Обычный 8 2" xfId="50734"/>
    <cellStyle name="Обычный 8 2 2" xfId="50735"/>
    <cellStyle name="Обычный 8 2 2 2" xfId="50736"/>
    <cellStyle name="Обычный 8 2 2 2 2" xfId="50737"/>
    <cellStyle name="Обычный 8 2 2 2 2 2" xfId="50738"/>
    <cellStyle name="Обычный 8 2 2 2 3" xfId="50739"/>
    <cellStyle name="Обычный 8 2 2 2 4" xfId="50740"/>
    <cellStyle name="Обычный 8 2 2 3" xfId="50741"/>
    <cellStyle name="Обычный 8 2 2 4" xfId="50742"/>
    <cellStyle name="Обычный 8 2 3" xfId="50743"/>
    <cellStyle name="Обычный 8 2 3 2" xfId="50744"/>
    <cellStyle name="Обычный 8 2 3 2 2" xfId="50745"/>
    <cellStyle name="Обычный 8 2 3 3" xfId="50746"/>
    <cellStyle name="Обычный 8 2 3 4" xfId="50747"/>
    <cellStyle name="Обычный 8 2 4" xfId="50748"/>
    <cellStyle name="Обычный 8 2 5" xfId="50749"/>
    <cellStyle name="Обычный 8 3" xfId="50750"/>
    <cellStyle name="Обычный 8 3 2" xfId="50751"/>
    <cellStyle name="Обычный 8 4" xfId="50752"/>
    <cellStyle name="Обычный 8 5" xfId="50753"/>
    <cellStyle name="Обычный 8 5 2" xfId="50754"/>
    <cellStyle name="Обычный 8 5_Калмэнерго" xfId="50755"/>
    <cellStyle name="Обычный 8 6" xfId="50756"/>
    <cellStyle name="Обычный 8 7" xfId="50757"/>
    <cellStyle name="Обычный 8 8" xfId="50758"/>
    <cellStyle name="Обычный 8 9" xfId="50759"/>
    <cellStyle name="Обычный 8_Калмэнерго" xfId="50760"/>
    <cellStyle name="Обычный 80" xfId="50761"/>
    <cellStyle name="Обычный 80 2" xfId="50762"/>
    <cellStyle name="Обычный 80 2 2" xfId="50763"/>
    <cellStyle name="Обычный 80 3" xfId="50764"/>
    <cellStyle name="Обычный 80 4" xfId="50765"/>
    <cellStyle name="Обычный 81" xfId="50766"/>
    <cellStyle name="Обычный 81 2" xfId="50767"/>
    <cellStyle name="Обычный 81 2 2" xfId="50768"/>
    <cellStyle name="Обычный 81 3" xfId="50769"/>
    <cellStyle name="Обычный 81 4" xfId="50770"/>
    <cellStyle name="Обычный 82" xfId="50771"/>
    <cellStyle name="Обычный 82 2" xfId="50772"/>
    <cellStyle name="Обычный 82 2 2" xfId="50773"/>
    <cellStyle name="Обычный 82 3" xfId="50774"/>
    <cellStyle name="Обычный 82 4" xfId="50775"/>
    <cellStyle name="Обычный 83" xfId="50776"/>
    <cellStyle name="Обычный 83 2" xfId="50777"/>
    <cellStyle name="Обычный 83 2 2" xfId="50778"/>
    <cellStyle name="Обычный 83 3" xfId="50779"/>
    <cellStyle name="Обычный 83 4" xfId="50780"/>
    <cellStyle name="Обычный 84" xfId="50781"/>
    <cellStyle name="Обычный 84 2" xfId="50782"/>
    <cellStyle name="Обычный 84 2 2" xfId="50783"/>
    <cellStyle name="Обычный 84 3" xfId="50784"/>
    <cellStyle name="Обычный 84 4" xfId="50785"/>
    <cellStyle name="Обычный 85" xfId="50786"/>
    <cellStyle name="Обычный 85 2" xfId="50787"/>
    <cellStyle name="Обычный 85 2 2" xfId="50788"/>
    <cellStyle name="Обычный 85 3" xfId="50789"/>
    <cellStyle name="Обычный 85 4" xfId="50790"/>
    <cellStyle name="Обычный 86" xfId="50791"/>
    <cellStyle name="Обычный 86 2" xfId="50792"/>
    <cellStyle name="Обычный 86 2 2" xfId="50793"/>
    <cellStyle name="Обычный 86 3" xfId="50794"/>
    <cellStyle name="Обычный 86 4" xfId="50795"/>
    <cellStyle name="Обычный 87" xfId="50796"/>
    <cellStyle name="Обычный 87 2" xfId="50797"/>
    <cellStyle name="Обычный 87 2 2" xfId="50798"/>
    <cellStyle name="Обычный 87 3" xfId="50799"/>
    <cellStyle name="Обычный 87 4" xfId="50800"/>
    <cellStyle name="Обычный 88" xfId="50801"/>
    <cellStyle name="Обычный 88 2" xfId="50802"/>
    <cellStyle name="Обычный 88 2 2" xfId="50803"/>
    <cellStyle name="Обычный 88 3" xfId="50804"/>
    <cellStyle name="Обычный 88 4" xfId="50805"/>
    <cellStyle name="Обычный 89" xfId="50806"/>
    <cellStyle name="Обычный 89 2" xfId="50807"/>
    <cellStyle name="Обычный 89 2 2" xfId="50808"/>
    <cellStyle name="Обычный 89 3" xfId="50809"/>
    <cellStyle name="Обычный 89 4" xfId="50810"/>
    <cellStyle name="Обычный 9" xfId="50811"/>
    <cellStyle name="Обычный 9 2" xfId="50812"/>
    <cellStyle name="Обычный 9 2 2" xfId="50813"/>
    <cellStyle name="Обычный 9 2 2 2" xfId="50814"/>
    <cellStyle name="Обычный 9 2 2 2 2" xfId="50815"/>
    <cellStyle name="Обычный 9 2 2 2 2 2" xfId="50816"/>
    <cellStyle name="Обычный 9 2 2 2 3" xfId="50817"/>
    <cellStyle name="Обычный 9 2 2 2 4" xfId="50818"/>
    <cellStyle name="Обычный 9 2 2 3" xfId="50819"/>
    <cellStyle name="Обычный 9 2 2 4" xfId="50820"/>
    <cellStyle name="Обычный 9 2 3" xfId="50821"/>
    <cellStyle name="Обычный 9 2 3 2" xfId="50822"/>
    <cellStyle name="Обычный 9 2 3 2 2" xfId="50823"/>
    <cellStyle name="Обычный 9 2 3 3" xfId="50824"/>
    <cellStyle name="Обычный 9 2 3 4" xfId="50825"/>
    <cellStyle name="Обычный 9 2 4" xfId="50826"/>
    <cellStyle name="Обычный 9 2 4 2" xfId="50827"/>
    <cellStyle name="Обычный 9 2 4 3" xfId="50828"/>
    <cellStyle name="Обычный 9 2 5" xfId="50829"/>
    <cellStyle name="Обычный 9 2 6" xfId="50830"/>
    <cellStyle name="Обычный 9 3" xfId="50831"/>
    <cellStyle name="Обычный 9 3 2" xfId="50832"/>
    <cellStyle name="Обычный 9 3 2 2" xfId="50833"/>
    <cellStyle name="Обычный 9 3 2 2 2" xfId="50834"/>
    <cellStyle name="Обычный 9 3 2 2 2 2" xfId="50835"/>
    <cellStyle name="Обычный 9 3 2 2 3" xfId="50836"/>
    <cellStyle name="Обычный 9 3 2 2 4" xfId="50837"/>
    <cellStyle name="Обычный 9 3 2 3" xfId="50838"/>
    <cellStyle name="Обычный 9 3 2 3 2" xfId="50839"/>
    <cellStyle name="Обычный 9 3 2 4" xfId="50840"/>
    <cellStyle name="Обычный 9 3 2 5" xfId="50841"/>
    <cellStyle name="Обычный 9 3 3" xfId="50842"/>
    <cellStyle name="Обычный 9 3 3 2" xfId="50843"/>
    <cellStyle name="Обычный 9 3 3 2 2" xfId="50844"/>
    <cellStyle name="Обычный 9 3 3 3" xfId="50845"/>
    <cellStyle name="Обычный 9 3 3 4" xfId="50846"/>
    <cellStyle name="Обычный 9 3 4" xfId="50847"/>
    <cellStyle name="Обычный 9 3 4 2" xfId="50848"/>
    <cellStyle name="Обычный 9 3 4 3" xfId="50849"/>
    <cellStyle name="Обычный 9 3 5" xfId="50850"/>
    <cellStyle name="Обычный 9 3 6" xfId="50851"/>
    <cellStyle name="Обычный 9 3_Калмэнерго" xfId="50852"/>
    <cellStyle name="Обычный 9 4" xfId="50853"/>
    <cellStyle name="Обычный 9 4 2" xfId="50854"/>
    <cellStyle name="Обычный 9 4 2 2" xfId="50855"/>
    <cellStyle name="Обычный 9 4 2 3" xfId="50856"/>
    <cellStyle name="Обычный 9 4 2 4" xfId="50857"/>
    <cellStyle name="Обычный 9 4 3" xfId="50858"/>
    <cellStyle name="Обычный 9 4 4" xfId="50859"/>
    <cellStyle name="Обычный 9 4_Калмэнерго" xfId="50860"/>
    <cellStyle name="Обычный 9 5" xfId="50861"/>
    <cellStyle name="Обычный 9 5 2" xfId="50862"/>
    <cellStyle name="Обычный 9 5 3" xfId="50863"/>
    <cellStyle name="Обычный 9_Калмэнерго" xfId="50864"/>
    <cellStyle name="Обычный 90" xfId="50865"/>
    <cellStyle name="Обычный 90 2" xfId="50866"/>
    <cellStyle name="Обычный 90 2 2" xfId="50867"/>
    <cellStyle name="Обычный 90 3" xfId="50868"/>
    <cellStyle name="Обычный 90 4" xfId="50869"/>
    <cellStyle name="Обычный 91" xfId="50870"/>
    <cellStyle name="Обычный 91 2" xfId="50871"/>
    <cellStyle name="Обычный 91 2 2" xfId="50872"/>
    <cellStyle name="Обычный 91 3" xfId="50873"/>
    <cellStyle name="Обычный 91 4" xfId="50874"/>
    <cellStyle name="Обычный 92" xfId="50875"/>
    <cellStyle name="Обычный 92 2" xfId="50876"/>
    <cellStyle name="Обычный 92 2 2" xfId="50877"/>
    <cellStyle name="Обычный 92 3" xfId="50878"/>
    <cellStyle name="Обычный 92 4" xfId="50879"/>
    <cellStyle name="Обычный 93" xfId="50880"/>
    <cellStyle name="Обычный 93 2" xfId="50881"/>
    <cellStyle name="Обычный 93 2 2" xfId="50882"/>
    <cellStyle name="Обычный 93 3" xfId="50883"/>
    <cellStyle name="Обычный 93 4" xfId="50884"/>
    <cellStyle name="Обычный 94" xfId="50885"/>
    <cellStyle name="Обычный 94 2" xfId="50886"/>
    <cellStyle name="Обычный 94 2 2" xfId="50887"/>
    <cellStyle name="Обычный 94 3" xfId="50888"/>
    <cellStyle name="Обычный 94 4" xfId="50889"/>
    <cellStyle name="Обычный 95" xfId="50890"/>
    <cellStyle name="Обычный 95 2" xfId="50891"/>
    <cellStyle name="Обычный 95 2 2" xfId="50892"/>
    <cellStyle name="Обычный 95 3" xfId="50893"/>
    <cellStyle name="Обычный 95 4" xfId="50894"/>
    <cellStyle name="Обычный 96" xfId="50895"/>
    <cellStyle name="Обычный 96 2" xfId="50896"/>
    <cellStyle name="Обычный 96 2 2" xfId="50897"/>
    <cellStyle name="Обычный 96 3" xfId="50898"/>
    <cellStyle name="Обычный 96 4" xfId="50899"/>
    <cellStyle name="Обычный 97" xfId="50900"/>
    <cellStyle name="Обычный 97 2" xfId="50901"/>
    <cellStyle name="Обычный 97 2 2" xfId="50902"/>
    <cellStyle name="Обычный 97 3" xfId="50903"/>
    <cellStyle name="Обычный 97 4" xfId="50904"/>
    <cellStyle name="Обычный 98" xfId="50905"/>
    <cellStyle name="Обычный 98 2" xfId="50906"/>
    <cellStyle name="Обычный 98 2 2" xfId="50907"/>
    <cellStyle name="Обычный 98 3" xfId="50908"/>
    <cellStyle name="Обычный 98 4" xfId="50909"/>
    <cellStyle name="Обычный 99" xfId="50910"/>
    <cellStyle name="Обычный 99 2" xfId="50911"/>
    <cellStyle name="Обычный 99 2 2" xfId="50912"/>
    <cellStyle name="Обычный 99 3" xfId="50913"/>
    <cellStyle name="Обычный 99 4" xfId="50914"/>
    <cellStyle name="Обычный_6.1. Паспорт сетевой график " xfId="57613"/>
    <cellStyle name="Обычный1" xfId="50915"/>
    <cellStyle name="Ошибка" xfId="50916"/>
    <cellStyle name="Ошибка 10" xfId="50917"/>
    <cellStyle name="Ошибка 11" xfId="50918"/>
    <cellStyle name="Ошибка 12" xfId="50919"/>
    <cellStyle name="Ошибка 13" xfId="50920"/>
    <cellStyle name="Ошибка 2" xfId="50921"/>
    <cellStyle name="Ошибка 2 2" xfId="50922"/>
    <cellStyle name="Ошибка 2 3" xfId="50923"/>
    <cellStyle name="Ошибка 2 4" xfId="50924"/>
    <cellStyle name="Ошибка 2 5" xfId="50925"/>
    <cellStyle name="Ошибка 2 6" xfId="50926"/>
    <cellStyle name="Ошибка 2 7" xfId="50927"/>
    <cellStyle name="Ошибка 2 8" xfId="50928"/>
    <cellStyle name="Ошибка 3" xfId="50929"/>
    <cellStyle name="Ошибка 3 2" xfId="50930"/>
    <cellStyle name="Ошибка 3 3" xfId="50931"/>
    <cellStyle name="Ошибка 3 4" xfId="50932"/>
    <cellStyle name="Ошибка 3 5" xfId="50933"/>
    <cellStyle name="Ошибка 3 6" xfId="50934"/>
    <cellStyle name="Ошибка 3 7" xfId="50935"/>
    <cellStyle name="Ошибка 3 8" xfId="50936"/>
    <cellStyle name="Ошибка 4" xfId="50937"/>
    <cellStyle name="Ошибка 4 2" xfId="50938"/>
    <cellStyle name="Ошибка 4 3" xfId="50939"/>
    <cellStyle name="Ошибка 4 4" xfId="50940"/>
    <cellStyle name="Ошибка 4 5" xfId="50941"/>
    <cellStyle name="Ошибка 4 6" xfId="50942"/>
    <cellStyle name="Ошибка 4 7" xfId="50943"/>
    <cellStyle name="Ошибка 4 8" xfId="50944"/>
    <cellStyle name="Ошибка 5" xfId="50945"/>
    <cellStyle name="Ошибка 6" xfId="50946"/>
    <cellStyle name="Ошибка 7" xfId="50947"/>
    <cellStyle name="Ошибка 8" xfId="50948"/>
    <cellStyle name="Ошибка 9" xfId="50949"/>
    <cellStyle name="Плохой 10" xfId="50950"/>
    <cellStyle name="Плохой 11" xfId="50951"/>
    <cellStyle name="Плохой 2" xfId="50952"/>
    <cellStyle name="Плохой 2 2" xfId="50953"/>
    <cellStyle name="Плохой 2 2 2" xfId="50954"/>
    <cellStyle name="Плохой 2 2 2 2" xfId="50955"/>
    <cellStyle name="Плохой 2 2 3" xfId="50956"/>
    <cellStyle name="Плохой 2 2 4" xfId="50957"/>
    <cellStyle name="Плохой 2 3" xfId="50958"/>
    <cellStyle name="Плохой 2 3 2" xfId="50959"/>
    <cellStyle name="Плохой 2 3 2 2" xfId="50960"/>
    <cellStyle name="Плохой 2 3 3" xfId="50961"/>
    <cellStyle name="Плохой 2 3 4" xfId="50962"/>
    <cellStyle name="Плохой 2 4" xfId="50963"/>
    <cellStyle name="Плохой 2 4 2" xfId="50964"/>
    <cellStyle name="Плохой 2 4 3" xfId="50965"/>
    <cellStyle name="Плохой 2 4 4" xfId="50966"/>
    <cellStyle name="Плохой 2 5" xfId="50967"/>
    <cellStyle name="Плохой 2 5 2" xfId="50968"/>
    <cellStyle name="Плохой 2 5 3" xfId="50969"/>
    <cellStyle name="Плохой 2 5 4" xfId="50970"/>
    <cellStyle name="Плохой 2 6" xfId="50971"/>
    <cellStyle name="Плохой 2 6 2" xfId="50972"/>
    <cellStyle name="Плохой 2 7" xfId="50973"/>
    <cellStyle name="Плохой 2_Приложение 3" xfId="50974"/>
    <cellStyle name="Плохой 3" xfId="50975"/>
    <cellStyle name="Плохой 3 2" xfId="50976"/>
    <cellStyle name="Плохой 3 3" xfId="50977"/>
    <cellStyle name="Плохой 4" xfId="50978"/>
    <cellStyle name="Плохой 4 2" xfId="50979"/>
    <cellStyle name="Плохой 5" xfId="50980"/>
    <cellStyle name="Плохой 5 2" xfId="50981"/>
    <cellStyle name="Плохой 6" xfId="50982"/>
    <cellStyle name="Плохой 6 2" xfId="50983"/>
    <cellStyle name="Плохой 7" xfId="50984"/>
    <cellStyle name="Плохой 7 2" xfId="50985"/>
    <cellStyle name="Плохой 8" xfId="50986"/>
    <cellStyle name="Плохой 8 2" xfId="50987"/>
    <cellStyle name="Плохой 9" xfId="50988"/>
    <cellStyle name="Плохой 9 2" xfId="50989"/>
    <cellStyle name="По центру с переносом" xfId="50990"/>
    <cellStyle name="По центру с переносом 2" xfId="50991"/>
    <cellStyle name="По центру с переносом 2 2" xfId="50992"/>
    <cellStyle name="По ширине с переносом" xfId="50993"/>
    <cellStyle name="По ширине с переносом 2" xfId="50994"/>
    <cellStyle name="По ширине с переносом 2 2" xfId="50995"/>
    <cellStyle name="Подгруппа" xfId="50996"/>
    <cellStyle name="Подгруппа 10" xfId="50997"/>
    <cellStyle name="Подгруппа 11" xfId="50998"/>
    <cellStyle name="Подгруппа 12" xfId="50999"/>
    <cellStyle name="Подгруппа 13" xfId="51000"/>
    <cellStyle name="Подгруппа 2" xfId="51001"/>
    <cellStyle name="Подгруппа 2 2" xfId="51002"/>
    <cellStyle name="Подгруппа 2 3" xfId="51003"/>
    <cellStyle name="Подгруппа 2 4" xfId="51004"/>
    <cellStyle name="Подгруппа 2 5" xfId="51005"/>
    <cellStyle name="Подгруппа 2 6" xfId="51006"/>
    <cellStyle name="Подгруппа 2 7" xfId="51007"/>
    <cellStyle name="Подгруппа 2 8" xfId="51008"/>
    <cellStyle name="Подгруппа 3" xfId="51009"/>
    <cellStyle name="Подгруппа 3 2" xfId="51010"/>
    <cellStyle name="Подгруппа 3 3" xfId="51011"/>
    <cellStyle name="Подгруппа 3 4" xfId="51012"/>
    <cellStyle name="Подгруппа 3 5" xfId="51013"/>
    <cellStyle name="Подгруппа 3 6" xfId="51014"/>
    <cellStyle name="Подгруппа 3 7" xfId="51015"/>
    <cellStyle name="Подгруппа 3 8" xfId="51016"/>
    <cellStyle name="Подгруппа 4" xfId="51017"/>
    <cellStyle name="Подгруппа 4 2" xfId="51018"/>
    <cellStyle name="Подгруппа 4 3" xfId="51019"/>
    <cellStyle name="Подгруппа 4 4" xfId="51020"/>
    <cellStyle name="Подгруппа 4 5" xfId="51021"/>
    <cellStyle name="Подгруппа 4 6" xfId="51022"/>
    <cellStyle name="Подгруппа 4 7" xfId="51023"/>
    <cellStyle name="Подгруппа 4 8" xfId="51024"/>
    <cellStyle name="Подгруппа 5" xfId="51025"/>
    <cellStyle name="Подгруппа 6" xfId="51026"/>
    <cellStyle name="Подгруппа 7" xfId="51027"/>
    <cellStyle name="Подгруппа 8" xfId="51028"/>
    <cellStyle name="Подгруппа 9" xfId="51029"/>
    <cellStyle name="Поле ввода" xfId="51030"/>
    <cellStyle name="Пояснение 10" xfId="51031"/>
    <cellStyle name="Пояснение 11" xfId="51032"/>
    <cellStyle name="Пояснение 2" xfId="51033"/>
    <cellStyle name="Пояснение 2 2" xfId="51034"/>
    <cellStyle name="Пояснение 2 2 2" xfId="51035"/>
    <cellStyle name="Пояснение 2 2 2 2" xfId="51036"/>
    <cellStyle name="Пояснение 2 2 3" xfId="51037"/>
    <cellStyle name="Пояснение 2 2 4" xfId="51038"/>
    <cellStyle name="Пояснение 2 3" xfId="51039"/>
    <cellStyle name="Пояснение 2 3 2" xfId="51040"/>
    <cellStyle name="Пояснение 2 3 2 2" xfId="51041"/>
    <cellStyle name="Пояснение 2 3 3" xfId="51042"/>
    <cellStyle name="Пояснение 2 3 4" xfId="51043"/>
    <cellStyle name="Пояснение 2 4" xfId="51044"/>
    <cellStyle name="Пояснение 2 4 2" xfId="51045"/>
    <cellStyle name="Пояснение 2 4 3" xfId="51046"/>
    <cellStyle name="Пояснение 2 4 4" xfId="51047"/>
    <cellStyle name="Пояснение 2 5" xfId="51048"/>
    <cellStyle name="Пояснение 2 5 2" xfId="51049"/>
    <cellStyle name="Пояснение 2 5 3" xfId="51050"/>
    <cellStyle name="Пояснение 2 5 4" xfId="51051"/>
    <cellStyle name="Пояснение 2 6" xfId="51052"/>
    <cellStyle name="Пояснение 2 6 2" xfId="51053"/>
    <cellStyle name="Пояснение 2 7" xfId="51054"/>
    <cellStyle name="Пояснение 3" xfId="51055"/>
    <cellStyle name="Пояснение 3 2" xfId="51056"/>
    <cellStyle name="Пояснение 4" xfId="51057"/>
    <cellStyle name="Пояснение 4 2" xfId="51058"/>
    <cellStyle name="Пояснение 5" xfId="51059"/>
    <cellStyle name="Пояснение 5 2" xfId="51060"/>
    <cellStyle name="Пояснение 6" xfId="51061"/>
    <cellStyle name="Пояснение 6 2" xfId="51062"/>
    <cellStyle name="Пояснение 7" xfId="51063"/>
    <cellStyle name="Пояснение 7 2" xfId="51064"/>
    <cellStyle name="Пояснение 8" xfId="51065"/>
    <cellStyle name="Пояснение 8 2" xfId="51066"/>
    <cellStyle name="Пояснение 9" xfId="51067"/>
    <cellStyle name="Пояснение 9 2" xfId="51068"/>
    <cellStyle name="Примечание 10" xfId="51069"/>
    <cellStyle name="Примечание 10 2" xfId="51070"/>
    <cellStyle name="Примечание 10 2 10" xfId="51071"/>
    <cellStyle name="Примечание 10 2 11" xfId="51072"/>
    <cellStyle name="Примечание 10 2 12" xfId="51073"/>
    <cellStyle name="Примечание 10 2 13" xfId="51074"/>
    <cellStyle name="Примечание 10 2 2" xfId="51075"/>
    <cellStyle name="Примечание 10 2 2 2" xfId="51076"/>
    <cellStyle name="Примечание 10 2 2 3" xfId="51077"/>
    <cellStyle name="Примечание 10 2 2 4" xfId="51078"/>
    <cellStyle name="Примечание 10 2 2 5" xfId="51079"/>
    <cellStyle name="Примечание 10 2 2 6" xfId="51080"/>
    <cellStyle name="Примечание 10 2 2 7" xfId="51081"/>
    <cellStyle name="Примечание 10 2 2 8" xfId="51082"/>
    <cellStyle name="Примечание 10 2 3" xfId="51083"/>
    <cellStyle name="Примечание 10 2 3 2" xfId="51084"/>
    <cellStyle name="Примечание 10 2 3 3" xfId="51085"/>
    <cellStyle name="Примечание 10 2 3 4" xfId="51086"/>
    <cellStyle name="Примечание 10 2 3 5" xfId="51087"/>
    <cellStyle name="Примечание 10 2 3 6" xfId="51088"/>
    <cellStyle name="Примечание 10 2 3 7" xfId="51089"/>
    <cellStyle name="Примечание 10 2 3 8" xfId="51090"/>
    <cellStyle name="Примечание 10 2 4" xfId="51091"/>
    <cellStyle name="Примечание 10 2 4 2" xfId="51092"/>
    <cellStyle name="Примечание 10 2 4 3" xfId="51093"/>
    <cellStyle name="Примечание 10 2 4 4" xfId="51094"/>
    <cellStyle name="Примечание 10 2 4 5" xfId="51095"/>
    <cellStyle name="Примечание 10 2 4 6" xfId="51096"/>
    <cellStyle name="Примечание 10 2 4 7" xfId="51097"/>
    <cellStyle name="Примечание 10 2 4 8" xfId="51098"/>
    <cellStyle name="Примечание 10 2 5" xfId="51099"/>
    <cellStyle name="Примечание 10 2 6" xfId="51100"/>
    <cellStyle name="Примечание 10 2 7" xfId="51101"/>
    <cellStyle name="Примечание 10 2 8" xfId="51102"/>
    <cellStyle name="Примечание 10 2 9" xfId="51103"/>
    <cellStyle name="Примечание 10 3" xfId="51104"/>
    <cellStyle name="Примечание 10 3 10" xfId="51105"/>
    <cellStyle name="Примечание 10 3 11" xfId="51106"/>
    <cellStyle name="Примечание 10 3 12" xfId="51107"/>
    <cellStyle name="Примечание 10 3 13" xfId="51108"/>
    <cellStyle name="Примечание 10 3 2" xfId="51109"/>
    <cellStyle name="Примечание 10 3 2 2" xfId="51110"/>
    <cellStyle name="Примечание 10 3 2 3" xfId="51111"/>
    <cellStyle name="Примечание 10 3 2 4" xfId="51112"/>
    <cellStyle name="Примечание 10 3 2 5" xfId="51113"/>
    <cellStyle name="Примечание 10 3 2 6" xfId="51114"/>
    <cellStyle name="Примечание 10 3 2 7" xfId="51115"/>
    <cellStyle name="Примечание 10 3 2 8" xfId="51116"/>
    <cellStyle name="Примечание 10 3 3" xfId="51117"/>
    <cellStyle name="Примечание 10 3 3 2" xfId="51118"/>
    <cellStyle name="Примечание 10 3 3 3" xfId="51119"/>
    <cellStyle name="Примечание 10 3 3 4" xfId="51120"/>
    <cellStyle name="Примечание 10 3 3 5" xfId="51121"/>
    <cellStyle name="Примечание 10 3 3 6" xfId="51122"/>
    <cellStyle name="Примечание 10 3 3 7" xfId="51123"/>
    <cellStyle name="Примечание 10 3 3 8" xfId="51124"/>
    <cellStyle name="Примечание 10 3 4" xfId="51125"/>
    <cellStyle name="Примечание 10 3 4 2" xfId="51126"/>
    <cellStyle name="Примечание 10 3 4 3" xfId="51127"/>
    <cellStyle name="Примечание 10 3 4 4" xfId="51128"/>
    <cellStyle name="Примечание 10 3 4 5" xfId="51129"/>
    <cellStyle name="Примечание 10 3 4 6" xfId="51130"/>
    <cellStyle name="Примечание 10 3 4 7" xfId="51131"/>
    <cellStyle name="Примечание 10 3 4 8" xfId="51132"/>
    <cellStyle name="Примечание 10 3 5" xfId="51133"/>
    <cellStyle name="Примечание 10 3 6" xfId="51134"/>
    <cellStyle name="Примечание 10 3 7" xfId="51135"/>
    <cellStyle name="Примечание 10 3 8" xfId="51136"/>
    <cellStyle name="Примечание 10 3 9" xfId="51137"/>
    <cellStyle name="Примечание 10 4" xfId="51138"/>
    <cellStyle name="Примечание 10_46EE.2011(v1.0)" xfId="51139"/>
    <cellStyle name="Примечание 11" xfId="51140"/>
    <cellStyle name="Примечание 11 2" xfId="51141"/>
    <cellStyle name="Примечание 11 2 10" xfId="51142"/>
    <cellStyle name="Примечание 11 2 11" xfId="51143"/>
    <cellStyle name="Примечание 11 2 12" xfId="51144"/>
    <cellStyle name="Примечание 11 2 13" xfId="51145"/>
    <cellStyle name="Примечание 11 2 2" xfId="51146"/>
    <cellStyle name="Примечание 11 2 2 2" xfId="51147"/>
    <cellStyle name="Примечание 11 2 2 3" xfId="51148"/>
    <cellStyle name="Примечание 11 2 2 4" xfId="51149"/>
    <cellStyle name="Примечание 11 2 2 5" xfId="51150"/>
    <cellStyle name="Примечание 11 2 2 6" xfId="51151"/>
    <cellStyle name="Примечание 11 2 2 7" xfId="51152"/>
    <cellStyle name="Примечание 11 2 2 8" xfId="51153"/>
    <cellStyle name="Примечание 11 2 3" xfId="51154"/>
    <cellStyle name="Примечание 11 2 3 2" xfId="51155"/>
    <cellStyle name="Примечание 11 2 3 3" xfId="51156"/>
    <cellStyle name="Примечание 11 2 3 4" xfId="51157"/>
    <cellStyle name="Примечание 11 2 3 5" xfId="51158"/>
    <cellStyle name="Примечание 11 2 3 6" xfId="51159"/>
    <cellStyle name="Примечание 11 2 3 7" xfId="51160"/>
    <cellStyle name="Примечание 11 2 3 8" xfId="51161"/>
    <cellStyle name="Примечание 11 2 4" xfId="51162"/>
    <cellStyle name="Примечание 11 2 4 2" xfId="51163"/>
    <cellStyle name="Примечание 11 2 4 3" xfId="51164"/>
    <cellStyle name="Примечание 11 2 4 4" xfId="51165"/>
    <cellStyle name="Примечание 11 2 4 5" xfId="51166"/>
    <cellStyle name="Примечание 11 2 4 6" xfId="51167"/>
    <cellStyle name="Примечание 11 2 4 7" xfId="51168"/>
    <cellStyle name="Примечание 11 2 4 8" xfId="51169"/>
    <cellStyle name="Примечание 11 2 5" xfId="51170"/>
    <cellStyle name="Примечание 11 2 6" xfId="51171"/>
    <cellStyle name="Примечание 11 2 7" xfId="51172"/>
    <cellStyle name="Примечание 11 2 8" xfId="51173"/>
    <cellStyle name="Примечание 11 2 9" xfId="51174"/>
    <cellStyle name="Примечание 11 3" xfId="51175"/>
    <cellStyle name="Примечание 11 3 10" xfId="51176"/>
    <cellStyle name="Примечание 11 3 11" xfId="51177"/>
    <cellStyle name="Примечание 11 3 12" xfId="51178"/>
    <cellStyle name="Примечание 11 3 13" xfId="51179"/>
    <cellStyle name="Примечание 11 3 2" xfId="51180"/>
    <cellStyle name="Примечание 11 3 2 2" xfId="51181"/>
    <cellStyle name="Примечание 11 3 2 3" xfId="51182"/>
    <cellStyle name="Примечание 11 3 2 4" xfId="51183"/>
    <cellStyle name="Примечание 11 3 2 5" xfId="51184"/>
    <cellStyle name="Примечание 11 3 2 6" xfId="51185"/>
    <cellStyle name="Примечание 11 3 2 7" xfId="51186"/>
    <cellStyle name="Примечание 11 3 2 8" xfId="51187"/>
    <cellStyle name="Примечание 11 3 3" xfId="51188"/>
    <cellStyle name="Примечание 11 3 3 2" xfId="51189"/>
    <cellStyle name="Примечание 11 3 3 3" xfId="51190"/>
    <cellStyle name="Примечание 11 3 3 4" xfId="51191"/>
    <cellStyle name="Примечание 11 3 3 5" xfId="51192"/>
    <cellStyle name="Примечание 11 3 3 6" xfId="51193"/>
    <cellStyle name="Примечание 11 3 3 7" xfId="51194"/>
    <cellStyle name="Примечание 11 3 3 8" xfId="51195"/>
    <cellStyle name="Примечание 11 3 4" xfId="51196"/>
    <cellStyle name="Примечание 11 3 4 2" xfId="51197"/>
    <cellStyle name="Примечание 11 3 4 3" xfId="51198"/>
    <cellStyle name="Примечание 11 3 4 4" xfId="51199"/>
    <cellStyle name="Примечание 11 3 4 5" xfId="51200"/>
    <cellStyle name="Примечание 11 3 4 6" xfId="51201"/>
    <cellStyle name="Примечание 11 3 4 7" xfId="51202"/>
    <cellStyle name="Примечание 11 3 4 8" xfId="51203"/>
    <cellStyle name="Примечание 11 3 5" xfId="51204"/>
    <cellStyle name="Примечание 11 3 6" xfId="51205"/>
    <cellStyle name="Примечание 11 3 7" xfId="51206"/>
    <cellStyle name="Примечание 11 3 8" xfId="51207"/>
    <cellStyle name="Примечание 11 3 9" xfId="51208"/>
    <cellStyle name="Примечание 11 4" xfId="51209"/>
    <cellStyle name="Примечание 11_46EE.2011(v1.0)" xfId="51210"/>
    <cellStyle name="Примечание 12" xfId="51211"/>
    <cellStyle name="Примечание 12 2" xfId="51212"/>
    <cellStyle name="Примечание 12 2 10" xfId="51213"/>
    <cellStyle name="Примечание 12 2 11" xfId="51214"/>
    <cellStyle name="Примечание 12 2 12" xfId="51215"/>
    <cellStyle name="Примечание 12 2 13" xfId="51216"/>
    <cellStyle name="Примечание 12 2 2" xfId="51217"/>
    <cellStyle name="Примечание 12 2 2 2" xfId="51218"/>
    <cellStyle name="Примечание 12 2 2 3" xfId="51219"/>
    <cellStyle name="Примечание 12 2 2 4" xfId="51220"/>
    <cellStyle name="Примечание 12 2 2 5" xfId="51221"/>
    <cellStyle name="Примечание 12 2 2 6" xfId="51222"/>
    <cellStyle name="Примечание 12 2 2 7" xfId="51223"/>
    <cellStyle name="Примечание 12 2 2 8" xfId="51224"/>
    <cellStyle name="Примечание 12 2 3" xfId="51225"/>
    <cellStyle name="Примечание 12 2 3 2" xfId="51226"/>
    <cellStyle name="Примечание 12 2 3 3" xfId="51227"/>
    <cellStyle name="Примечание 12 2 3 4" xfId="51228"/>
    <cellStyle name="Примечание 12 2 3 5" xfId="51229"/>
    <cellStyle name="Примечание 12 2 3 6" xfId="51230"/>
    <cellStyle name="Примечание 12 2 3 7" xfId="51231"/>
    <cellStyle name="Примечание 12 2 3 8" xfId="51232"/>
    <cellStyle name="Примечание 12 2 4" xfId="51233"/>
    <cellStyle name="Примечание 12 2 4 2" xfId="51234"/>
    <cellStyle name="Примечание 12 2 4 3" xfId="51235"/>
    <cellStyle name="Примечание 12 2 4 4" xfId="51236"/>
    <cellStyle name="Примечание 12 2 4 5" xfId="51237"/>
    <cellStyle name="Примечание 12 2 4 6" xfId="51238"/>
    <cellStyle name="Примечание 12 2 4 7" xfId="51239"/>
    <cellStyle name="Примечание 12 2 4 8" xfId="51240"/>
    <cellStyle name="Примечание 12 2 5" xfId="51241"/>
    <cellStyle name="Примечание 12 2 6" xfId="51242"/>
    <cellStyle name="Примечание 12 2 7" xfId="51243"/>
    <cellStyle name="Примечание 12 2 8" xfId="51244"/>
    <cellStyle name="Примечание 12 2 9" xfId="51245"/>
    <cellStyle name="Примечание 12 3" xfId="51246"/>
    <cellStyle name="Примечание 12 3 10" xfId="51247"/>
    <cellStyle name="Примечание 12 3 11" xfId="51248"/>
    <cellStyle name="Примечание 12 3 12" xfId="51249"/>
    <cellStyle name="Примечание 12 3 13" xfId="51250"/>
    <cellStyle name="Примечание 12 3 2" xfId="51251"/>
    <cellStyle name="Примечание 12 3 2 2" xfId="51252"/>
    <cellStyle name="Примечание 12 3 2 3" xfId="51253"/>
    <cellStyle name="Примечание 12 3 2 4" xfId="51254"/>
    <cellStyle name="Примечание 12 3 2 5" xfId="51255"/>
    <cellStyle name="Примечание 12 3 2 6" xfId="51256"/>
    <cellStyle name="Примечание 12 3 2 7" xfId="51257"/>
    <cellStyle name="Примечание 12 3 2 8" xfId="51258"/>
    <cellStyle name="Примечание 12 3 3" xfId="51259"/>
    <cellStyle name="Примечание 12 3 3 2" xfId="51260"/>
    <cellStyle name="Примечание 12 3 3 3" xfId="51261"/>
    <cellStyle name="Примечание 12 3 3 4" xfId="51262"/>
    <cellStyle name="Примечание 12 3 3 5" xfId="51263"/>
    <cellStyle name="Примечание 12 3 3 6" xfId="51264"/>
    <cellStyle name="Примечание 12 3 3 7" xfId="51265"/>
    <cellStyle name="Примечание 12 3 3 8" xfId="51266"/>
    <cellStyle name="Примечание 12 3 4" xfId="51267"/>
    <cellStyle name="Примечание 12 3 4 2" xfId="51268"/>
    <cellStyle name="Примечание 12 3 4 3" xfId="51269"/>
    <cellStyle name="Примечание 12 3 4 4" xfId="51270"/>
    <cellStyle name="Примечание 12 3 4 5" xfId="51271"/>
    <cellStyle name="Примечание 12 3 4 6" xfId="51272"/>
    <cellStyle name="Примечание 12 3 4 7" xfId="51273"/>
    <cellStyle name="Примечание 12 3 4 8" xfId="51274"/>
    <cellStyle name="Примечание 12 3 5" xfId="51275"/>
    <cellStyle name="Примечание 12 3 6" xfId="51276"/>
    <cellStyle name="Примечание 12 3 7" xfId="51277"/>
    <cellStyle name="Примечание 12 3 8" xfId="51278"/>
    <cellStyle name="Примечание 12 3 9" xfId="51279"/>
    <cellStyle name="Примечание 12 4" xfId="51280"/>
    <cellStyle name="Примечание 12_46EE.2011(v1.0)" xfId="51281"/>
    <cellStyle name="Примечание 13" xfId="51282"/>
    <cellStyle name="Примечание 13 10" xfId="51283"/>
    <cellStyle name="Примечание 13 11" xfId="51284"/>
    <cellStyle name="Примечание 13 12" xfId="51285"/>
    <cellStyle name="Примечание 13 13" xfId="51286"/>
    <cellStyle name="Примечание 13 2" xfId="51287"/>
    <cellStyle name="Примечание 13 2 10" xfId="51288"/>
    <cellStyle name="Примечание 13 2 11" xfId="51289"/>
    <cellStyle name="Примечание 13 2 12" xfId="51290"/>
    <cellStyle name="Примечание 13 2 13" xfId="51291"/>
    <cellStyle name="Примечание 13 2 14" xfId="51292"/>
    <cellStyle name="Примечание 13 2 2" xfId="51293"/>
    <cellStyle name="Примечание 13 2 2 10" xfId="51294"/>
    <cellStyle name="Примечание 13 2 2 11" xfId="51295"/>
    <cellStyle name="Примечание 13 2 2 12" xfId="51296"/>
    <cellStyle name="Примечание 13 2 2 2" xfId="51297"/>
    <cellStyle name="Примечание 13 2 2 2 2" xfId="51298"/>
    <cellStyle name="Примечание 13 2 2 2 3" xfId="51299"/>
    <cellStyle name="Примечание 13 2 2 2 4" xfId="51300"/>
    <cellStyle name="Примечание 13 2 2 2 5" xfId="51301"/>
    <cellStyle name="Примечание 13 2 2 2 6" xfId="51302"/>
    <cellStyle name="Примечание 13 2 2 2 7" xfId="51303"/>
    <cellStyle name="Примечание 13 2 2 2 8" xfId="51304"/>
    <cellStyle name="Примечание 13 2 2 3" xfId="51305"/>
    <cellStyle name="Примечание 13 2 2 3 2" xfId="51306"/>
    <cellStyle name="Примечание 13 2 2 3 3" xfId="51307"/>
    <cellStyle name="Примечание 13 2 2 3 4" xfId="51308"/>
    <cellStyle name="Примечание 13 2 2 3 5" xfId="51309"/>
    <cellStyle name="Примечание 13 2 2 3 6" xfId="51310"/>
    <cellStyle name="Примечание 13 2 2 3 7" xfId="51311"/>
    <cellStyle name="Примечание 13 2 2 3 8" xfId="51312"/>
    <cellStyle name="Примечание 13 2 2 4" xfId="51313"/>
    <cellStyle name="Примечание 13 2 2 4 2" xfId="51314"/>
    <cellStyle name="Примечание 13 2 2 4 3" xfId="51315"/>
    <cellStyle name="Примечание 13 2 2 4 4" xfId="51316"/>
    <cellStyle name="Примечание 13 2 2 4 5" xfId="51317"/>
    <cellStyle name="Примечание 13 2 2 4 6" xfId="51318"/>
    <cellStyle name="Примечание 13 2 2 4 7" xfId="51319"/>
    <cellStyle name="Примечание 13 2 2 4 8" xfId="51320"/>
    <cellStyle name="Примечание 13 2 2 5" xfId="51321"/>
    <cellStyle name="Примечание 13 2 2 6" xfId="51322"/>
    <cellStyle name="Примечание 13 2 2 7" xfId="51323"/>
    <cellStyle name="Примечание 13 2 2 8" xfId="51324"/>
    <cellStyle name="Примечание 13 2 2 9" xfId="51325"/>
    <cellStyle name="Примечание 13 2 3" xfId="51326"/>
    <cellStyle name="Примечание 13 2 3 2" xfId="51327"/>
    <cellStyle name="Примечание 13 2 3 3" xfId="51328"/>
    <cellStyle name="Примечание 13 2 3 4" xfId="51329"/>
    <cellStyle name="Примечание 13 2 3 5" xfId="51330"/>
    <cellStyle name="Примечание 13 2 3 6" xfId="51331"/>
    <cellStyle name="Примечание 13 2 3 7" xfId="51332"/>
    <cellStyle name="Примечание 13 2 3 8" xfId="51333"/>
    <cellStyle name="Примечание 13 2 4" xfId="51334"/>
    <cellStyle name="Примечание 13 2 4 2" xfId="51335"/>
    <cellStyle name="Примечание 13 2 4 3" xfId="51336"/>
    <cellStyle name="Примечание 13 2 4 4" xfId="51337"/>
    <cellStyle name="Примечание 13 2 4 5" xfId="51338"/>
    <cellStyle name="Примечание 13 2 4 6" xfId="51339"/>
    <cellStyle name="Примечание 13 2 4 7" xfId="51340"/>
    <cellStyle name="Примечание 13 2 4 8" xfId="51341"/>
    <cellStyle name="Примечание 13 2 5" xfId="51342"/>
    <cellStyle name="Примечание 13 2 5 2" xfId="51343"/>
    <cellStyle name="Примечание 13 2 5 3" xfId="51344"/>
    <cellStyle name="Примечание 13 2 5 4" xfId="51345"/>
    <cellStyle name="Примечание 13 2 5 5" xfId="51346"/>
    <cellStyle name="Примечание 13 2 5 6" xfId="51347"/>
    <cellStyle name="Примечание 13 2 5 7" xfId="51348"/>
    <cellStyle name="Примечание 13 2 5 8" xfId="51349"/>
    <cellStyle name="Примечание 13 2 6" xfId="51350"/>
    <cellStyle name="Примечание 13 2 7" xfId="51351"/>
    <cellStyle name="Примечание 13 2 8" xfId="51352"/>
    <cellStyle name="Примечание 13 2 9" xfId="51353"/>
    <cellStyle name="Примечание 13 3" xfId="51354"/>
    <cellStyle name="Примечание 13 3 10" xfId="51355"/>
    <cellStyle name="Примечание 13 3 11" xfId="51356"/>
    <cellStyle name="Примечание 13 3 12" xfId="51357"/>
    <cellStyle name="Примечание 13 3 2" xfId="51358"/>
    <cellStyle name="Примечание 13 3 2 2" xfId="51359"/>
    <cellStyle name="Примечание 13 3 2 3" xfId="51360"/>
    <cellStyle name="Примечание 13 3 2 4" xfId="51361"/>
    <cellStyle name="Примечание 13 3 2 5" xfId="51362"/>
    <cellStyle name="Примечание 13 3 2 6" xfId="51363"/>
    <cellStyle name="Примечание 13 3 2 7" xfId="51364"/>
    <cellStyle name="Примечание 13 3 2 8" xfId="51365"/>
    <cellStyle name="Примечание 13 3 3" xfId="51366"/>
    <cellStyle name="Примечание 13 3 3 2" xfId="51367"/>
    <cellStyle name="Примечание 13 3 3 3" xfId="51368"/>
    <cellStyle name="Примечание 13 3 3 4" xfId="51369"/>
    <cellStyle name="Примечание 13 3 3 5" xfId="51370"/>
    <cellStyle name="Примечание 13 3 3 6" xfId="51371"/>
    <cellStyle name="Примечание 13 3 3 7" xfId="51372"/>
    <cellStyle name="Примечание 13 3 3 8" xfId="51373"/>
    <cellStyle name="Примечание 13 3 4" xfId="51374"/>
    <cellStyle name="Примечание 13 3 4 2" xfId="51375"/>
    <cellStyle name="Примечание 13 3 4 3" xfId="51376"/>
    <cellStyle name="Примечание 13 3 4 4" xfId="51377"/>
    <cellStyle name="Примечание 13 3 4 5" xfId="51378"/>
    <cellStyle name="Примечание 13 3 4 6" xfId="51379"/>
    <cellStyle name="Примечание 13 3 4 7" xfId="51380"/>
    <cellStyle name="Примечание 13 3 4 8" xfId="51381"/>
    <cellStyle name="Примечание 13 3 5" xfId="51382"/>
    <cellStyle name="Примечание 13 3 6" xfId="51383"/>
    <cellStyle name="Примечание 13 3 7" xfId="51384"/>
    <cellStyle name="Примечание 13 3 8" xfId="51385"/>
    <cellStyle name="Примечание 13 3 9" xfId="51386"/>
    <cellStyle name="Примечание 13 4" xfId="51387"/>
    <cellStyle name="Примечание 13 4 2" xfId="51388"/>
    <cellStyle name="Примечание 13 4 3" xfId="51389"/>
    <cellStyle name="Примечание 13 4 4" xfId="51390"/>
    <cellStyle name="Примечание 13 4 5" xfId="51391"/>
    <cellStyle name="Примечание 13 4 6" xfId="51392"/>
    <cellStyle name="Примечание 13 4 7" xfId="51393"/>
    <cellStyle name="Примечание 13 4 8" xfId="51394"/>
    <cellStyle name="Примечание 13 5" xfId="51395"/>
    <cellStyle name="Примечание 13 5 2" xfId="51396"/>
    <cellStyle name="Примечание 13 5 3" xfId="51397"/>
    <cellStyle name="Примечание 13 5 4" xfId="51398"/>
    <cellStyle name="Примечание 13 5 5" xfId="51399"/>
    <cellStyle name="Примечание 13 5 6" xfId="51400"/>
    <cellStyle name="Примечание 13 5 7" xfId="51401"/>
    <cellStyle name="Примечание 13 5 8" xfId="51402"/>
    <cellStyle name="Примечание 13 6" xfId="51403"/>
    <cellStyle name="Примечание 13 6 2" xfId="51404"/>
    <cellStyle name="Примечание 13 6 3" xfId="51405"/>
    <cellStyle name="Примечание 13 6 4" xfId="51406"/>
    <cellStyle name="Примечание 13 6 5" xfId="51407"/>
    <cellStyle name="Примечание 13 6 6" xfId="51408"/>
    <cellStyle name="Примечание 13 6 7" xfId="51409"/>
    <cellStyle name="Примечание 13 6 8" xfId="51410"/>
    <cellStyle name="Примечание 13 7" xfId="51411"/>
    <cellStyle name="Примечание 13 8" xfId="51412"/>
    <cellStyle name="Примечание 13 9" xfId="51413"/>
    <cellStyle name="Примечание 14" xfId="51414"/>
    <cellStyle name="Примечание 15" xfId="51415"/>
    <cellStyle name="Примечание 15 2" xfId="51416"/>
    <cellStyle name="Примечание 15 3" xfId="51417"/>
    <cellStyle name="Примечание 15 4" xfId="51418"/>
    <cellStyle name="Примечание 15 5" xfId="51419"/>
    <cellStyle name="Примечание 15 6" xfId="51420"/>
    <cellStyle name="Примечание 15 7" xfId="51421"/>
    <cellStyle name="Примечание 15 8" xfId="51422"/>
    <cellStyle name="Примечание 15 9" xfId="51423"/>
    <cellStyle name="Примечание 16" xfId="51424"/>
    <cellStyle name="Примечание 17" xfId="51425"/>
    <cellStyle name="Примечание 18" xfId="51426"/>
    <cellStyle name="Примечание 19" xfId="51427"/>
    <cellStyle name="Примечание 2" xfId="51428"/>
    <cellStyle name="Примечание 2 10" xfId="51429"/>
    <cellStyle name="Примечание 2 10 10" xfId="51430"/>
    <cellStyle name="Примечание 2 10 11" xfId="51431"/>
    <cellStyle name="Примечание 2 10 2" xfId="51432"/>
    <cellStyle name="Примечание 2 10 2 2" xfId="51433"/>
    <cellStyle name="Примечание 2 10 2 3" xfId="51434"/>
    <cellStyle name="Примечание 2 10 3" xfId="51435"/>
    <cellStyle name="Примечание 2 10 4" xfId="51436"/>
    <cellStyle name="Примечание 2 10 5" xfId="51437"/>
    <cellStyle name="Примечание 2 10 6" xfId="51438"/>
    <cellStyle name="Примечание 2 10 7" xfId="51439"/>
    <cellStyle name="Примечание 2 10 8" xfId="51440"/>
    <cellStyle name="Примечание 2 10 9" xfId="51441"/>
    <cellStyle name="Примечание 2 11" xfId="51442"/>
    <cellStyle name="Примечание 2 11 10" xfId="51443"/>
    <cellStyle name="Примечание 2 11 2" xfId="51444"/>
    <cellStyle name="Примечание 2 11 2 2" xfId="51445"/>
    <cellStyle name="Примечание 2 11 2 3" xfId="51446"/>
    <cellStyle name="Примечание 2 11 3" xfId="51447"/>
    <cellStyle name="Примечание 2 11 4" xfId="51448"/>
    <cellStyle name="Примечание 2 11 5" xfId="51449"/>
    <cellStyle name="Примечание 2 11 6" xfId="51450"/>
    <cellStyle name="Примечание 2 11 7" xfId="51451"/>
    <cellStyle name="Примечание 2 11 8" xfId="51452"/>
    <cellStyle name="Примечание 2 11 9" xfId="51453"/>
    <cellStyle name="Примечание 2 12" xfId="51454"/>
    <cellStyle name="Примечание 2 12 10" xfId="51455"/>
    <cellStyle name="Примечание 2 12 2" xfId="51456"/>
    <cellStyle name="Примечание 2 12 2 2" xfId="51457"/>
    <cellStyle name="Примечание 2 12 2 3" xfId="51458"/>
    <cellStyle name="Примечание 2 12 3" xfId="51459"/>
    <cellStyle name="Примечание 2 12 4" xfId="51460"/>
    <cellStyle name="Примечание 2 12 5" xfId="51461"/>
    <cellStyle name="Примечание 2 12 6" xfId="51462"/>
    <cellStyle name="Примечание 2 12 7" xfId="51463"/>
    <cellStyle name="Примечание 2 12 8" xfId="51464"/>
    <cellStyle name="Примечание 2 12 9" xfId="51465"/>
    <cellStyle name="Примечание 2 13" xfId="51466"/>
    <cellStyle name="Примечание 2 13 2" xfId="51467"/>
    <cellStyle name="Примечание 2 13 2 2" xfId="51468"/>
    <cellStyle name="Примечание 2 13 3" xfId="51469"/>
    <cellStyle name="Примечание 2 13 4" xfId="51470"/>
    <cellStyle name="Примечание 2 14" xfId="51471"/>
    <cellStyle name="Примечание 2 14 2" xfId="51472"/>
    <cellStyle name="Примечание 2 14 2 2" xfId="51473"/>
    <cellStyle name="Примечание 2 14 3" xfId="51474"/>
    <cellStyle name="Примечание 2 14 4" xfId="51475"/>
    <cellStyle name="Примечание 2 15" xfId="51476"/>
    <cellStyle name="Примечание 2 15 2" xfId="51477"/>
    <cellStyle name="Примечание 2 15 2 2" xfId="51478"/>
    <cellStyle name="Примечание 2 15 3" xfId="51479"/>
    <cellStyle name="Примечание 2 15 4" xfId="51480"/>
    <cellStyle name="Примечание 2 16" xfId="51481"/>
    <cellStyle name="Примечание 2 16 2" xfId="51482"/>
    <cellStyle name="Примечание 2 16 2 2" xfId="51483"/>
    <cellStyle name="Примечание 2 16 3" xfId="51484"/>
    <cellStyle name="Примечание 2 16 4" xfId="51485"/>
    <cellStyle name="Примечание 2 17" xfId="51486"/>
    <cellStyle name="Примечание 2 17 2" xfId="51487"/>
    <cellStyle name="Примечание 2 17 2 2" xfId="51488"/>
    <cellStyle name="Примечание 2 17 3" xfId="51489"/>
    <cellStyle name="Примечание 2 17 4" xfId="51490"/>
    <cellStyle name="Примечание 2 17 5" xfId="51491"/>
    <cellStyle name="Примечание 2 18" xfId="51492"/>
    <cellStyle name="Примечание 2 18 2" xfId="51493"/>
    <cellStyle name="Примечание 2 18 3" xfId="51494"/>
    <cellStyle name="Примечание 2 19" xfId="51495"/>
    <cellStyle name="Примечание 2 2" xfId="51496"/>
    <cellStyle name="Примечание 2 2 10" xfId="51497"/>
    <cellStyle name="Примечание 2 2 10 2" xfId="51498"/>
    <cellStyle name="Примечание 2 2 10 2 2" xfId="51499"/>
    <cellStyle name="Примечание 2 2 10 3" xfId="51500"/>
    <cellStyle name="Примечание 2 2 10 4" xfId="51501"/>
    <cellStyle name="Примечание 2 2 11" xfId="51502"/>
    <cellStyle name="Примечание 2 2 11 2" xfId="51503"/>
    <cellStyle name="Примечание 2 2 11 2 2" xfId="51504"/>
    <cellStyle name="Примечание 2 2 11 3" xfId="51505"/>
    <cellStyle name="Примечание 2 2 11 4" xfId="51506"/>
    <cellStyle name="Примечание 2 2 12" xfId="51507"/>
    <cellStyle name="Примечание 2 2 12 2" xfId="51508"/>
    <cellStyle name="Примечание 2 2 12 2 2" xfId="51509"/>
    <cellStyle name="Примечание 2 2 12 3" xfId="51510"/>
    <cellStyle name="Примечание 2 2 12 4" xfId="51511"/>
    <cellStyle name="Примечание 2 2 13" xfId="51512"/>
    <cellStyle name="Примечание 2 2 13 2" xfId="51513"/>
    <cellStyle name="Примечание 2 2 13 3" xfId="51514"/>
    <cellStyle name="Примечание 2 2 14" xfId="51515"/>
    <cellStyle name="Примечание 2 2 14 2" xfId="51516"/>
    <cellStyle name="Примечание 2 2 15" xfId="51517"/>
    <cellStyle name="Примечание 2 2 16" xfId="51518"/>
    <cellStyle name="Примечание 2 2 2" xfId="51519"/>
    <cellStyle name="Примечание 2 2 2 10" xfId="51520"/>
    <cellStyle name="Примечание 2 2 2 11" xfId="51521"/>
    <cellStyle name="Примечание 2 2 2 12" xfId="51522"/>
    <cellStyle name="Примечание 2 2 2 13" xfId="51523"/>
    <cellStyle name="Примечание 2 2 2 14" xfId="51524"/>
    <cellStyle name="Примечание 2 2 2 15" xfId="51525"/>
    <cellStyle name="Примечание 2 2 2 16" xfId="51526"/>
    <cellStyle name="Примечание 2 2 2 2" xfId="51527"/>
    <cellStyle name="Примечание 2 2 2 2 10" xfId="51528"/>
    <cellStyle name="Примечание 2 2 2 2 11" xfId="51529"/>
    <cellStyle name="Примечание 2 2 2 2 12" xfId="51530"/>
    <cellStyle name="Примечание 2 2 2 2 13" xfId="51531"/>
    <cellStyle name="Примечание 2 2 2 2 14" xfId="51532"/>
    <cellStyle name="Примечание 2 2 2 2 2" xfId="51533"/>
    <cellStyle name="Примечание 2 2 2 2 2 10" xfId="51534"/>
    <cellStyle name="Примечание 2 2 2 2 2 2" xfId="51535"/>
    <cellStyle name="Примечание 2 2 2 2 2 3" xfId="51536"/>
    <cellStyle name="Примечание 2 2 2 2 2 4" xfId="51537"/>
    <cellStyle name="Примечание 2 2 2 2 2 5" xfId="51538"/>
    <cellStyle name="Примечание 2 2 2 2 2 6" xfId="51539"/>
    <cellStyle name="Примечание 2 2 2 2 2 7" xfId="51540"/>
    <cellStyle name="Примечание 2 2 2 2 2 8" xfId="51541"/>
    <cellStyle name="Примечание 2 2 2 2 2 9" xfId="51542"/>
    <cellStyle name="Примечание 2 2 2 2 3" xfId="51543"/>
    <cellStyle name="Примечание 2 2 2 2 3 2" xfId="51544"/>
    <cellStyle name="Примечание 2 2 2 2 3 3" xfId="51545"/>
    <cellStyle name="Примечание 2 2 2 2 3 4" xfId="51546"/>
    <cellStyle name="Примечание 2 2 2 2 3 5" xfId="51547"/>
    <cellStyle name="Примечание 2 2 2 2 3 6" xfId="51548"/>
    <cellStyle name="Примечание 2 2 2 2 3 7" xfId="51549"/>
    <cellStyle name="Примечание 2 2 2 2 3 8" xfId="51550"/>
    <cellStyle name="Примечание 2 2 2 2 4" xfId="51551"/>
    <cellStyle name="Примечание 2 2 2 2 4 2" xfId="51552"/>
    <cellStyle name="Примечание 2 2 2 2 4 3" xfId="51553"/>
    <cellStyle name="Примечание 2 2 2 2 4 4" xfId="51554"/>
    <cellStyle name="Примечание 2 2 2 2 4 5" xfId="51555"/>
    <cellStyle name="Примечание 2 2 2 2 4 6" xfId="51556"/>
    <cellStyle name="Примечание 2 2 2 2 4 7" xfId="51557"/>
    <cellStyle name="Примечание 2 2 2 2 4 8" xfId="51558"/>
    <cellStyle name="Примечание 2 2 2 2 5" xfId="51559"/>
    <cellStyle name="Примечание 2 2 2 2 6" xfId="51560"/>
    <cellStyle name="Примечание 2 2 2 2 7" xfId="51561"/>
    <cellStyle name="Примечание 2 2 2 2 8" xfId="51562"/>
    <cellStyle name="Примечание 2 2 2 2 9" xfId="51563"/>
    <cellStyle name="Примечание 2 2 2 3" xfId="51564"/>
    <cellStyle name="Примечание 2 2 2 3 10" xfId="51565"/>
    <cellStyle name="Примечание 2 2 2 3 2" xfId="51566"/>
    <cellStyle name="Примечание 2 2 2 3 2 2" xfId="51567"/>
    <cellStyle name="Примечание 2 2 2 3 2 3" xfId="51568"/>
    <cellStyle name="Примечание 2 2 2 3 3" xfId="51569"/>
    <cellStyle name="Примечание 2 2 2 3 4" xfId="51570"/>
    <cellStyle name="Примечание 2 2 2 3 5" xfId="51571"/>
    <cellStyle name="Примечание 2 2 2 3 6" xfId="51572"/>
    <cellStyle name="Примечание 2 2 2 3 7" xfId="51573"/>
    <cellStyle name="Примечание 2 2 2 3 8" xfId="51574"/>
    <cellStyle name="Примечание 2 2 2 3 9" xfId="51575"/>
    <cellStyle name="Примечание 2 2 2 4" xfId="51576"/>
    <cellStyle name="Примечание 2 2 2 4 10" xfId="51577"/>
    <cellStyle name="Примечание 2 2 2 4 2" xfId="51578"/>
    <cellStyle name="Примечание 2 2 2 4 2 2" xfId="51579"/>
    <cellStyle name="Примечание 2 2 2 4 2 3" xfId="51580"/>
    <cellStyle name="Примечание 2 2 2 4 3" xfId="51581"/>
    <cellStyle name="Примечание 2 2 2 4 4" xfId="51582"/>
    <cellStyle name="Примечание 2 2 2 4 5" xfId="51583"/>
    <cellStyle name="Примечание 2 2 2 4 6" xfId="51584"/>
    <cellStyle name="Примечание 2 2 2 4 7" xfId="51585"/>
    <cellStyle name="Примечание 2 2 2 4 8" xfId="51586"/>
    <cellStyle name="Примечание 2 2 2 4 9" xfId="51587"/>
    <cellStyle name="Примечание 2 2 2 5" xfId="51588"/>
    <cellStyle name="Примечание 2 2 2 5 10" xfId="51589"/>
    <cellStyle name="Примечание 2 2 2 5 2" xfId="51590"/>
    <cellStyle name="Примечание 2 2 2 5 2 2" xfId="51591"/>
    <cellStyle name="Примечание 2 2 2 5 2 3" xfId="51592"/>
    <cellStyle name="Примечание 2 2 2 5 3" xfId="51593"/>
    <cellStyle name="Примечание 2 2 2 5 4" xfId="51594"/>
    <cellStyle name="Примечание 2 2 2 5 5" xfId="51595"/>
    <cellStyle name="Примечание 2 2 2 5 6" xfId="51596"/>
    <cellStyle name="Примечание 2 2 2 5 7" xfId="51597"/>
    <cellStyle name="Примечание 2 2 2 5 8" xfId="51598"/>
    <cellStyle name="Примечание 2 2 2 5 9" xfId="51599"/>
    <cellStyle name="Примечание 2 2 2 6" xfId="51600"/>
    <cellStyle name="Примечание 2 2 2 6 2" xfId="51601"/>
    <cellStyle name="Примечание 2 2 2 6 3" xfId="51602"/>
    <cellStyle name="Примечание 2 2 2 7" xfId="51603"/>
    <cellStyle name="Примечание 2 2 2 8" xfId="51604"/>
    <cellStyle name="Примечание 2 2 2 9" xfId="51605"/>
    <cellStyle name="Примечание 2 2 3" xfId="51606"/>
    <cellStyle name="Примечание 2 2 3 10" xfId="51607"/>
    <cellStyle name="Примечание 2 2 3 11" xfId="51608"/>
    <cellStyle name="Примечание 2 2 3 12" xfId="51609"/>
    <cellStyle name="Примечание 2 2 3 13" xfId="51610"/>
    <cellStyle name="Примечание 2 2 3 14" xfId="51611"/>
    <cellStyle name="Примечание 2 2 3 15" xfId="51612"/>
    <cellStyle name="Примечание 2 2 3 2" xfId="51613"/>
    <cellStyle name="Примечание 2 2 3 2 10" xfId="51614"/>
    <cellStyle name="Примечание 2 2 3 2 2" xfId="51615"/>
    <cellStyle name="Примечание 2 2 3 2 2 2" xfId="51616"/>
    <cellStyle name="Примечание 2 2 3 2 2 3" xfId="51617"/>
    <cellStyle name="Примечание 2 2 3 2 3" xfId="51618"/>
    <cellStyle name="Примечание 2 2 3 2 4" xfId="51619"/>
    <cellStyle name="Примечание 2 2 3 2 5" xfId="51620"/>
    <cellStyle name="Примечание 2 2 3 2 6" xfId="51621"/>
    <cellStyle name="Примечание 2 2 3 2 7" xfId="51622"/>
    <cellStyle name="Примечание 2 2 3 2 8" xfId="51623"/>
    <cellStyle name="Примечание 2 2 3 2 9" xfId="51624"/>
    <cellStyle name="Примечание 2 2 3 3" xfId="51625"/>
    <cellStyle name="Примечание 2 2 3 3 10" xfId="51626"/>
    <cellStyle name="Примечание 2 2 3 3 2" xfId="51627"/>
    <cellStyle name="Примечание 2 2 3 3 3" xfId="51628"/>
    <cellStyle name="Примечание 2 2 3 3 4" xfId="51629"/>
    <cellStyle name="Примечание 2 2 3 3 5" xfId="51630"/>
    <cellStyle name="Примечание 2 2 3 3 6" xfId="51631"/>
    <cellStyle name="Примечание 2 2 3 3 7" xfId="51632"/>
    <cellStyle name="Примечание 2 2 3 3 8" xfId="51633"/>
    <cellStyle name="Примечание 2 2 3 3 9" xfId="51634"/>
    <cellStyle name="Примечание 2 2 3 4" xfId="51635"/>
    <cellStyle name="Примечание 2 2 3 4 2" xfId="51636"/>
    <cellStyle name="Примечание 2 2 3 4 3" xfId="51637"/>
    <cellStyle name="Примечание 2 2 3 4 4" xfId="51638"/>
    <cellStyle name="Примечание 2 2 3 4 5" xfId="51639"/>
    <cellStyle name="Примечание 2 2 3 4 6" xfId="51640"/>
    <cellStyle name="Примечание 2 2 3 4 7" xfId="51641"/>
    <cellStyle name="Примечание 2 2 3 4 8" xfId="51642"/>
    <cellStyle name="Примечание 2 2 3 5" xfId="51643"/>
    <cellStyle name="Примечание 2 2 3 6" xfId="51644"/>
    <cellStyle name="Примечание 2 2 3 7" xfId="51645"/>
    <cellStyle name="Примечание 2 2 3 8" xfId="51646"/>
    <cellStyle name="Примечание 2 2 3 9" xfId="51647"/>
    <cellStyle name="Примечание 2 2 4" xfId="51648"/>
    <cellStyle name="Примечание 2 2 4 10" xfId="51649"/>
    <cellStyle name="Примечание 2 2 4 2" xfId="51650"/>
    <cellStyle name="Примечание 2 2 4 2 2" xfId="51651"/>
    <cellStyle name="Примечание 2 2 4 2 3" xfId="51652"/>
    <cellStyle name="Примечание 2 2 4 3" xfId="51653"/>
    <cellStyle name="Примечание 2 2 4 4" xfId="51654"/>
    <cellStyle name="Примечание 2 2 4 5" xfId="51655"/>
    <cellStyle name="Примечание 2 2 4 6" xfId="51656"/>
    <cellStyle name="Примечание 2 2 4 7" xfId="51657"/>
    <cellStyle name="Примечание 2 2 4 8" xfId="51658"/>
    <cellStyle name="Примечание 2 2 4 9" xfId="51659"/>
    <cellStyle name="Примечание 2 2 5" xfId="51660"/>
    <cellStyle name="Примечание 2 2 5 10" xfId="51661"/>
    <cellStyle name="Примечание 2 2 5 2" xfId="51662"/>
    <cellStyle name="Примечание 2 2 5 2 2" xfId="51663"/>
    <cellStyle name="Примечание 2 2 5 2 3" xfId="51664"/>
    <cellStyle name="Примечание 2 2 5 3" xfId="51665"/>
    <cellStyle name="Примечание 2 2 5 4" xfId="51666"/>
    <cellStyle name="Примечание 2 2 5 5" xfId="51667"/>
    <cellStyle name="Примечание 2 2 5 6" xfId="51668"/>
    <cellStyle name="Примечание 2 2 5 7" xfId="51669"/>
    <cellStyle name="Примечание 2 2 5 8" xfId="51670"/>
    <cellStyle name="Примечание 2 2 5 9" xfId="51671"/>
    <cellStyle name="Примечание 2 2 6" xfId="51672"/>
    <cellStyle name="Примечание 2 2 6 10" xfId="51673"/>
    <cellStyle name="Примечание 2 2 6 2" xfId="51674"/>
    <cellStyle name="Примечание 2 2 6 2 2" xfId="51675"/>
    <cellStyle name="Примечание 2 2 6 2 3" xfId="51676"/>
    <cellStyle name="Примечание 2 2 6 3" xfId="51677"/>
    <cellStyle name="Примечание 2 2 6 4" xfId="51678"/>
    <cellStyle name="Примечание 2 2 6 5" xfId="51679"/>
    <cellStyle name="Примечание 2 2 6 6" xfId="51680"/>
    <cellStyle name="Примечание 2 2 6 7" xfId="51681"/>
    <cellStyle name="Примечание 2 2 6 8" xfId="51682"/>
    <cellStyle name="Примечание 2 2 6 9" xfId="51683"/>
    <cellStyle name="Примечание 2 2 7" xfId="51684"/>
    <cellStyle name="Примечание 2 2 7 2" xfId="51685"/>
    <cellStyle name="Примечание 2 2 7 2 2" xfId="51686"/>
    <cellStyle name="Примечание 2 2 7 3" xfId="51687"/>
    <cellStyle name="Примечание 2 2 7 4" xfId="51688"/>
    <cellStyle name="Примечание 2 2 8" xfId="51689"/>
    <cellStyle name="Примечание 2 2 8 2" xfId="51690"/>
    <cellStyle name="Примечание 2 2 8 2 2" xfId="51691"/>
    <cellStyle name="Примечание 2 2 8 3" xfId="51692"/>
    <cellStyle name="Примечание 2 2 8 4" xfId="51693"/>
    <cellStyle name="Примечание 2 2 9" xfId="51694"/>
    <cellStyle name="Примечание 2 2 9 2" xfId="51695"/>
    <cellStyle name="Примечание 2 2 9 2 2" xfId="51696"/>
    <cellStyle name="Примечание 2 2 9 3" xfId="51697"/>
    <cellStyle name="Примечание 2 2 9 4" xfId="51698"/>
    <cellStyle name="Примечание 2 20" xfId="51699"/>
    <cellStyle name="Примечание 2 21" xfId="51700"/>
    <cellStyle name="Примечание 2 3" xfId="51701"/>
    <cellStyle name="Примечание 2 3 10" xfId="51702"/>
    <cellStyle name="Примечание 2 3 10 2" xfId="51703"/>
    <cellStyle name="Примечание 2 3 10 2 2" xfId="51704"/>
    <cellStyle name="Примечание 2 3 10 3" xfId="51705"/>
    <cellStyle name="Примечание 2 3 10 4" xfId="51706"/>
    <cellStyle name="Примечание 2 3 11" xfId="51707"/>
    <cellStyle name="Примечание 2 3 11 2" xfId="51708"/>
    <cellStyle name="Примечание 2 3 11 2 2" xfId="51709"/>
    <cellStyle name="Примечание 2 3 11 3" xfId="51710"/>
    <cellStyle name="Примечание 2 3 11 4" xfId="51711"/>
    <cellStyle name="Примечание 2 3 12" xfId="51712"/>
    <cellStyle name="Примечание 2 3 12 2" xfId="51713"/>
    <cellStyle name="Примечание 2 3 12 2 2" xfId="51714"/>
    <cellStyle name="Примечание 2 3 12 3" xfId="51715"/>
    <cellStyle name="Примечание 2 3 12 4" xfId="51716"/>
    <cellStyle name="Примечание 2 3 13" xfId="51717"/>
    <cellStyle name="Примечание 2 3 13 2" xfId="51718"/>
    <cellStyle name="Примечание 2 3 13 3" xfId="51719"/>
    <cellStyle name="Примечание 2 3 14" xfId="51720"/>
    <cellStyle name="Примечание 2 3 14 2" xfId="51721"/>
    <cellStyle name="Примечание 2 3 15" xfId="51722"/>
    <cellStyle name="Примечание 2 3 16" xfId="51723"/>
    <cellStyle name="Примечание 2 3 2" xfId="51724"/>
    <cellStyle name="Примечание 2 3 2 10" xfId="51725"/>
    <cellStyle name="Примечание 2 3 2 11" xfId="51726"/>
    <cellStyle name="Примечание 2 3 2 12" xfId="51727"/>
    <cellStyle name="Примечание 2 3 2 13" xfId="51728"/>
    <cellStyle name="Примечание 2 3 2 14" xfId="51729"/>
    <cellStyle name="Примечание 2 3 2 15" xfId="51730"/>
    <cellStyle name="Примечание 2 3 2 16" xfId="51731"/>
    <cellStyle name="Примечание 2 3 2 2" xfId="51732"/>
    <cellStyle name="Примечание 2 3 2 2 10" xfId="51733"/>
    <cellStyle name="Примечание 2 3 2 2 11" xfId="51734"/>
    <cellStyle name="Примечание 2 3 2 2 12" xfId="51735"/>
    <cellStyle name="Примечание 2 3 2 2 13" xfId="51736"/>
    <cellStyle name="Примечание 2 3 2 2 14" xfId="51737"/>
    <cellStyle name="Примечание 2 3 2 2 2" xfId="51738"/>
    <cellStyle name="Примечание 2 3 2 2 2 10" xfId="51739"/>
    <cellStyle name="Примечание 2 3 2 2 2 2" xfId="51740"/>
    <cellStyle name="Примечание 2 3 2 2 2 3" xfId="51741"/>
    <cellStyle name="Примечание 2 3 2 2 2 4" xfId="51742"/>
    <cellStyle name="Примечание 2 3 2 2 2 5" xfId="51743"/>
    <cellStyle name="Примечание 2 3 2 2 2 6" xfId="51744"/>
    <cellStyle name="Примечание 2 3 2 2 2 7" xfId="51745"/>
    <cellStyle name="Примечание 2 3 2 2 2 8" xfId="51746"/>
    <cellStyle name="Примечание 2 3 2 2 2 9" xfId="51747"/>
    <cellStyle name="Примечание 2 3 2 2 3" xfId="51748"/>
    <cellStyle name="Примечание 2 3 2 2 3 2" xfId="51749"/>
    <cellStyle name="Примечание 2 3 2 2 3 3" xfId="51750"/>
    <cellStyle name="Примечание 2 3 2 2 3 4" xfId="51751"/>
    <cellStyle name="Примечание 2 3 2 2 3 5" xfId="51752"/>
    <cellStyle name="Примечание 2 3 2 2 3 6" xfId="51753"/>
    <cellStyle name="Примечание 2 3 2 2 3 7" xfId="51754"/>
    <cellStyle name="Примечание 2 3 2 2 3 8" xfId="51755"/>
    <cellStyle name="Примечание 2 3 2 2 4" xfId="51756"/>
    <cellStyle name="Примечание 2 3 2 2 4 2" xfId="51757"/>
    <cellStyle name="Примечание 2 3 2 2 4 3" xfId="51758"/>
    <cellStyle name="Примечание 2 3 2 2 4 4" xfId="51759"/>
    <cellStyle name="Примечание 2 3 2 2 4 5" xfId="51760"/>
    <cellStyle name="Примечание 2 3 2 2 4 6" xfId="51761"/>
    <cellStyle name="Примечание 2 3 2 2 4 7" xfId="51762"/>
    <cellStyle name="Примечание 2 3 2 2 4 8" xfId="51763"/>
    <cellStyle name="Примечание 2 3 2 2 5" xfId="51764"/>
    <cellStyle name="Примечание 2 3 2 2 6" xfId="51765"/>
    <cellStyle name="Примечание 2 3 2 2 7" xfId="51766"/>
    <cellStyle name="Примечание 2 3 2 2 8" xfId="51767"/>
    <cellStyle name="Примечание 2 3 2 2 9" xfId="51768"/>
    <cellStyle name="Примечание 2 3 2 3" xfId="51769"/>
    <cellStyle name="Примечание 2 3 2 3 10" xfId="51770"/>
    <cellStyle name="Примечание 2 3 2 3 2" xfId="51771"/>
    <cellStyle name="Примечание 2 3 2 3 2 2" xfId="51772"/>
    <cellStyle name="Примечание 2 3 2 3 2 3" xfId="51773"/>
    <cellStyle name="Примечание 2 3 2 3 3" xfId="51774"/>
    <cellStyle name="Примечание 2 3 2 3 4" xfId="51775"/>
    <cellStyle name="Примечание 2 3 2 3 5" xfId="51776"/>
    <cellStyle name="Примечание 2 3 2 3 6" xfId="51777"/>
    <cellStyle name="Примечание 2 3 2 3 7" xfId="51778"/>
    <cellStyle name="Примечание 2 3 2 3 8" xfId="51779"/>
    <cellStyle name="Примечание 2 3 2 3 9" xfId="51780"/>
    <cellStyle name="Примечание 2 3 2 4" xfId="51781"/>
    <cellStyle name="Примечание 2 3 2 4 10" xfId="51782"/>
    <cellStyle name="Примечание 2 3 2 4 2" xfId="51783"/>
    <cellStyle name="Примечание 2 3 2 4 2 2" xfId="51784"/>
    <cellStyle name="Примечание 2 3 2 4 2 3" xfId="51785"/>
    <cellStyle name="Примечание 2 3 2 4 3" xfId="51786"/>
    <cellStyle name="Примечание 2 3 2 4 4" xfId="51787"/>
    <cellStyle name="Примечание 2 3 2 4 5" xfId="51788"/>
    <cellStyle name="Примечание 2 3 2 4 6" xfId="51789"/>
    <cellStyle name="Примечание 2 3 2 4 7" xfId="51790"/>
    <cellStyle name="Примечание 2 3 2 4 8" xfId="51791"/>
    <cellStyle name="Примечание 2 3 2 4 9" xfId="51792"/>
    <cellStyle name="Примечание 2 3 2 5" xfId="51793"/>
    <cellStyle name="Примечание 2 3 2 5 10" xfId="51794"/>
    <cellStyle name="Примечание 2 3 2 5 2" xfId="51795"/>
    <cellStyle name="Примечание 2 3 2 5 2 2" xfId="51796"/>
    <cellStyle name="Примечание 2 3 2 5 2 3" xfId="51797"/>
    <cellStyle name="Примечание 2 3 2 5 3" xfId="51798"/>
    <cellStyle name="Примечание 2 3 2 5 4" xfId="51799"/>
    <cellStyle name="Примечание 2 3 2 5 5" xfId="51800"/>
    <cellStyle name="Примечание 2 3 2 5 6" xfId="51801"/>
    <cellStyle name="Примечание 2 3 2 5 7" xfId="51802"/>
    <cellStyle name="Примечание 2 3 2 5 8" xfId="51803"/>
    <cellStyle name="Примечание 2 3 2 5 9" xfId="51804"/>
    <cellStyle name="Примечание 2 3 2 6" xfId="51805"/>
    <cellStyle name="Примечание 2 3 2 6 2" xfId="51806"/>
    <cellStyle name="Примечание 2 3 2 6 3" xfId="51807"/>
    <cellStyle name="Примечание 2 3 2 7" xfId="51808"/>
    <cellStyle name="Примечание 2 3 2 8" xfId="51809"/>
    <cellStyle name="Примечание 2 3 2 9" xfId="51810"/>
    <cellStyle name="Примечание 2 3 3" xfId="51811"/>
    <cellStyle name="Примечание 2 3 3 10" xfId="51812"/>
    <cellStyle name="Примечание 2 3 3 11" xfId="51813"/>
    <cellStyle name="Примечание 2 3 3 12" xfId="51814"/>
    <cellStyle name="Примечание 2 3 3 13" xfId="51815"/>
    <cellStyle name="Примечание 2 3 3 14" xfId="51816"/>
    <cellStyle name="Примечание 2 3 3 15" xfId="51817"/>
    <cellStyle name="Примечание 2 3 3 2" xfId="51818"/>
    <cellStyle name="Примечание 2 3 3 2 10" xfId="51819"/>
    <cellStyle name="Примечание 2 3 3 2 2" xfId="51820"/>
    <cellStyle name="Примечание 2 3 3 2 2 2" xfId="51821"/>
    <cellStyle name="Примечание 2 3 3 2 2 3" xfId="51822"/>
    <cellStyle name="Примечание 2 3 3 2 3" xfId="51823"/>
    <cellStyle name="Примечание 2 3 3 2 4" xfId="51824"/>
    <cellStyle name="Примечание 2 3 3 2 5" xfId="51825"/>
    <cellStyle name="Примечание 2 3 3 2 6" xfId="51826"/>
    <cellStyle name="Примечание 2 3 3 2 7" xfId="51827"/>
    <cellStyle name="Примечание 2 3 3 2 8" xfId="51828"/>
    <cellStyle name="Примечание 2 3 3 2 9" xfId="51829"/>
    <cellStyle name="Примечание 2 3 3 3" xfId="51830"/>
    <cellStyle name="Примечание 2 3 3 3 10" xfId="51831"/>
    <cellStyle name="Примечание 2 3 3 3 2" xfId="51832"/>
    <cellStyle name="Примечание 2 3 3 3 3" xfId="51833"/>
    <cellStyle name="Примечание 2 3 3 3 4" xfId="51834"/>
    <cellStyle name="Примечание 2 3 3 3 5" xfId="51835"/>
    <cellStyle name="Примечание 2 3 3 3 6" xfId="51836"/>
    <cellStyle name="Примечание 2 3 3 3 7" xfId="51837"/>
    <cellStyle name="Примечание 2 3 3 3 8" xfId="51838"/>
    <cellStyle name="Примечание 2 3 3 3 9" xfId="51839"/>
    <cellStyle name="Примечание 2 3 3 4" xfId="51840"/>
    <cellStyle name="Примечание 2 3 3 4 2" xfId="51841"/>
    <cellStyle name="Примечание 2 3 3 4 3" xfId="51842"/>
    <cellStyle name="Примечание 2 3 3 4 4" xfId="51843"/>
    <cellStyle name="Примечание 2 3 3 4 5" xfId="51844"/>
    <cellStyle name="Примечание 2 3 3 4 6" xfId="51845"/>
    <cellStyle name="Примечание 2 3 3 4 7" xfId="51846"/>
    <cellStyle name="Примечание 2 3 3 4 8" xfId="51847"/>
    <cellStyle name="Примечание 2 3 3 5" xfId="51848"/>
    <cellStyle name="Примечание 2 3 3 6" xfId="51849"/>
    <cellStyle name="Примечание 2 3 3 7" xfId="51850"/>
    <cellStyle name="Примечание 2 3 3 8" xfId="51851"/>
    <cellStyle name="Примечание 2 3 3 9" xfId="51852"/>
    <cellStyle name="Примечание 2 3 4" xfId="51853"/>
    <cellStyle name="Примечание 2 3 4 10" xfId="51854"/>
    <cellStyle name="Примечание 2 3 4 2" xfId="51855"/>
    <cellStyle name="Примечание 2 3 4 2 2" xfId="51856"/>
    <cellStyle name="Примечание 2 3 4 2 3" xfId="51857"/>
    <cellStyle name="Примечание 2 3 4 3" xfId="51858"/>
    <cellStyle name="Примечание 2 3 4 4" xfId="51859"/>
    <cellStyle name="Примечание 2 3 4 5" xfId="51860"/>
    <cellStyle name="Примечание 2 3 4 6" xfId="51861"/>
    <cellStyle name="Примечание 2 3 4 7" xfId="51862"/>
    <cellStyle name="Примечание 2 3 4 8" xfId="51863"/>
    <cellStyle name="Примечание 2 3 4 9" xfId="51864"/>
    <cellStyle name="Примечание 2 3 5" xfId="51865"/>
    <cellStyle name="Примечание 2 3 5 10" xfId="51866"/>
    <cellStyle name="Примечание 2 3 5 2" xfId="51867"/>
    <cellStyle name="Примечание 2 3 5 2 2" xfId="51868"/>
    <cellStyle name="Примечание 2 3 5 2 3" xfId="51869"/>
    <cellStyle name="Примечание 2 3 5 3" xfId="51870"/>
    <cellStyle name="Примечание 2 3 5 4" xfId="51871"/>
    <cellStyle name="Примечание 2 3 5 5" xfId="51872"/>
    <cellStyle name="Примечание 2 3 5 6" xfId="51873"/>
    <cellStyle name="Примечание 2 3 5 7" xfId="51874"/>
    <cellStyle name="Примечание 2 3 5 8" xfId="51875"/>
    <cellStyle name="Примечание 2 3 5 9" xfId="51876"/>
    <cellStyle name="Примечание 2 3 6" xfId="51877"/>
    <cellStyle name="Примечание 2 3 6 10" xfId="51878"/>
    <cellStyle name="Примечание 2 3 6 2" xfId="51879"/>
    <cellStyle name="Примечание 2 3 6 2 2" xfId="51880"/>
    <cellStyle name="Примечание 2 3 6 2 3" xfId="51881"/>
    <cellStyle name="Примечание 2 3 6 3" xfId="51882"/>
    <cellStyle name="Примечание 2 3 6 4" xfId="51883"/>
    <cellStyle name="Примечание 2 3 6 5" xfId="51884"/>
    <cellStyle name="Примечание 2 3 6 6" xfId="51885"/>
    <cellStyle name="Примечание 2 3 6 7" xfId="51886"/>
    <cellStyle name="Примечание 2 3 6 8" xfId="51887"/>
    <cellStyle name="Примечание 2 3 6 9" xfId="51888"/>
    <cellStyle name="Примечание 2 3 7" xfId="51889"/>
    <cellStyle name="Примечание 2 3 7 2" xfId="51890"/>
    <cellStyle name="Примечание 2 3 7 2 2" xfId="51891"/>
    <cellStyle name="Примечание 2 3 7 3" xfId="51892"/>
    <cellStyle name="Примечание 2 3 7 4" xfId="51893"/>
    <cellStyle name="Примечание 2 3 8" xfId="51894"/>
    <cellStyle name="Примечание 2 3 8 2" xfId="51895"/>
    <cellStyle name="Примечание 2 3 8 2 2" xfId="51896"/>
    <cellStyle name="Примечание 2 3 8 3" xfId="51897"/>
    <cellStyle name="Примечание 2 3 8 4" xfId="51898"/>
    <cellStyle name="Примечание 2 3 9" xfId="51899"/>
    <cellStyle name="Примечание 2 3 9 2" xfId="51900"/>
    <cellStyle name="Примечание 2 3 9 2 2" xfId="51901"/>
    <cellStyle name="Примечание 2 3 9 3" xfId="51902"/>
    <cellStyle name="Примечание 2 3 9 4" xfId="51903"/>
    <cellStyle name="Примечание 2 4" xfId="51904"/>
    <cellStyle name="Примечание 2 4 10" xfId="51905"/>
    <cellStyle name="Примечание 2 4 10 2" xfId="51906"/>
    <cellStyle name="Примечание 2 4 10 2 2" xfId="51907"/>
    <cellStyle name="Примечание 2 4 10 3" xfId="51908"/>
    <cellStyle name="Примечание 2 4 10 4" xfId="51909"/>
    <cellStyle name="Примечание 2 4 11" xfId="51910"/>
    <cellStyle name="Примечание 2 4 11 2" xfId="51911"/>
    <cellStyle name="Примечание 2 4 11 2 2" xfId="51912"/>
    <cellStyle name="Примечание 2 4 11 3" xfId="51913"/>
    <cellStyle name="Примечание 2 4 11 4" xfId="51914"/>
    <cellStyle name="Примечание 2 4 12" xfId="51915"/>
    <cellStyle name="Примечание 2 4 12 2" xfId="51916"/>
    <cellStyle name="Примечание 2 4 12 2 2" xfId="51917"/>
    <cellStyle name="Примечание 2 4 12 3" xfId="51918"/>
    <cellStyle name="Примечание 2 4 12 4" xfId="51919"/>
    <cellStyle name="Примечание 2 4 13" xfId="51920"/>
    <cellStyle name="Примечание 2 4 13 2" xfId="51921"/>
    <cellStyle name="Примечание 2 4 13 3" xfId="51922"/>
    <cellStyle name="Примечание 2 4 14" xfId="51923"/>
    <cellStyle name="Примечание 2 4 14 2" xfId="51924"/>
    <cellStyle name="Примечание 2 4 14 3" xfId="51925"/>
    <cellStyle name="Примечание 2 4 15" xfId="51926"/>
    <cellStyle name="Примечание 2 4 16" xfId="51927"/>
    <cellStyle name="Примечание 2 4 2" xfId="51928"/>
    <cellStyle name="Примечание 2 4 2 10" xfId="51929"/>
    <cellStyle name="Примечание 2 4 2 11" xfId="51930"/>
    <cellStyle name="Примечание 2 4 2 12" xfId="51931"/>
    <cellStyle name="Примечание 2 4 2 13" xfId="51932"/>
    <cellStyle name="Примечание 2 4 2 14" xfId="51933"/>
    <cellStyle name="Примечание 2 4 2 15" xfId="51934"/>
    <cellStyle name="Примечание 2 4 2 2" xfId="51935"/>
    <cellStyle name="Примечание 2 4 2 2 10" xfId="51936"/>
    <cellStyle name="Примечание 2 4 2 2 2" xfId="51937"/>
    <cellStyle name="Примечание 2 4 2 2 2 2" xfId="51938"/>
    <cellStyle name="Примечание 2 4 2 2 2 3" xfId="51939"/>
    <cellStyle name="Примечание 2 4 2 2 3" xfId="51940"/>
    <cellStyle name="Примечание 2 4 2 2 4" xfId="51941"/>
    <cellStyle name="Примечание 2 4 2 2 5" xfId="51942"/>
    <cellStyle name="Примечание 2 4 2 2 6" xfId="51943"/>
    <cellStyle name="Примечание 2 4 2 2 7" xfId="51944"/>
    <cellStyle name="Примечание 2 4 2 2 8" xfId="51945"/>
    <cellStyle name="Примечание 2 4 2 2 9" xfId="51946"/>
    <cellStyle name="Примечание 2 4 2 3" xfId="51947"/>
    <cellStyle name="Примечание 2 4 2 3 10" xfId="51948"/>
    <cellStyle name="Примечание 2 4 2 3 2" xfId="51949"/>
    <cellStyle name="Примечание 2 4 2 3 2 2" xfId="51950"/>
    <cellStyle name="Примечание 2 4 2 3 2 3" xfId="51951"/>
    <cellStyle name="Примечание 2 4 2 3 3" xfId="51952"/>
    <cellStyle name="Примечание 2 4 2 3 4" xfId="51953"/>
    <cellStyle name="Примечание 2 4 2 3 5" xfId="51954"/>
    <cellStyle name="Примечание 2 4 2 3 6" xfId="51955"/>
    <cellStyle name="Примечание 2 4 2 3 7" xfId="51956"/>
    <cellStyle name="Примечание 2 4 2 3 8" xfId="51957"/>
    <cellStyle name="Примечание 2 4 2 3 9" xfId="51958"/>
    <cellStyle name="Примечание 2 4 2 4" xfId="51959"/>
    <cellStyle name="Примечание 2 4 2 4 10" xfId="51960"/>
    <cellStyle name="Примечание 2 4 2 4 2" xfId="51961"/>
    <cellStyle name="Примечание 2 4 2 4 2 2" xfId="51962"/>
    <cellStyle name="Примечание 2 4 2 4 2 3" xfId="51963"/>
    <cellStyle name="Примечание 2 4 2 4 3" xfId="51964"/>
    <cellStyle name="Примечание 2 4 2 4 4" xfId="51965"/>
    <cellStyle name="Примечание 2 4 2 4 5" xfId="51966"/>
    <cellStyle name="Примечание 2 4 2 4 6" xfId="51967"/>
    <cellStyle name="Примечание 2 4 2 4 7" xfId="51968"/>
    <cellStyle name="Примечание 2 4 2 4 8" xfId="51969"/>
    <cellStyle name="Примечание 2 4 2 4 9" xfId="51970"/>
    <cellStyle name="Примечание 2 4 2 5" xfId="51971"/>
    <cellStyle name="Примечание 2 4 2 5 2" xfId="51972"/>
    <cellStyle name="Примечание 2 4 2 5 2 2" xfId="51973"/>
    <cellStyle name="Примечание 2 4 2 5 3" xfId="51974"/>
    <cellStyle name="Примечание 2 4 2 5 4" xfId="51975"/>
    <cellStyle name="Примечание 2 4 2 6" xfId="51976"/>
    <cellStyle name="Примечание 2 4 2 6 2" xfId="51977"/>
    <cellStyle name="Примечание 2 4 2 6 3" xfId="51978"/>
    <cellStyle name="Примечание 2 4 2 7" xfId="51979"/>
    <cellStyle name="Примечание 2 4 2 8" xfId="51980"/>
    <cellStyle name="Примечание 2 4 2 9" xfId="51981"/>
    <cellStyle name="Примечание 2 4 3" xfId="51982"/>
    <cellStyle name="Примечание 2 4 3 10" xfId="51983"/>
    <cellStyle name="Примечание 2 4 3 2" xfId="51984"/>
    <cellStyle name="Примечание 2 4 3 2 2" xfId="51985"/>
    <cellStyle name="Примечание 2 4 3 2 2 2" xfId="51986"/>
    <cellStyle name="Примечание 2 4 3 2 3" xfId="51987"/>
    <cellStyle name="Примечание 2 4 3 2 4" xfId="51988"/>
    <cellStyle name="Примечание 2 4 3 3" xfId="51989"/>
    <cellStyle name="Примечание 2 4 3 3 2" xfId="51990"/>
    <cellStyle name="Примечание 2 4 3 3 3" xfId="51991"/>
    <cellStyle name="Примечание 2 4 3 4" xfId="51992"/>
    <cellStyle name="Примечание 2 4 3 5" xfId="51993"/>
    <cellStyle name="Примечание 2 4 3 6" xfId="51994"/>
    <cellStyle name="Примечание 2 4 3 7" xfId="51995"/>
    <cellStyle name="Примечание 2 4 3 8" xfId="51996"/>
    <cellStyle name="Примечание 2 4 3 9" xfId="51997"/>
    <cellStyle name="Примечание 2 4 4" xfId="51998"/>
    <cellStyle name="Примечание 2 4 4 10" xfId="51999"/>
    <cellStyle name="Примечание 2 4 4 2" xfId="52000"/>
    <cellStyle name="Примечание 2 4 4 2 2" xfId="52001"/>
    <cellStyle name="Примечание 2 4 4 2 3" xfId="52002"/>
    <cellStyle name="Примечание 2 4 4 3" xfId="52003"/>
    <cellStyle name="Примечание 2 4 4 4" xfId="52004"/>
    <cellStyle name="Примечание 2 4 4 5" xfId="52005"/>
    <cellStyle name="Примечание 2 4 4 6" xfId="52006"/>
    <cellStyle name="Примечание 2 4 4 7" xfId="52007"/>
    <cellStyle name="Примечание 2 4 4 8" xfId="52008"/>
    <cellStyle name="Примечание 2 4 4 9" xfId="52009"/>
    <cellStyle name="Примечание 2 4 5" xfId="52010"/>
    <cellStyle name="Примечание 2 4 5 10" xfId="52011"/>
    <cellStyle name="Примечание 2 4 5 2" xfId="52012"/>
    <cellStyle name="Примечание 2 4 5 2 2" xfId="52013"/>
    <cellStyle name="Примечание 2 4 5 2 3" xfId="52014"/>
    <cellStyle name="Примечание 2 4 5 3" xfId="52015"/>
    <cellStyle name="Примечание 2 4 5 4" xfId="52016"/>
    <cellStyle name="Примечание 2 4 5 5" xfId="52017"/>
    <cellStyle name="Примечание 2 4 5 6" xfId="52018"/>
    <cellStyle name="Примечание 2 4 5 7" xfId="52019"/>
    <cellStyle name="Примечание 2 4 5 8" xfId="52020"/>
    <cellStyle name="Примечание 2 4 5 9" xfId="52021"/>
    <cellStyle name="Примечание 2 4 6" xfId="52022"/>
    <cellStyle name="Примечание 2 4 6 2" xfId="52023"/>
    <cellStyle name="Примечание 2 4 6 2 2" xfId="52024"/>
    <cellStyle name="Примечание 2 4 6 3" xfId="52025"/>
    <cellStyle name="Примечание 2 4 6 4" xfId="52026"/>
    <cellStyle name="Примечание 2 4 7" xfId="52027"/>
    <cellStyle name="Примечание 2 4 7 2" xfId="52028"/>
    <cellStyle name="Примечание 2 4 7 2 2" xfId="52029"/>
    <cellStyle name="Примечание 2 4 7 3" xfId="52030"/>
    <cellStyle name="Примечание 2 4 7 4" xfId="52031"/>
    <cellStyle name="Примечание 2 4 8" xfId="52032"/>
    <cellStyle name="Примечание 2 4 8 2" xfId="52033"/>
    <cellStyle name="Примечание 2 4 8 2 2" xfId="52034"/>
    <cellStyle name="Примечание 2 4 8 3" xfId="52035"/>
    <cellStyle name="Примечание 2 4 8 4" xfId="52036"/>
    <cellStyle name="Примечание 2 4 9" xfId="52037"/>
    <cellStyle name="Примечание 2 4 9 2" xfId="52038"/>
    <cellStyle name="Примечание 2 4 9 2 2" xfId="52039"/>
    <cellStyle name="Примечание 2 4 9 3" xfId="52040"/>
    <cellStyle name="Примечание 2 4 9 4" xfId="52041"/>
    <cellStyle name="Примечание 2 5" xfId="52042"/>
    <cellStyle name="Примечание 2 5 10" xfId="52043"/>
    <cellStyle name="Примечание 2 5 10 2" xfId="52044"/>
    <cellStyle name="Примечание 2 5 10 2 2" xfId="52045"/>
    <cellStyle name="Примечание 2 5 10 3" xfId="52046"/>
    <cellStyle name="Примечание 2 5 10 4" xfId="52047"/>
    <cellStyle name="Примечание 2 5 11" xfId="52048"/>
    <cellStyle name="Примечание 2 5 11 2" xfId="52049"/>
    <cellStyle name="Примечание 2 5 11 2 2" xfId="52050"/>
    <cellStyle name="Примечание 2 5 11 3" xfId="52051"/>
    <cellStyle name="Примечание 2 5 11 4" xfId="52052"/>
    <cellStyle name="Примечание 2 5 12" xfId="52053"/>
    <cellStyle name="Примечание 2 5 12 2" xfId="52054"/>
    <cellStyle name="Примечание 2 5 12 2 2" xfId="52055"/>
    <cellStyle name="Примечание 2 5 12 3" xfId="52056"/>
    <cellStyle name="Примечание 2 5 12 4" xfId="52057"/>
    <cellStyle name="Примечание 2 5 13" xfId="52058"/>
    <cellStyle name="Примечание 2 5 13 2" xfId="52059"/>
    <cellStyle name="Примечание 2 5 13 3" xfId="52060"/>
    <cellStyle name="Примечание 2 5 14" xfId="52061"/>
    <cellStyle name="Примечание 2 5 14 2" xfId="52062"/>
    <cellStyle name="Примечание 2 5 15" xfId="52063"/>
    <cellStyle name="Примечание 2 5 16" xfId="52064"/>
    <cellStyle name="Примечание 2 5 2" xfId="52065"/>
    <cellStyle name="Примечание 2 5 2 10" xfId="52066"/>
    <cellStyle name="Примечание 2 5 2 2" xfId="52067"/>
    <cellStyle name="Примечание 2 5 2 2 2" xfId="52068"/>
    <cellStyle name="Примечание 2 5 2 2 2 2" xfId="52069"/>
    <cellStyle name="Примечание 2 5 2 2 3" xfId="52070"/>
    <cellStyle name="Примечание 2 5 2 2 4" xfId="52071"/>
    <cellStyle name="Примечание 2 5 2 3" xfId="52072"/>
    <cellStyle name="Примечание 2 5 2 3 2" xfId="52073"/>
    <cellStyle name="Примечание 2 5 2 3 2 2" xfId="52074"/>
    <cellStyle name="Примечание 2 5 2 3 3" xfId="52075"/>
    <cellStyle name="Примечание 2 5 2 3 4" xfId="52076"/>
    <cellStyle name="Примечание 2 5 2 4" xfId="52077"/>
    <cellStyle name="Примечание 2 5 2 4 2" xfId="52078"/>
    <cellStyle name="Примечание 2 5 2 4 2 2" xfId="52079"/>
    <cellStyle name="Примечание 2 5 2 4 3" xfId="52080"/>
    <cellStyle name="Примечание 2 5 2 4 4" xfId="52081"/>
    <cellStyle name="Примечание 2 5 2 5" xfId="52082"/>
    <cellStyle name="Примечание 2 5 2 5 2" xfId="52083"/>
    <cellStyle name="Примечание 2 5 2 5 2 2" xfId="52084"/>
    <cellStyle name="Примечание 2 5 2 5 3" xfId="52085"/>
    <cellStyle name="Примечание 2 5 2 5 4" xfId="52086"/>
    <cellStyle name="Примечание 2 5 2 6" xfId="52087"/>
    <cellStyle name="Примечание 2 5 2 6 2" xfId="52088"/>
    <cellStyle name="Примечание 2 5 2 6 3" xfId="52089"/>
    <cellStyle name="Примечание 2 5 2 7" xfId="52090"/>
    <cellStyle name="Примечание 2 5 2 8" xfId="52091"/>
    <cellStyle name="Примечание 2 5 2 9" xfId="52092"/>
    <cellStyle name="Примечание 2 5 3" xfId="52093"/>
    <cellStyle name="Примечание 2 5 3 10" xfId="52094"/>
    <cellStyle name="Примечание 2 5 3 2" xfId="52095"/>
    <cellStyle name="Примечание 2 5 3 2 2" xfId="52096"/>
    <cellStyle name="Примечание 2 5 3 2 2 2" xfId="52097"/>
    <cellStyle name="Примечание 2 5 3 2 3" xfId="52098"/>
    <cellStyle name="Примечание 2 5 3 2 4" xfId="52099"/>
    <cellStyle name="Примечание 2 5 3 3" xfId="52100"/>
    <cellStyle name="Примечание 2 5 3 3 2" xfId="52101"/>
    <cellStyle name="Примечание 2 5 3 3 3" xfId="52102"/>
    <cellStyle name="Примечание 2 5 3 4" xfId="52103"/>
    <cellStyle name="Примечание 2 5 3 5" xfId="52104"/>
    <cellStyle name="Примечание 2 5 3 6" xfId="52105"/>
    <cellStyle name="Примечание 2 5 3 7" xfId="52106"/>
    <cellStyle name="Примечание 2 5 3 8" xfId="52107"/>
    <cellStyle name="Примечание 2 5 3 9" xfId="52108"/>
    <cellStyle name="Примечание 2 5 4" xfId="52109"/>
    <cellStyle name="Примечание 2 5 4 10" xfId="52110"/>
    <cellStyle name="Примечание 2 5 4 2" xfId="52111"/>
    <cellStyle name="Примечание 2 5 4 2 2" xfId="52112"/>
    <cellStyle name="Примечание 2 5 4 2 3" xfId="52113"/>
    <cellStyle name="Примечание 2 5 4 3" xfId="52114"/>
    <cellStyle name="Примечание 2 5 4 4" xfId="52115"/>
    <cellStyle name="Примечание 2 5 4 5" xfId="52116"/>
    <cellStyle name="Примечание 2 5 4 6" xfId="52117"/>
    <cellStyle name="Примечание 2 5 4 7" xfId="52118"/>
    <cellStyle name="Примечание 2 5 4 8" xfId="52119"/>
    <cellStyle name="Примечание 2 5 4 9" xfId="52120"/>
    <cellStyle name="Примечание 2 5 5" xfId="52121"/>
    <cellStyle name="Примечание 2 5 5 2" xfId="52122"/>
    <cellStyle name="Примечание 2 5 5 2 2" xfId="52123"/>
    <cellStyle name="Примечание 2 5 5 3" xfId="52124"/>
    <cellStyle name="Примечание 2 5 5 4" xfId="52125"/>
    <cellStyle name="Примечание 2 5 6" xfId="52126"/>
    <cellStyle name="Примечание 2 5 6 2" xfId="52127"/>
    <cellStyle name="Примечание 2 5 6 2 2" xfId="52128"/>
    <cellStyle name="Примечание 2 5 6 3" xfId="52129"/>
    <cellStyle name="Примечание 2 5 6 4" xfId="52130"/>
    <cellStyle name="Примечание 2 5 7" xfId="52131"/>
    <cellStyle name="Примечание 2 5 7 2" xfId="52132"/>
    <cellStyle name="Примечание 2 5 7 2 2" xfId="52133"/>
    <cellStyle name="Примечание 2 5 7 3" xfId="52134"/>
    <cellStyle name="Примечание 2 5 7 4" xfId="52135"/>
    <cellStyle name="Примечание 2 5 8" xfId="52136"/>
    <cellStyle name="Примечание 2 5 8 2" xfId="52137"/>
    <cellStyle name="Примечание 2 5 8 2 2" xfId="52138"/>
    <cellStyle name="Примечание 2 5 8 3" xfId="52139"/>
    <cellStyle name="Примечание 2 5 8 4" xfId="52140"/>
    <cellStyle name="Примечание 2 5 9" xfId="52141"/>
    <cellStyle name="Примечание 2 5 9 2" xfId="52142"/>
    <cellStyle name="Примечание 2 5 9 2 2" xfId="52143"/>
    <cellStyle name="Примечание 2 5 9 3" xfId="52144"/>
    <cellStyle name="Примечание 2 5 9 4" xfId="52145"/>
    <cellStyle name="Примечание 2 6" xfId="52146"/>
    <cellStyle name="Примечание 2 6 10" xfId="52147"/>
    <cellStyle name="Примечание 2 6 11" xfId="52148"/>
    <cellStyle name="Примечание 2 6 12" xfId="52149"/>
    <cellStyle name="Примечание 2 6 13" xfId="52150"/>
    <cellStyle name="Примечание 2 6 14" xfId="52151"/>
    <cellStyle name="Примечание 2 6 15" xfId="52152"/>
    <cellStyle name="Примечание 2 6 2" xfId="52153"/>
    <cellStyle name="Примечание 2 6 2 10" xfId="52154"/>
    <cellStyle name="Примечание 2 6 2 2" xfId="52155"/>
    <cellStyle name="Примечание 2 6 2 2 2" xfId="52156"/>
    <cellStyle name="Примечание 2 6 2 2 3" xfId="52157"/>
    <cellStyle name="Примечание 2 6 2 3" xfId="52158"/>
    <cellStyle name="Примечание 2 6 2 4" xfId="52159"/>
    <cellStyle name="Примечание 2 6 2 5" xfId="52160"/>
    <cellStyle name="Примечание 2 6 2 6" xfId="52161"/>
    <cellStyle name="Примечание 2 6 2 7" xfId="52162"/>
    <cellStyle name="Примечание 2 6 2 8" xfId="52163"/>
    <cellStyle name="Примечание 2 6 2 9" xfId="52164"/>
    <cellStyle name="Примечание 2 6 3" xfId="52165"/>
    <cellStyle name="Примечание 2 6 3 10" xfId="52166"/>
    <cellStyle name="Примечание 2 6 3 2" xfId="52167"/>
    <cellStyle name="Примечание 2 6 3 2 2" xfId="52168"/>
    <cellStyle name="Примечание 2 6 3 2 3" xfId="52169"/>
    <cellStyle name="Примечание 2 6 3 3" xfId="52170"/>
    <cellStyle name="Примечание 2 6 3 4" xfId="52171"/>
    <cellStyle name="Примечание 2 6 3 5" xfId="52172"/>
    <cellStyle name="Примечание 2 6 3 6" xfId="52173"/>
    <cellStyle name="Примечание 2 6 3 7" xfId="52174"/>
    <cellStyle name="Примечание 2 6 3 8" xfId="52175"/>
    <cellStyle name="Примечание 2 6 3 9" xfId="52176"/>
    <cellStyle name="Примечание 2 6 4" xfId="52177"/>
    <cellStyle name="Примечание 2 6 4 10" xfId="52178"/>
    <cellStyle name="Примечание 2 6 4 2" xfId="52179"/>
    <cellStyle name="Примечание 2 6 4 2 2" xfId="52180"/>
    <cellStyle name="Примечание 2 6 4 2 3" xfId="52181"/>
    <cellStyle name="Примечание 2 6 4 3" xfId="52182"/>
    <cellStyle name="Примечание 2 6 4 4" xfId="52183"/>
    <cellStyle name="Примечание 2 6 4 5" xfId="52184"/>
    <cellStyle name="Примечание 2 6 4 6" xfId="52185"/>
    <cellStyle name="Примечание 2 6 4 7" xfId="52186"/>
    <cellStyle name="Примечание 2 6 4 8" xfId="52187"/>
    <cellStyle name="Примечание 2 6 4 9" xfId="52188"/>
    <cellStyle name="Примечание 2 6 5" xfId="52189"/>
    <cellStyle name="Примечание 2 6 5 2" xfId="52190"/>
    <cellStyle name="Примечание 2 6 5 2 2" xfId="52191"/>
    <cellStyle name="Примечание 2 6 5 3" xfId="52192"/>
    <cellStyle name="Примечание 2 6 5 4" xfId="52193"/>
    <cellStyle name="Примечание 2 6 6" xfId="52194"/>
    <cellStyle name="Примечание 2 6 6 2" xfId="52195"/>
    <cellStyle name="Примечание 2 6 6 2 2" xfId="52196"/>
    <cellStyle name="Примечание 2 6 6 3" xfId="52197"/>
    <cellStyle name="Примечание 2 6 6 4" xfId="52198"/>
    <cellStyle name="Примечание 2 6 7" xfId="52199"/>
    <cellStyle name="Примечание 2 6 7 2" xfId="52200"/>
    <cellStyle name="Примечание 2 6 7 2 2" xfId="52201"/>
    <cellStyle name="Примечание 2 6 7 3" xfId="52202"/>
    <cellStyle name="Примечание 2 6 7 4" xfId="52203"/>
    <cellStyle name="Примечание 2 6 8" xfId="52204"/>
    <cellStyle name="Примечание 2 6 8 2" xfId="52205"/>
    <cellStyle name="Примечание 2 6 8 3" xfId="52206"/>
    <cellStyle name="Примечание 2 6 9" xfId="52207"/>
    <cellStyle name="Примечание 2 7" xfId="52208"/>
    <cellStyle name="Примечание 2 7 10" xfId="52209"/>
    <cellStyle name="Примечание 2 7 11" xfId="52210"/>
    <cellStyle name="Примечание 2 7 12" xfId="52211"/>
    <cellStyle name="Примечание 2 7 13" xfId="52212"/>
    <cellStyle name="Примечание 2 7 14" xfId="52213"/>
    <cellStyle name="Примечание 2 7 15" xfId="52214"/>
    <cellStyle name="Примечание 2 7 2" xfId="52215"/>
    <cellStyle name="Примечание 2 7 2 10" xfId="52216"/>
    <cellStyle name="Примечание 2 7 2 2" xfId="52217"/>
    <cellStyle name="Примечание 2 7 2 2 2" xfId="52218"/>
    <cellStyle name="Примечание 2 7 2 2 3" xfId="52219"/>
    <cellStyle name="Примечание 2 7 2 3" xfId="52220"/>
    <cellStyle name="Примечание 2 7 2 4" xfId="52221"/>
    <cellStyle name="Примечание 2 7 2 5" xfId="52222"/>
    <cellStyle name="Примечание 2 7 2 6" xfId="52223"/>
    <cellStyle name="Примечание 2 7 2 7" xfId="52224"/>
    <cellStyle name="Примечание 2 7 2 8" xfId="52225"/>
    <cellStyle name="Примечание 2 7 2 9" xfId="52226"/>
    <cellStyle name="Примечание 2 7 3" xfId="52227"/>
    <cellStyle name="Примечание 2 7 3 10" xfId="52228"/>
    <cellStyle name="Примечание 2 7 3 2" xfId="52229"/>
    <cellStyle name="Примечание 2 7 3 3" xfId="52230"/>
    <cellStyle name="Примечание 2 7 3 4" xfId="52231"/>
    <cellStyle name="Примечание 2 7 3 5" xfId="52232"/>
    <cellStyle name="Примечание 2 7 3 6" xfId="52233"/>
    <cellStyle name="Примечание 2 7 3 7" xfId="52234"/>
    <cellStyle name="Примечание 2 7 3 8" xfId="52235"/>
    <cellStyle name="Примечание 2 7 3 9" xfId="52236"/>
    <cellStyle name="Примечание 2 7 4" xfId="52237"/>
    <cellStyle name="Примечание 2 7 4 2" xfId="52238"/>
    <cellStyle name="Примечание 2 7 4 3" xfId="52239"/>
    <cellStyle name="Примечание 2 7 4 4" xfId="52240"/>
    <cellStyle name="Примечание 2 7 4 5" xfId="52241"/>
    <cellStyle name="Примечание 2 7 4 6" xfId="52242"/>
    <cellStyle name="Примечание 2 7 4 7" xfId="52243"/>
    <cellStyle name="Примечание 2 7 4 8" xfId="52244"/>
    <cellStyle name="Примечание 2 7 5" xfId="52245"/>
    <cellStyle name="Примечание 2 7 6" xfId="52246"/>
    <cellStyle name="Примечание 2 7 7" xfId="52247"/>
    <cellStyle name="Примечание 2 7 8" xfId="52248"/>
    <cellStyle name="Примечание 2 7 9" xfId="52249"/>
    <cellStyle name="Примечание 2 8" xfId="52250"/>
    <cellStyle name="Примечание 2 8 10" xfId="52251"/>
    <cellStyle name="Примечание 2 8 11" xfId="52252"/>
    <cellStyle name="Примечание 2 8 12" xfId="52253"/>
    <cellStyle name="Примечание 2 8 13" xfId="52254"/>
    <cellStyle name="Примечание 2 8 14" xfId="52255"/>
    <cellStyle name="Примечание 2 8 15" xfId="52256"/>
    <cellStyle name="Примечание 2 8 2" xfId="52257"/>
    <cellStyle name="Примечание 2 8 2 10" xfId="52258"/>
    <cellStyle name="Примечание 2 8 2 2" xfId="52259"/>
    <cellStyle name="Примечание 2 8 2 2 2" xfId="52260"/>
    <cellStyle name="Примечание 2 8 2 2 3" xfId="52261"/>
    <cellStyle name="Примечание 2 8 2 3" xfId="52262"/>
    <cellStyle name="Примечание 2 8 2 4" xfId="52263"/>
    <cellStyle name="Примечание 2 8 2 5" xfId="52264"/>
    <cellStyle name="Примечание 2 8 2 6" xfId="52265"/>
    <cellStyle name="Примечание 2 8 2 7" xfId="52266"/>
    <cellStyle name="Примечание 2 8 2 8" xfId="52267"/>
    <cellStyle name="Примечание 2 8 2 9" xfId="52268"/>
    <cellStyle name="Примечание 2 8 3" xfId="52269"/>
    <cellStyle name="Примечание 2 8 3 10" xfId="52270"/>
    <cellStyle name="Примечание 2 8 3 2" xfId="52271"/>
    <cellStyle name="Примечание 2 8 3 3" xfId="52272"/>
    <cellStyle name="Примечание 2 8 3 4" xfId="52273"/>
    <cellStyle name="Примечание 2 8 3 5" xfId="52274"/>
    <cellStyle name="Примечание 2 8 3 6" xfId="52275"/>
    <cellStyle name="Примечание 2 8 3 7" xfId="52276"/>
    <cellStyle name="Примечание 2 8 3 8" xfId="52277"/>
    <cellStyle name="Примечание 2 8 3 9" xfId="52278"/>
    <cellStyle name="Примечание 2 8 4" xfId="52279"/>
    <cellStyle name="Примечание 2 8 4 2" xfId="52280"/>
    <cellStyle name="Примечание 2 8 4 3" xfId="52281"/>
    <cellStyle name="Примечание 2 8 4 4" xfId="52282"/>
    <cellStyle name="Примечание 2 8 4 5" xfId="52283"/>
    <cellStyle name="Примечание 2 8 4 6" xfId="52284"/>
    <cellStyle name="Примечание 2 8 4 7" xfId="52285"/>
    <cellStyle name="Примечание 2 8 4 8" xfId="52286"/>
    <cellStyle name="Примечание 2 8 5" xfId="52287"/>
    <cellStyle name="Примечание 2 8 6" xfId="52288"/>
    <cellStyle name="Примечание 2 8 7" xfId="52289"/>
    <cellStyle name="Примечание 2 8 8" xfId="52290"/>
    <cellStyle name="Примечание 2 8 9" xfId="52291"/>
    <cellStyle name="Примечание 2 9" xfId="52292"/>
    <cellStyle name="Примечание 2 9 10" xfId="52293"/>
    <cellStyle name="Примечание 2 9 11" xfId="52294"/>
    <cellStyle name="Примечание 2 9 12" xfId="52295"/>
    <cellStyle name="Примечание 2 9 13" xfId="52296"/>
    <cellStyle name="Примечание 2 9 14" xfId="52297"/>
    <cellStyle name="Примечание 2 9 15" xfId="52298"/>
    <cellStyle name="Примечание 2 9 2" xfId="52299"/>
    <cellStyle name="Примечание 2 9 2 10" xfId="52300"/>
    <cellStyle name="Примечание 2 9 2 2" xfId="52301"/>
    <cellStyle name="Примечание 2 9 2 3" xfId="52302"/>
    <cellStyle name="Примечание 2 9 2 4" xfId="52303"/>
    <cellStyle name="Примечание 2 9 2 5" xfId="52304"/>
    <cellStyle name="Примечание 2 9 2 6" xfId="52305"/>
    <cellStyle name="Примечание 2 9 2 7" xfId="52306"/>
    <cellStyle name="Примечание 2 9 2 8" xfId="52307"/>
    <cellStyle name="Примечание 2 9 2 9" xfId="52308"/>
    <cellStyle name="Примечание 2 9 3" xfId="52309"/>
    <cellStyle name="Примечание 2 9 3 2" xfId="52310"/>
    <cellStyle name="Примечание 2 9 3 3" xfId="52311"/>
    <cellStyle name="Примечание 2 9 3 4" xfId="52312"/>
    <cellStyle name="Примечание 2 9 3 5" xfId="52313"/>
    <cellStyle name="Примечание 2 9 3 6" xfId="52314"/>
    <cellStyle name="Примечание 2 9 3 7" xfId="52315"/>
    <cellStyle name="Примечание 2 9 3 8" xfId="52316"/>
    <cellStyle name="Примечание 2 9 4" xfId="52317"/>
    <cellStyle name="Примечание 2 9 4 2" xfId="52318"/>
    <cellStyle name="Примечание 2 9 4 3" xfId="52319"/>
    <cellStyle name="Примечание 2 9 4 4" xfId="52320"/>
    <cellStyle name="Примечание 2 9 4 5" xfId="52321"/>
    <cellStyle name="Примечание 2 9 4 6" xfId="52322"/>
    <cellStyle name="Примечание 2 9 4 7" xfId="52323"/>
    <cellStyle name="Примечание 2 9 4 8" xfId="52324"/>
    <cellStyle name="Примечание 2 9 5" xfId="52325"/>
    <cellStyle name="Примечание 2 9 6" xfId="52326"/>
    <cellStyle name="Примечание 2 9 7" xfId="52327"/>
    <cellStyle name="Примечание 2 9 8" xfId="52328"/>
    <cellStyle name="Примечание 2 9 9" xfId="52329"/>
    <cellStyle name="Примечание 2_46EE.2011(v1.0)" xfId="52330"/>
    <cellStyle name="Примечание 20" xfId="52331"/>
    <cellStyle name="Примечание 21" xfId="52332"/>
    <cellStyle name="Примечание 22" xfId="52333"/>
    <cellStyle name="Примечание 23" xfId="52334"/>
    <cellStyle name="Примечание 24" xfId="52335"/>
    <cellStyle name="Примечание 25" xfId="52336"/>
    <cellStyle name="Примечание 26" xfId="52337"/>
    <cellStyle name="Примечание 27" xfId="52338"/>
    <cellStyle name="Примечание 28" xfId="52339"/>
    <cellStyle name="Примечание 29" xfId="52340"/>
    <cellStyle name="Примечание 3" xfId="52341"/>
    <cellStyle name="Примечание 3 10" xfId="52342"/>
    <cellStyle name="Примечание 3 10 2" xfId="52343"/>
    <cellStyle name="Примечание 3 10 3" xfId="52344"/>
    <cellStyle name="Примечание 3 10 4" xfId="52345"/>
    <cellStyle name="Примечание 3 10 5" xfId="52346"/>
    <cellStyle name="Примечание 3 10 6" xfId="52347"/>
    <cellStyle name="Примечание 3 10 7" xfId="52348"/>
    <cellStyle name="Примечание 3 10 8" xfId="52349"/>
    <cellStyle name="Примечание 3 10 9" xfId="52350"/>
    <cellStyle name="Примечание 3 11" xfId="52351"/>
    <cellStyle name="Примечание 3 11 2" xfId="52352"/>
    <cellStyle name="Примечание 3 11 3" xfId="52353"/>
    <cellStyle name="Примечание 3 11 4" xfId="52354"/>
    <cellStyle name="Примечание 3 11 5" xfId="52355"/>
    <cellStyle name="Примечание 3 11 6" xfId="52356"/>
    <cellStyle name="Примечание 3 11 7" xfId="52357"/>
    <cellStyle name="Примечание 3 11 8" xfId="52358"/>
    <cellStyle name="Примечание 3 12" xfId="52359"/>
    <cellStyle name="Примечание 3 12 2" xfId="52360"/>
    <cellStyle name="Примечание 3 12 3" xfId="52361"/>
    <cellStyle name="Примечание 3 12 4" xfId="52362"/>
    <cellStyle name="Примечание 3 12 5" xfId="52363"/>
    <cellStyle name="Примечание 3 12 6" xfId="52364"/>
    <cellStyle name="Примечание 3 12 7" xfId="52365"/>
    <cellStyle name="Примечание 3 12 8" xfId="52366"/>
    <cellStyle name="Примечание 3 13" xfId="52367"/>
    <cellStyle name="Примечание 3 14" xfId="52368"/>
    <cellStyle name="Примечание 3 15" xfId="52369"/>
    <cellStyle name="Примечание 3 16" xfId="52370"/>
    <cellStyle name="Примечание 3 17" xfId="52371"/>
    <cellStyle name="Примечание 3 18" xfId="52372"/>
    <cellStyle name="Примечание 3 19" xfId="52373"/>
    <cellStyle name="Примечание 3 2" xfId="52374"/>
    <cellStyle name="Примечание 3 2 10" xfId="52375"/>
    <cellStyle name="Примечание 3 2 11" xfId="52376"/>
    <cellStyle name="Примечание 3 2 12" xfId="52377"/>
    <cellStyle name="Примечание 3 2 13" xfId="52378"/>
    <cellStyle name="Примечание 3 2 14" xfId="52379"/>
    <cellStyle name="Примечание 3 2 15" xfId="52380"/>
    <cellStyle name="Примечание 3 2 16" xfId="52381"/>
    <cellStyle name="Примечание 3 2 2" xfId="52382"/>
    <cellStyle name="Примечание 3 2 2 10" xfId="52383"/>
    <cellStyle name="Примечание 3 2 2 11" xfId="52384"/>
    <cellStyle name="Примечание 3 2 2 12" xfId="52385"/>
    <cellStyle name="Примечание 3 2 2 13" xfId="52386"/>
    <cellStyle name="Примечание 3 2 2 14" xfId="52387"/>
    <cellStyle name="Примечание 3 2 2 15" xfId="52388"/>
    <cellStyle name="Примечание 3 2 2 2" xfId="52389"/>
    <cellStyle name="Примечание 3 2 2 2 2" xfId="52390"/>
    <cellStyle name="Примечание 3 2 2 2 2 10" xfId="52391"/>
    <cellStyle name="Примечание 3 2 2 2 2 2" xfId="52392"/>
    <cellStyle name="Примечание 3 2 2 2 2 3" xfId="52393"/>
    <cellStyle name="Примечание 3 2 2 2 2 4" xfId="52394"/>
    <cellStyle name="Примечание 3 2 2 2 2 5" xfId="52395"/>
    <cellStyle name="Примечание 3 2 2 2 2 6" xfId="52396"/>
    <cellStyle name="Примечание 3 2 2 2 2 7" xfId="52397"/>
    <cellStyle name="Примечание 3 2 2 2 2 8" xfId="52398"/>
    <cellStyle name="Примечание 3 2 2 2 2 9" xfId="52399"/>
    <cellStyle name="Примечание 3 2 2 2 3" xfId="52400"/>
    <cellStyle name="Примечание 3 2 2 2 4" xfId="52401"/>
    <cellStyle name="Примечание 3 2 2 2 5" xfId="52402"/>
    <cellStyle name="Примечание 3 2 2 2 6" xfId="52403"/>
    <cellStyle name="Примечание 3 2 2 2 7" xfId="52404"/>
    <cellStyle name="Примечание 3 2 2 2 8" xfId="52405"/>
    <cellStyle name="Примечание 3 2 2 3" xfId="52406"/>
    <cellStyle name="Примечание 3 2 2 3 2" xfId="52407"/>
    <cellStyle name="Примечание 3 2 2 3 3" xfId="52408"/>
    <cellStyle name="Примечание 3 2 2 3 4" xfId="52409"/>
    <cellStyle name="Примечание 3 2 2 3 5" xfId="52410"/>
    <cellStyle name="Примечание 3 2 2 3 6" xfId="52411"/>
    <cellStyle name="Примечание 3 2 2 3 7" xfId="52412"/>
    <cellStyle name="Примечание 3 2 2 3 8" xfId="52413"/>
    <cellStyle name="Примечание 3 2 2 4" xfId="52414"/>
    <cellStyle name="Примечание 3 2 2 4 2" xfId="52415"/>
    <cellStyle name="Примечание 3 2 2 4 3" xfId="52416"/>
    <cellStyle name="Примечание 3 2 2 4 4" xfId="52417"/>
    <cellStyle name="Примечание 3 2 2 4 5" xfId="52418"/>
    <cellStyle name="Примечание 3 2 2 4 6" xfId="52419"/>
    <cellStyle name="Примечание 3 2 2 4 7" xfId="52420"/>
    <cellStyle name="Примечание 3 2 2 4 8" xfId="52421"/>
    <cellStyle name="Примечание 3 2 2 5" xfId="52422"/>
    <cellStyle name="Примечание 3 2 2 6" xfId="52423"/>
    <cellStyle name="Примечание 3 2 2 7" xfId="52424"/>
    <cellStyle name="Примечание 3 2 2 8" xfId="52425"/>
    <cellStyle name="Примечание 3 2 2 9" xfId="52426"/>
    <cellStyle name="Примечание 3 2 3" xfId="52427"/>
    <cellStyle name="Примечание 3 2 3 2" xfId="52428"/>
    <cellStyle name="Примечание 3 2 3 3" xfId="52429"/>
    <cellStyle name="Примечание 3 2 3 4" xfId="52430"/>
    <cellStyle name="Примечание 3 2 3 5" xfId="52431"/>
    <cellStyle name="Примечание 3 2 3 6" xfId="52432"/>
    <cellStyle name="Примечание 3 2 3 7" xfId="52433"/>
    <cellStyle name="Примечание 3 2 3 8" xfId="52434"/>
    <cellStyle name="Примечание 3 2 4" xfId="52435"/>
    <cellStyle name="Примечание 3 2 4 2" xfId="52436"/>
    <cellStyle name="Примечание 3 2 4 3" xfId="52437"/>
    <cellStyle name="Примечание 3 2 4 4" xfId="52438"/>
    <cellStyle name="Примечание 3 2 4 5" xfId="52439"/>
    <cellStyle name="Примечание 3 2 4 6" xfId="52440"/>
    <cellStyle name="Примечание 3 2 4 7" xfId="52441"/>
    <cellStyle name="Примечание 3 2 4 8" xfId="52442"/>
    <cellStyle name="Примечание 3 2 5" xfId="52443"/>
    <cellStyle name="Примечание 3 2 5 2" xfId="52444"/>
    <cellStyle name="Примечание 3 2 5 3" xfId="52445"/>
    <cellStyle name="Примечание 3 2 5 4" xfId="52446"/>
    <cellStyle name="Примечание 3 2 5 5" xfId="52447"/>
    <cellStyle name="Примечание 3 2 5 6" xfId="52448"/>
    <cellStyle name="Примечание 3 2 5 7" xfId="52449"/>
    <cellStyle name="Примечание 3 2 5 8" xfId="52450"/>
    <cellStyle name="Примечание 3 2 6" xfId="52451"/>
    <cellStyle name="Примечание 3 2 7" xfId="52452"/>
    <cellStyle name="Примечание 3 2 8" xfId="52453"/>
    <cellStyle name="Примечание 3 2 9" xfId="52454"/>
    <cellStyle name="Примечание 3 20" xfId="52455"/>
    <cellStyle name="Примечание 3 21" xfId="52456"/>
    <cellStyle name="Примечание 3 3" xfId="52457"/>
    <cellStyle name="Примечание 3 3 10" xfId="52458"/>
    <cellStyle name="Примечание 3 3 11" xfId="52459"/>
    <cellStyle name="Примечание 3 3 12" xfId="52460"/>
    <cellStyle name="Примечание 3 3 13" xfId="52461"/>
    <cellStyle name="Примечание 3 3 14" xfId="52462"/>
    <cellStyle name="Примечание 3 3 15" xfId="52463"/>
    <cellStyle name="Примечание 3 3 2" xfId="52464"/>
    <cellStyle name="Примечание 3 3 2 10" xfId="52465"/>
    <cellStyle name="Примечание 3 3 2 2" xfId="52466"/>
    <cellStyle name="Примечание 3 3 2 3" xfId="52467"/>
    <cellStyle name="Примечание 3 3 2 4" xfId="52468"/>
    <cellStyle name="Примечание 3 3 2 5" xfId="52469"/>
    <cellStyle name="Примечание 3 3 2 6" xfId="52470"/>
    <cellStyle name="Примечание 3 3 2 7" xfId="52471"/>
    <cellStyle name="Примечание 3 3 2 8" xfId="52472"/>
    <cellStyle name="Примечание 3 3 2 9" xfId="52473"/>
    <cellStyle name="Примечание 3 3 3" xfId="52474"/>
    <cellStyle name="Примечание 3 3 3 2" xfId="52475"/>
    <cellStyle name="Примечание 3 3 3 3" xfId="52476"/>
    <cellStyle name="Примечание 3 3 3 4" xfId="52477"/>
    <cellStyle name="Примечание 3 3 3 5" xfId="52478"/>
    <cellStyle name="Примечание 3 3 3 6" xfId="52479"/>
    <cellStyle name="Примечание 3 3 3 7" xfId="52480"/>
    <cellStyle name="Примечание 3 3 3 8" xfId="52481"/>
    <cellStyle name="Примечание 3 3 4" xfId="52482"/>
    <cellStyle name="Примечание 3 3 4 2" xfId="52483"/>
    <cellStyle name="Примечание 3 3 4 3" xfId="52484"/>
    <cellStyle name="Примечание 3 3 4 4" xfId="52485"/>
    <cellStyle name="Примечание 3 3 4 5" xfId="52486"/>
    <cellStyle name="Примечание 3 3 4 6" xfId="52487"/>
    <cellStyle name="Примечание 3 3 4 7" xfId="52488"/>
    <cellStyle name="Примечание 3 3 4 8" xfId="52489"/>
    <cellStyle name="Примечание 3 3 5" xfId="52490"/>
    <cellStyle name="Примечание 3 3 6" xfId="52491"/>
    <cellStyle name="Примечание 3 3 7" xfId="52492"/>
    <cellStyle name="Примечание 3 3 8" xfId="52493"/>
    <cellStyle name="Примечание 3 3 9" xfId="52494"/>
    <cellStyle name="Примечание 3 4" xfId="52495"/>
    <cellStyle name="Примечание 3 4 10" xfId="52496"/>
    <cellStyle name="Примечание 3 4 11" xfId="52497"/>
    <cellStyle name="Примечание 3 4 12" xfId="52498"/>
    <cellStyle name="Примечание 3 4 13" xfId="52499"/>
    <cellStyle name="Примечание 3 4 14" xfId="52500"/>
    <cellStyle name="Примечание 3 4 15" xfId="52501"/>
    <cellStyle name="Примечание 3 4 2" xfId="52502"/>
    <cellStyle name="Примечание 3 4 2 10" xfId="52503"/>
    <cellStyle name="Примечание 3 4 2 2" xfId="52504"/>
    <cellStyle name="Примечание 3 4 2 3" xfId="52505"/>
    <cellStyle name="Примечание 3 4 2 4" xfId="52506"/>
    <cellStyle name="Примечание 3 4 2 5" xfId="52507"/>
    <cellStyle name="Примечание 3 4 2 6" xfId="52508"/>
    <cellStyle name="Примечание 3 4 2 7" xfId="52509"/>
    <cellStyle name="Примечание 3 4 2 8" xfId="52510"/>
    <cellStyle name="Примечание 3 4 2 9" xfId="52511"/>
    <cellStyle name="Примечание 3 4 3" xfId="52512"/>
    <cellStyle name="Примечание 3 4 3 2" xfId="52513"/>
    <cellStyle name="Примечание 3 4 3 3" xfId="52514"/>
    <cellStyle name="Примечание 3 4 3 4" xfId="52515"/>
    <cellStyle name="Примечание 3 4 3 5" xfId="52516"/>
    <cellStyle name="Примечание 3 4 3 6" xfId="52517"/>
    <cellStyle name="Примечание 3 4 3 7" xfId="52518"/>
    <cellStyle name="Примечание 3 4 3 8" xfId="52519"/>
    <cellStyle name="Примечание 3 4 4" xfId="52520"/>
    <cellStyle name="Примечание 3 4 4 2" xfId="52521"/>
    <cellStyle name="Примечание 3 4 4 3" xfId="52522"/>
    <cellStyle name="Примечание 3 4 4 4" xfId="52523"/>
    <cellStyle name="Примечание 3 4 4 5" xfId="52524"/>
    <cellStyle name="Примечание 3 4 4 6" xfId="52525"/>
    <cellStyle name="Примечание 3 4 4 7" xfId="52526"/>
    <cellStyle name="Примечание 3 4 4 8" xfId="52527"/>
    <cellStyle name="Примечание 3 4 5" xfId="52528"/>
    <cellStyle name="Примечание 3 4 6" xfId="52529"/>
    <cellStyle name="Примечание 3 4 7" xfId="52530"/>
    <cellStyle name="Примечание 3 4 8" xfId="52531"/>
    <cellStyle name="Примечание 3 4 9" xfId="52532"/>
    <cellStyle name="Примечание 3 5" xfId="52533"/>
    <cellStyle name="Примечание 3 5 10" xfId="52534"/>
    <cellStyle name="Примечание 3 5 11" xfId="52535"/>
    <cellStyle name="Примечание 3 5 12" xfId="52536"/>
    <cellStyle name="Примечание 3 5 13" xfId="52537"/>
    <cellStyle name="Примечание 3 5 14" xfId="52538"/>
    <cellStyle name="Примечание 3 5 15" xfId="52539"/>
    <cellStyle name="Примечание 3 5 2" xfId="52540"/>
    <cellStyle name="Примечание 3 5 2 10" xfId="52541"/>
    <cellStyle name="Примечание 3 5 2 2" xfId="52542"/>
    <cellStyle name="Примечание 3 5 2 3" xfId="52543"/>
    <cellStyle name="Примечание 3 5 2 4" xfId="52544"/>
    <cellStyle name="Примечание 3 5 2 5" xfId="52545"/>
    <cellStyle name="Примечание 3 5 2 6" xfId="52546"/>
    <cellStyle name="Примечание 3 5 2 7" xfId="52547"/>
    <cellStyle name="Примечание 3 5 2 8" xfId="52548"/>
    <cellStyle name="Примечание 3 5 2 9" xfId="52549"/>
    <cellStyle name="Примечание 3 5 3" xfId="52550"/>
    <cellStyle name="Примечание 3 5 3 2" xfId="52551"/>
    <cellStyle name="Примечание 3 5 3 3" xfId="52552"/>
    <cellStyle name="Примечание 3 5 3 4" xfId="52553"/>
    <cellStyle name="Примечание 3 5 3 5" xfId="52554"/>
    <cellStyle name="Примечание 3 5 3 6" xfId="52555"/>
    <cellStyle name="Примечание 3 5 3 7" xfId="52556"/>
    <cellStyle name="Примечание 3 5 3 8" xfId="52557"/>
    <cellStyle name="Примечание 3 5 4" xfId="52558"/>
    <cellStyle name="Примечание 3 5 4 2" xfId="52559"/>
    <cellStyle name="Примечание 3 5 4 3" xfId="52560"/>
    <cellStyle name="Примечание 3 5 4 4" xfId="52561"/>
    <cellStyle name="Примечание 3 5 4 5" xfId="52562"/>
    <cellStyle name="Примечание 3 5 4 6" xfId="52563"/>
    <cellStyle name="Примечание 3 5 4 7" xfId="52564"/>
    <cellStyle name="Примечание 3 5 4 8" xfId="52565"/>
    <cellStyle name="Примечание 3 5 5" xfId="52566"/>
    <cellStyle name="Примечание 3 5 6" xfId="52567"/>
    <cellStyle name="Примечание 3 5 7" xfId="52568"/>
    <cellStyle name="Примечание 3 5 8" xfId="52569"/>
    <cellStyle name="Примечание 3 5 9" xfId="52570"/>
    <cellStyle name="Примечание 3 6" xfId="52571"/>
    <cellStyle name="Примечание 3 6 10" xfId="52572"/>
    <cellStyle name="Примечание 3 6 11" xfId="52573"/>
    <cellStyle name="Примечание 3 6 12" xfId="52574"/>
    <cellStyle name="Примечание 3 6 13" xfId="52575"/>
    <cellStyle name="Примечание 3 6 14" xfId="52576"/>
    <cellStyle name="Примечание 3 6 15" xfId="52577"/>
    <cellStyle name="Примечание 3 6 2" xfId="52578"/>
    <cellStyle name="Примечание 3 6 2 10" xfId="52579"/>
    <cellStyle name="Примечание 3 6 2 2" xfId="52580"/>
    <cellStyle name="Примечание 3 6 2 3" xfId="52581"/>
    <cellStyle name="Примечание 3 6 2 4" xfId="52582"/>
    <cellStyle name="Примечание 3 6 2 5" xfId="52583"/>
    <cellStyle name="Примечание 3 6 2 6" xfId="52584"/>
    <cellStyle name="Примечание 3 6 2 7" xfId="52585"/>
    <cellStyle name="Примечание 3 6 2 8" xfId="52586"/>
    <cellStyle name="Примечание 3 6 2 9" xfId="52587"/>
    <cellStyle name="Примечание 3 6 3" xfId="52588"/>
    <cellStyle name="Примечание 3 6 3 2" xfId="52589"/>
    <cellStyle name="Примечание 3 6 3 3" xfId="52590"/>
    <cellStyle name="Примечание 3 6 3 4" xfId="52591"/>
    <cellStyle name="Примечание 3 6 3 5" xfId="52592"/>
    <cellStyle name="Примечание 3 6 3 6" xfId="52593"/>
    <cellStyle name="Примечание 3 6 3 7" xfId="52594"/>
    <cellStyle name="Примечание 3 6 3 8" xfId="52595"/>
    <cellStyle name="Примечание 3 6 4" xfId="52596"/>
    <cellStyle name="Примечание 3 6 4 2" xfId="52597"/>
    <cellStyle name="Примечание 3 6 4 3" xfId="52598"/>
    <cellStyle name="Примечание 3 6 4 4" xfId="52599"/>
    <cellStyle name="Примечание 3 6 4 5" xfId="52600"/>
    <cellStyle name="Примечание 3 6 4 6" xfId="52601"/>
    <cellStyle name="Примечание 3 6 4 7" xfId="52602"/>
    <cellStyle name="Примечание 3 6 4 8" xfId="52603"/>
    <cellStyle name="Примечание 3 6 5" xfId="52604"/>
    <cellStyle name="Примечание 3 6 6" xfId="52605"/>
    <cellStyle name="Примечание 3 6 7" xfId="52606"/>
    <cellStyle name="Примечание 3 6 8" xfId="52607"/>
    <cellStyle name="Примечание 3 6 9" xfId="52608"/>
    <cellStyle name="Примечание 3 7" xfId="52609"/>
    <cellStyle name="Примечание 3 7 10" xfId="52610"/>
    <cellStyle name="Примечание 3 7 11" xfId="52611"/>
    <cellStyle name="Примечание 3 7 12" xfId="52612"/>
    <cellStyle name="Примечание 3 7 13" xfId="52613"/>
    <cellStyle name="Примечание 3 7 14" xfId="52614"/>
    <cellStyle name="Примечание 3 7 15" xfId="52615"/>
    <cellStyle name="Примечание 3 7 2" xfId="52616"/>
    <cellStyle name="Примечание 3 7 2 2" xfId="52617"/>
    <cellStyle name="Примечание 3 7 2 3" xfId="52618"/>
    <cellStyle name="Примечание 3 7 2 4" xfId="52619"/>
    <cellStyle name="Примечание 3 7 2 5" xfId="52620"/>
    <cellStyle name="Примечание 3 7 2 6" xfId="52621"/>
    <cellStyle name="Примечание 3 7 2 7" xfId="52622"/>
    <cellStyle name="Примечание 3 7 2 8" xfId="52623"/>
    <cellStyle name="Примечание 3 7 3" xfId="52624"/>
    <cellStyle name="Примечание 3 7 3 2" xfId="52625"/>
    <cellStyle name="Примечание 3 7 3 3" xfId="52626"/>
    <cellStyle name="Примечание 3 7 3 4" xfId="52627"/>
    <cellStyle name="Примечание 3 7 3 5" xfId="52628"/>
    <cellStyle name="Примечание 3 7 3 6" xfId="52629"/>
    <cellStyle name="Примечание 3 7 3 7" xfId="52630"/>
    <cellStyle name="Примечание 3 7 3 8" xfId="52631"/>
    <cellStyle name="Примечание 3 7 4" xfId="52632"/>
    <cellStyle name="Примечание 3 7 4 2" xfId="52633"/>
    <cellStyle name="Примечание 3 7 4 3" xfId="52634"/>
    <cellStyle name="Примечание 3 7 4 4" xfId="52635"/>
    <cellStyle name="Примечание 3 7 4 5" xfId="52636"/>
    <cellStyle name="Примечание 3 7 4 6" xfId="52637"/>
    <cellStyle name="Примечание 3 7 4 7" xfId="52638"/>
    <cellStyle name="Примечание 3 7 4 8" xfId="52639"/>
    <cellStyle name="Примечание 3 7 5" xfId="52640"/>
    <cellStyle name="Примечание 3 7 6" xfId="52641"/>
    <cellStyle name="Примечание 3 7 7" xfId="52642"/>
    <cellStyle name="Примечание 3 7 8" xfId="52643"/>
    <cellStyle name="Примечание 3 7 9" xfId="52644"/>
    <cellStyle name="Примечание 3 8" xfId="52645"/>
    <cellStyle name="Примечание 3 8 10" xfId="52646"/>
    <cellStyle name="Примечание 3 8 11" xfId="52647"/>
    <cellStyle name="Примечание 3 8 12" xfId="52648"/>
    <cellStyle name="Примечание 3 8 13" xfId="52649"/>
    <cellStyle name="Примечание 3 8 2" xfId="52650"/>
    <cellStyle name="Примечание 3 8 2 2" xfId="52651"/>
    <cellStyle name="Примечание 3 8 2 3" xfId="52652"/>
    <cellStyle name="Примечание 3 8 2 4" xfId="52653"/>
    <cellStyle name="Примечание 3 8 2 5" xfId="52654"/>
    <cellStyle name="Примечание 3 8 2 6" xfId="52655"/>
    <cellStyle name="Примечание 3 8 2 7" xfId="52656"/>
    <cellStyle name="Примечание 3 8 2 8" xfId="52657"/>
    <cellStyle name="Примечание 3 8 3" xfId="52658"/>
    <cellStyle name="Примечание 3 8 3 2" xfId="52659"/>
    <cellStyle name="Примечание 3 8 3 3" xfId="52660"/>
    <cellStyle name="Примечание 3 8 3 4" xfId="52661"/>
    <cellStyle name="Примечание 3 8 3 5" xfId="52662"/>
    <cellStyle name="Примечание 3 8 3 6" xfId="52663"/>
    <cellStyle name="Примечание 3 8 3 7" xfId="52664"/>
    <cellStyle name="Примечание 3 8 3 8" xfId="52665"/>
    <cellStyle name="Примечание 3 8 4" xfId="52666"/>
    <cellStyle name="Примечание 3 8 4 2" xfId="52667"/>
    <cellStyle name="Примечание 3 8 4 3" xfId="52668"/>
    <cellStyle name="Примечание 3 8 4 4" xfId="52669"/>
    <cellStyle name="Примечание 3 8 4 5" xfId="52670"/>
    <cellStyle name="Примечание 3 8 4 6" xfId="52671"/>
    <cellStyle name="Примечание 3 8 4 7" xfId="52672"/>
    <cellStyle name="Примечание 3 8 4 8" xfId="52673"/>
    <cellStyle name="Примечание 3 8 5" xfId="52674"/>
    <cellStyle name="Примечание 3 8 6" xfId="52675"/>
    <cellStyle name="Примечание 3 8 7" xfId="52676"/>
    <cellStyle name="Примечание 3 8 8" xfId="52677"/>
    <cellStyle name="Примечание 3 8 9" xfId="52678"/>
    <cellStyle name="Примечание 3 9" xfId="52679"/>
    <cellStyle name="Примечание 3 9 10" xfId="52680"/>
    <cellStyle name="Примечание 3 9 11" xfId="52681"/>
    <cellStyle name="Примечание 3 9 12" xfId="52682"/>
    <cellStyle name="Примечание 3 9 13" xfId="52683"/>
    <cellStyle name="Примечание 3 9 2" xfId="52684"/>
    <cellStyle name="Примечание 3 9 2 2" xfId="52685"/>
    <cellStyle name="Примечание 3 9 2 3" xfId="52686"/>
    <cellStyle name="Примечание 3 9 2 4" xfId="52687"/>
    <cellStyle name="Примечание 3 9 2 5" xfId="52688"/>
    <cellStyle name="Примечание 3 9 2 6" xfId="52689"/>
    <cellStyle name="Примечание 3 9 2 7" xfId="52690"/>
    <cellStyle name="Примечание 3 9 2 8" xfId="52691"/>
    <cellStyle name="Примечание 3 9 3" xfId="52692"/>
    <cellStyle name="Примечание 3 9 3 2" xfId="52693"/>
    <cellStyle name="Примечание 3 9 3 3" xfId="52694"/>
    <cellStyle name="Примечание 3 9 3 4" xfId="52695"/>
    <cellStyle name="Примечание 3 9 3 5" xfId="52696"/>
    <cellStyle name="Примечание 3 9 3 6" xfId="52697"/>
    <cellStyle name="Примечание 3 9 3 7" xfId="52698"/>
    <cellStyle name="Примечание 3 9 3 8" xfId="52699"/>
    <cellStyle name="Примечание 3 9 4" xfId="52700"/>
    <cellStyle name="Примечание 3 9 4 2" xfId="52701"/>
    <cellStyle name="Примечание 3 9 4 3" xfId="52702"/>
    <cellStyle name="Примечание 3 9 4 4" xfId="52703"/>
    <cellStyle name="Примечание 3 9 4 5" xfId="52704"/>
    <cellStyle name="Примечание 3 9 4 6" xfId="52705"/>
    <cellStyle name="Примечание 3 9 4 7" xfId="52706"/>
    <cellStyle name="Примечание 3 9 4 8" xfId="52707"/>
    <cellStyle name="Примечание 3 9 5" xfId="52708"/>
    <cellStyle name="Примечание 3 9 6" xfId="52709"/>
    <cellStyle name="Примечание 3 9 7" xfId="52710"/>
    <cellStyle name="Примечание 3 9 8" xfId="52711"/>
    <cellStyle name="Примечание 3 9 9" xfId="52712"/>
    <cellStyle name="Примечание 3 9_Калмэнерго" xfId="52713"/>
    <cellStyle name="Примечание 3_46EE.2011(v1.0)" xfId="52714"/>
    <cellStyle name="Примечание 30" xfId="52715"/>
    <cellStyle name="Примечание 31" xfId="52716"/>
    <cellStyle name="Примечание 32" xfId="52717"/>
    <cellStyle name="Примечание 33" xfId="52718"/>
    <cellStyle name="Примечание 34" xfId="52719"/>
    <cellStyle name="Примечание 35" xfId="52720"/>
    <cellStyle name="Примечание 36" xfId="52721"/>
    <cellStyle name="Примечание 37" xfId="52722"/>
    <cellStyle name="Примечание 38" xfId="52723"/>
    <cellStyle name="Примечание 4" xfId="52724"/>
    <cellStyle name="Примечание 4 10" xfId="52725"/>
    <cellStyle name="Примечание 4 10 2" xfId="52726"/>
    <cellStyle name="Примечание 4 10 3" xfId="52727"/>
    <cellStyle name="Примечание 4 10 4" xfId="52728"/>
    <cellStyle name="Примечание 4 10 5" xfId="52729"/>
    <cellStyle name="Примечание 4 10 6" xfId="52730"/>
    <cellStyle name="Примечание 4 10 7" xfId="52731"/>
    <cellStyle name="Примечание 4 10 8" xfId="52732"/>
    <cellStyle name="Примечание 4 10 9" xfId="52733"/>
    <cellStyle name="Примечание 4 10_Калмэнерго" xfId="52734"/>
    <cellStyle name="Примечание 4 11" xfId="52735"/>
    <cellStyle name="Примечание 4 11 2" xfId="52736"/>
    <cellStyle name="Примечание 4 11 3" xfId="52737"/>
    <cellStyle name="Примечание 4 11 4" xfId="52738"/>
    <cellStyle name="Примечание 4 11 5" xfId="52739"/>
    <cellStyle name="Примечание 4 11 6" xfId="52740"/>
    <cellStyle name="Примечание 4 11 7" xfId="52741"/>
    <cellStyle name="Примечание 4 11 8" xfId="52742"/>
    <cellStyle name="Примечание 4 12" xfId="52743"/>
    <cellStyle name="Примечание 4 12 2" xfId="52744"/>
    <cellStyle name="Примечание 4 12 3" xfId="52745"/>
    <cellStyle name="Примечание 4 12 4" xfId="52746"/>
    <cellStyle name="Примечание 4 12 5" xfId="52747"/>
    <cellStyle name="Примечание 4 12 6" xfId="52748"/>
    <cellStyle name="Примечание 4 12 7" xfId="52749"/>
    <cellStyle name="Примечание 4 12 8" xfId="52750"/>
    <cellStyle name="Примечание 4 13" xfId="52751"/>
    <cellStyle name="Примечание 4 14" xfId="52752"/>
    <cellStyle name="Примечание 4 15" xfId="52753"/>
    <cellStyle name="Примечание 4 16" xfId="52754"/>
    <cellStyle name="Примечание 4 17" xfId="52755"/>
    <cellStyle name="Примечание 4 18" xfId="52756"/>
    <cellStyle name="Примечание 4 19" xfId="52757"/>
    <cellStyle name="Примечание 4 2" xfId="52758"/>
    <cellStyle name="Примечание 4 2 10" xfId="52759"/>
    <cellStyle name="Примечание 4 2 11" xfId="52760"/>
    <cellStyle name="Примечание 4 2 12" xfId="52761"/>
    <cellStyle name="Примечание 4 2 13" xfId="52762"/>
    <cellStyle name="Примечание 4 2 14" xfId="52763"/>
    <cellStyle name="Примечание 4 2 15" xfId="52764"/>
    <cellStyle name="Примечание 4 2 16" xfId="52765"/>
    <cellStyle name="Примечание 4 2 2" xfId="52766"/>
    <cellStyle name="Примечание 4 2 2 10" xfId="52767"/>
    <cellStyle name="Примечание 4 2 2 11" xfId="52768"/>
    <cellStyle name="Примечание 4 2 2 12" xfId="52769"/>
    <cellStyle name="Примечание 4 2 2 13" xfId="52770"/>
    <cellStyle name="Примечание 4 2 2 14" xfId="52771"/>
    <cellStyle name="Примечание 4 2 2 15" xfId="52772"/>
    <cellStyle name="Примечание 4 2 2 2" xfId="52773"/>
    <cellStyle name="Примечание 4 2 2 2 2" xfId="52774"/>
    <cellStyle name="Примечание 4 2 2 2 3" xfId="52775"/>
    <cellStyle name="Примечание 4 2 2 2 4" xfId="52776"/>
    <cellStyle name="Примечание 4 2 2 2 5" xfId="52777"/>
    <cellStyle name="Примечание 4 2 2 2 6" xfId="52778"/>
    <cellStyle name="Примечание 4 2 2 2 7" xfId="52779"/>
    <cellStyle name="Примечание 4 2 2 2 8" xfId="52780"/>
    <cellStyle name="Примечание 4 2 2 3" xfId="52781"/>
    <cellStyle name="Примечание 4 2 2 3 2" xfId="52782"/>
    <cellStyle name="Примечание 4 2 2 3 3" xfId="52783"/>
    <cellStyle name="Примечание 4 2 2 3 4" xfId="52784"/>
    <cellStyle name="Примечание 4 2 2 3 5" xfId="52785"/>
    <cellStyle name="Примечание 4 2 2 3 6" xfId="52786"/>
    <cellStyle name="Примечание 4 2 2 3 7" xfId="52787"/>
    <cellStyle name="Примечание 4 2 2 3 8" xfId="52788"/>
    <cellStyle name="Примечание 4 2 2 4" xfId="52789"/>
    <cellStyle name="Примечание 4 2 2 4 2" xfId="52790"/>
    <cellStyle name="Примечание 4 2 2 4 3" xfId="52791"/>
    <cellStyle name="Примечание 4 2 2 4 4" xfId="52792"/>
    <cellStyle name="Примечание 4 2 2 4 5" xfId="52793"/>
    <cellStyle name="Примечание 4 2 2 4 6" xfId="52794"/>
    <cellStyle name="Примечание 4 2 2 4 7" xfId="52795"/>
    <cellStyle name="Примечание 4 2 2 4 8" xfId="52796"/>
    <cellStyle name="Примечание 4 2 2 5" xfId="52797"/>
    <cellStyle name="Примечание 4 2 2 6" xfId="52798"/>
    <cellStyle name="Примечание 4 2 2 7" xfId="52799"/>
    <cellStyle name="Примечание 4 2 2 8" xfId="52800"/>
    <cellStyle name="Примечание 4 2 2 9" xfId="52801"/>
    <cellStyle name="Примечание 4 2 2_Калмэнерго" xfId="52802"/>
    <cellStyle name="Примечание 4 2 3" xfId="52803"/>
    <cellStyle name="Примечание 4 2 3 2" xfId="52804"/>
    <cellStyle name="Примечание 4 2 3 3" xfId="52805"/>
    <cellStyle name="Примечание 4 2 3 4" xfId="52806"/>
    <cellStyle name="Примечание 4 2 3 5" xfId="52807"/>
    <cellStyle name="Примечание 4 2 3 6" xfId="52808"/>
    <cellStyle name="Примечание 4 2 3 7" xfId="52809"/>
    <cellStyle name="Примечание 4 2 3 8" xfId="52810"/>
    <cellStyle name="Примечание 4 2 4" xfId="52811"/>
    <cellStyle name="Примечание 4 2 4 2" xfId="52812"/>
    <cellStyle name="Примечание 4 2 4 3" xfId="52813"/>
    <cellStyle name="Примечание 4 2 4 4" xfId="52814"/>
    <cellStyle name="Примечание 4 2 4 5" xfId="52815"/>
    <cellStyle name="Примечание 4 2 4 6" xfId="52816"/>
    <cellStyle name="Примечание 4 2 4 7" xfId="52817"/>
    <cellStyle name="Примечание 4 2 4 8" xfId="52818"/>
    <cellStyle name="Примечание 4 2 5" xfId="52819"/>
    <cellStyle name="Примечание 4 2 5 2" xfId="52820"/>
    <cellStyle name="Примечание 4 2 5 3" xfId="52821"/>
    <cellStyle name="Примечание 4 2 5 4" xfId="52822"/>
    <cellStyle name="Примечание 4 2 5 5" xfId="52823"/>
    <cellStyle name="Примечание 4 2 5 6" xfId="52824"/>
    <cellStyle name="Примечание 4 2 5 7" xfId="52825"/>
    <cellStyle name="Примечание 4 2 5 8" xfId="52826"/>
    <cellStyle name="Примечание 4 2 6" xfId="52827"/>
    <cellStyle name="Примечание 4 2 7" xfId="52828"/>
    <cellStyle name="Примечание 4 2 8" xfId="52829"/>
    <cellStyle name="Примечание 4 2 9" xfId="52830"/>
    <cellStyle name="Примечание 4 2_Калмэнерго" xfId="52831"/>
    <cellStyle name="Примечание 4 20" xfId="52832"/>
    <cellStyle name="Примечание 4 21" xfId="52833"/>
    <cellStyle name="Примечание 4 3" xfId="52834"/>
    <cellStyle name="Примечание 4 3 10" xfId="52835"/>
    <cellStyle name="Примечание 4 3 11" xfId="52836"/>
    <cellStyle name="Примечание 4 3 12" xfId="52837"/>
    <cellStyle name="Примечание 4 3 13" xfId="52838"/>
    <cellStyle name="Примечание 4 3 14" xfId="52839"/>
    <cellStyle name="Примечание 4 3 15" xfId="52840"/>
    <cellStyle name="Примечание 4 3 2" xfId="52841"/>
    <cellStyle name="Примечание 4 3 2 2" xfId="52842"/>
    <cellStyle name="Примечание 4 3 2 3" xfId="52843"/>
    <cellStyle name="Примечание 4 3 2 4" xfId="52844"/>
    <cellStyle name="Примечание 4 3 2 5" xfId="52845"/>
    <cellStyle name="Примечание 4 3 2 6" xfId="52846"/>
    <cellStyle name="Примечание 4 3 2 7" xfId="52847"/>
    <cellStyle name="Примечание 4 3 2 8" xfId="52848"/>
    <cellStyle name="Примечание 4 3 3" xfId="52849"/>
    <cellStyle name="Примечание 4 3 3 2" xfId="52850"/>
    <cellStyle name="Примечание 4 3 3 3" xfId="52851"/>
    <cellStyle name="Примечание 4 3 3 4" xfId="52852"/>
    <cellStyle name="Примечание 4 3 3 5" xfId="52853"/>
    <cellStyle name="Примечание 4 3 3 6" xfId="52854"/>
    <cellStyle name="Примечание 4 3 3 7" xfId="52855"/>
    <cellStyle name="Примечание 4 3 3 8" xfId="52856"/>
    <cellStyle name="Примечание 4 3 4" xfId="52857"/>
    <cellStyle name="Примечание 4 3 4 2" xfId="52858"/>
    <cellStyle name="Примечание 4 3 4 3" xfId="52859"/>
    <cellStyle name="Примечание 4 3 4 4" xfId="52860"/>
    <cellStyle name="Примечание 4 3 4 5" xfId="52861"/>
    <cellStyle name="Примечание 4 3 4 6" xfId="52862"/>
    <cellStyle name="Примечание 4 3 4 7" xfId="52863"/>
    <cellStyle name="Примечание 4 3 4 8" xfId="52864"/>
    <cellStyle name="Примечание 4 3 5" xfId="52865"/>
    <cellStyle name="Примечание 4 3 6" xfId="52866"/>
    <cellStyle name="Примечание 4 3 7" xfId="52867"/>
    <cellStyle name="Примечание 4 3 8" xfId="52868"/>
    <cellStyle name="Примечание 4 3 9" xfId="52869"/>
    <cellStyle name="Примечание 4 3_Калмэнерго" xfId="52870"/>
    <cellStyle name="Примечание 4 4" xfId="52871"/>
    <cellStyle name="Примечание 4 4 10" xfId="52872"/>
    <cellStyle name="Примечание 4 4 11" xfId="52873"/>
    <cellStyle name="Примечание 4 4 12" xfId="52874"/>
    <cellStyle name="Примечание 4 4 13" xfId="52875"/>
    <cellStyle name="Примечание 4 4 2" xfId="52876"/>
    <cellStyle name="Примечание 4 4 2 2" xfId="52877"/>
    <cellStyle name="Примечание 4 4 2 3" xfId="52878"/>
    <cellStyle name="Примечание 4 4 2 4" xfId="52879"/>
    <cellStyle name="Примечание 4 4 2 5" xfId="52880"/>
    <cellStyle name="Примечание 4 4 2 6" xfId="52881"/>
    <cellStyle name="Примечание 4 4 2 7" xfId="52882"/>
    <cellStyle name="Примечание 4 4 2 8" xfId="52883"/>
    <cellStyle name="Примечание 4 4 3" xfId="52884"/>
    <cellStyle name="Примечание 4 4 3 2" xfId="52885"/>
    <cellStyle name="Примечание 4 4 3 3" xfId="52886"/>
    <cellStyle name="Примечание 4 4 3 4" xfId="52887"/>
    <cellStyle name="Примечание 4 4 3 5" xfId="52888"/>
    <cellStyle name="Примечание 4 4 3 6" xfId="52889"/>
    <cellStyle name="Примечание 4 4 3 7" xfId="52890"/>
    <cellStyle name="Примечание 4 4 3 8" xfId="52891"/>
    <cellStyle name="Примечание 4 4 4" xfId="52892"/>
    <cellStyle name="Примечание 4 4 4 2" xfId="52893"/>
    <cellStyle name="Примечание 4 4 4 3" xfId="52894"/>
    <cellStyle name="Примечание 4 4 4 4" xfId="52895"/>
    <cellStyle name="Примечание 4 4 4 5" xfId="52896"/>
    <cellStyle name="Примечание 4 4 4 6" xfId="52897"/>
    <cellStyle name="Примечание 4 4 4 7" xfId="52898"/>
    <cellStyle name="Примечание 4 4 4 8" xfId="52899"/>
    <cellStyle name="Примечание 4 4 5" xfId="52900"/>
    <cellStyle name="Примечание 4 4 6" xfId="52901"/>
    <cellStyle name="Примечание 4 4 7" xfId="52902"/>
    <cellStyle name="Примечание 4 4 8" xfId="52903"/>
    <cellStyle name="Примечание 4 4 9" xfId="52904"/>
    <cellStyle name="Примечание 4 4_Калмэнерго" xfId="52905"/>
    <cellStyle name="Примечание 4 5" xfId="52906"/>
    <cellStyle name="Примечание 4 5 10" xfId="52907"/>
    <cellStyle name="Примечание 4 5 11" xfId="52908"/>
    <cellStyle name="Примечание 4 5 12" xfId="52909"/>
    <cellStyle name="Примечание 4 5 13" xfId="52910"/>
    <cellStyle name="Примечание 4 5 2" xfId="52911"/>
    <cellStyle name="Примечание 4 5 2 2" xfId="52912"/>
    <cellStyle name="Примечание 4 5 2 3" xfId="52913"/>
    <cellStyle name="Примечание 4 5 2 4" xfId="52914"/>
    <cellStyle name="Примечание 4 5 2 5" xfId="52915"/>
    <cellStyle name="Примечание 4 5 2 6" xfId="52916"/>
    <cellStyle name="Примечание 4 5 2 7" xfId="52917"/>
    <cellStyle name="Примечание 4 5 2 8" xfId="52918"/>
    <cellStyle name="Примечание 4 5 3" xfId="52919"/>
    <cellStyle name="Примечание 4 5 3 2" xfId="52920"/>
    <cellStyle name="Примечание 4 5 3 3" xfId="52921"/>
    <cellStyle name="Примечание 4 5 3 4" xfId="52922"/>
    <cellStyle name="Примечание 4 5 3 5" xfId="52923"/>
    <cellStyle name="Примечание 4 5 3 6" xfId="52924"/>
    <cellStyle name="Примечание 4 5 3 7" xfId="52925"/>
    <cellStyle name="Примечание 4 5 3 8" xfId="52926"/>
    <cellStyle name="Примечание 4 5 4" xfId="52927"/>
    <cellStyle name="Примечание 4 5 4 2" xfId="52928"/>
    <cellStyle name="Примечание 4 5 4 3" xfId="52929"/>
    <cellStyle name="Примечание 4 5 4 4" xfId="52930"/>
    <cellStyle name="Примечание 4 5 4 5" xfId="52931"/>
    <cellStyle name="Примечание 4 5 4 6" xfId="52932"/>
    <cellStyle name="Примечание 4 5 4 7" xfId="52933"/>
    <cellStyle name="Примечание 4 5 4 8" xfId="52934"/>
    <cellStyle name="Примечание 4 5 5" xfId="52935"/>
    <cellStyle name="Примечание 4 5 6" xfId="52936"/>
    <cellStyle name="Примечание 4 5 7" xfId="52937"/>
    <cellStyle name="Примечание 4 5 8" xfId="52938"/>
    <cellStyle name="Примечание 4 5 9" xfId="52939"/>
    <cellStyle name="Примечание 4 5_Калмэнерго" xfId="52940"/>
    <cellStyle name="Примечание 4 6" xfId="52941"/>
    <cellStyle name="Примечание 4 6 10" xfId="52942"/>
    <cellStyle name="Примечание 4 6 11" xfId="52943"/>
    <cellStyle name="Примечание 4 6 12" xfId="52944"/>
    <cellStyle name="Примечание 4 6 13" xfId="52945"/>
    <cellStyle name="Примечание 4 6 2" xfId="52946"/>
    <cellStyle name="Примечание 4 6 2 2" xfId="52947"/>
    <cellStyle name="Примечание 4 6 2 3" xfId="52948"/>
    <cellStyle name="Примечание 4 6 2 4" xfId="52949"/>
    <cellStyle name="Примечание 4 6 2 5" xfId="52950"/>
    <cellStyle name="Примечание 4 6 2 6" xfId="52951"/>
    <cellStyle name="Примечание 4 6 2 7" xfId="52952"/>
    <cellStyle name="Примечание 4 6 2 8" xfId="52953"/>
    <cellStyle name="Примечание 4 6 3" xfId="52954"/>
    <cellStyle name="Примечание 4 6 3 2" xfId="52955"/>
    <cellStyle name="Примечание 4 6 3 3" xfId="52956"/>
    <cellStyle name="Примечание 4 6 3 4" xfId="52957"/>
    <cellStyle name="Примечание 4 6 3 5" xfId="52958"/>
    <cellStyle name="Примечание 4 6 3 6" xfId="52959"/>
    <cellStyle name="Примечание 4 6 3 7" xfId="52960"/>
    <cellStyle name="Примечание 4 6 3 8" xfId="52961"/>
    <cellStyle name="Примечание 4 6 4" xfId="52962"/>
    <cellStyle name="Примечание 4 6 4 2" xfId="52963"/>
    <cellStyle name="Примечание 4 6 4 3" xfId="52964"/>
    <cellStyle name="Примечание 4 6 4 4" xfId="52965"/>
    <cellStyle name="Примечание 4 6 4 5" xfId="52966"/>
    <cellStyle name="Примечание 4 6 4 6" xfId="52967"/>
    <cellStyle name="Примечание 4 6 4 7" xfId="52968"/>
    <cellStyle name="Примечание 4 6 4 8" xfId="52969"/>
    <cellStyle name="Примечание 4 6 5" xfId="52970"/>
    <cellStyle name="Примечание 4 6 6" xfId="52971"/>
    <cellStyle name="Примечание 4 6 7" xfId="52972"/>
    <cellStyle name="Примечание 4 6 8" xfId="52973"/>
    <cellStyle name="Примечание 4 6 9" xfId="52974"/>
    <cellStyle name="Примечание 4 6_Калмэнерго" xfId="52975"/>
    <cellStyle name="Примечание 4 7" xfId="52976"/>
    <cellStyle name="Примечание 4 7 10" xfId="52977"/>
    <cellStyle name="Примечание 4 7 11" xfId="52978"/>
    <cellStyle name="Примечание 4 7 12" xfId="52979"/>
    <cellStyle name="Примечание 4 7 13" xfId="52980"/>
    <cellStyle name="Примечание 4 7 2" xfId="52981"/>
    <cellStyle name="Примечание 4 7 2 2" xfId="52982"/>
    <cellStyle name="Примечание 4 7 2 3" xfId="52983"/>
    <cellStyle name="Примечание 4 7 2 4" xfId="52984"/>
    <cellStyle name="Примечание 4 7 2 5" xfId="52985"/>
    <cellStyle name="Примечание 4 7 2 6" xfId="52986"/>
    <cellStyle name="Примечание 4 7 2 7" xfId="52987"/>
    <cellStyle name="Примечание 4 7 2 8" xfId="52988"/>
    <cellStyle name="Примечание 4 7 3" xfId="52989"/>
    <cellStyle name="Примечание 4 7 3 2" xfId="52990"/>
    <cellStyle name="Примечание 4 7 3 3" xfId="52991"/>
    <cellStyle name="Примечание 4 7 3 4" xfId="52992"/>
    <cellStyle name="Примечание 4 7 3 5" xfId="52993"/>
    <cellStyle name="Примечание 4 7 3 6" xfId="52994"/>
    <cellStyle name="Примечание 4 7 3 7" xfId="52995"/>
    <cellStyle name="Примечание 4 7 3 8" xfId="52996"/>
    <cellStyle name="Примечание 4 7 4" xfId="52997"/>
    <cellStyle name="Примечание 4 7 4 2" xfId="52998"/>
    <cellStyle name="Примечание 4 7 4 3" xfId="52999"/>
    <cellStyle name="Примечание 4 7 4 4" xfId="53000"/>
    <cellStyle name="Примечание 4 7 4 5" xfId="53001"/>
    <cellStyle name="Примечание 4 7 4 6" xfId="53002"/>
    <cellStyle name="Примечание 4 7 4 7" xfId="53003"/>
    <cellStyle name="Примечание 4 7 4 8" xfId="53004"/>
    <cellStyle name="Примечание 4 7 5" xfId="53005"/>
    <cellStyle name="Примечание 4 7 6" xfId="53006"/>
    <cellStyle name="Примечание 4 7 7" xfId="53007"/>
    <cellStyle name="Примечание 4 7 8" xfId="53008"/>
    <cellStyle name="Примечание 4 7 9" xfId="53009"/>
    <cellStyle name="Примечание 4 7_Калмэнерго" xfId="53010"/>
    <cellStyle name="Примечание 4 8" xfId="53011"/>
    <cellStyle name="Примечание 4 8 10" xfId="53012"/>
    <cellStyle name="Примечание 4 8 11" xfId="53013"/>
    <cellStyle name="Примечание 4 8 12" xfId="53014"/>
    <cellStyle name="Примечание 4 8 13" xfId="53015"/>
    <cellStyle name="Примечание 4 8 2" xfId="53016"/>
    <cellStyle name="Примечание 4 8 2 2" xfId="53017"/>
    <cellStyle name="Примечание 4 8 2 3" xfId="53018"/>
    <cellStyle name="Примечание 4 8 2 4" xfId="53019"/>
    <cellStyle name="Примечание 4 8 2 5" xfId="53020"/>
    <cellStyle name="Примечание 4 8 2 6" xfId="53021"/>
    <cellStyle name="Примечание 4 8 2 7" xfId="53022"/>
    <cellStyle name="Примечание 4 8 2 8" xfId="53023"/>
    <cellStyle name="Примечание 4 8 3" xfId="53024"/>
    <cellStyle name="Примечание 4 8 3 2" xfId="53025"/>
    <cellStyle name="Примечание 4 8 3 3" xfId="53026"/>
    <cellStyle name="Примечание 4 8 3 4" xfId="53027"/>
    <cellStyle name="Примечание 4 8 3 5" xfId="53028"/>
    <cellStyle name="Примечание 4 8 3 6" xfId="53029"/>
    <cellStyle name="Примечание 4 8 3 7" xfId="53030"/>
    <cellStyle name="Примечание 4 8 3 8" xfId="53031"/>
    <cellStyle name="Примечание 4 8 4" xfId="53032"/>
    <cellStyle name="Примечание 4 8 4 2" xfId="53033"/>
    <cellStyle name="Примечание 4 8 4 3" xfId="53034"/>
    <cellStyle name="Примечание 4 8 4 4" xfId="53035"/>
    <cellStyle name="Примечание 4 8 4 5" xfId="53036"/>
    <cellStyle name="Примечание 4 8 4 6" xfId="53037"/>
    <cellStyle name="Примечание 4 8 4 7" xfId="53038"/>
    <cellStyle name="Примечание 4 8 4 8" xfId="53039"/>
    <cellStyle name="Примечание 4 8 5" xfId="53040"/>
    <cellStyle name="Примечание 4 8 6" xfId="53041"/>
    <cellStyle name="Примечание 4 8 7" xfId="53042"/>
    <cellStyle name="Примечание 4 8 8" xfId="53043"/>
    <cellStyle name="Примечание 4 8 9" xfId="53044"/>
    <cellStyle name="Примечание 4 8_Калмэнерго" xfId="53045"/>
    <cellStyle name="Примечание 4 9" xfId="53046"/>
    <cellStyle name="Примечание 4 9 10" xfId="53047"/>
    <cellStyle name="Примечание 4 9 11" xfId="53048"/>
    <cellStyle name="Примечание 4 9 12" xfId="53049"/>
    <cellStyle name="Примечание 4 9 13" xfId="53050"/>
    <cellStyle name="Примечание 4 9 2" xfId="53051"/>
    <cellStyle name="Примечание 4 9 2 2" xfId="53052"/>
    <cellStyle name="Примечание 4 9 2 3" xfId="53053"/>
    <cellStyle name="Примечание 4 9 2 4" xfId="53054"/>
    <cellStyle name="Примечание 4 9 2 5" xfId="53055"/>
    <cellStyle name="Примечание 4 9 2 6" xfId="53056"/>
    <cellStyle name="Примечание 4 9 2 7" xfId="53057"/>
    <cellStyle name="Примечание 4 9 2 8" xfId="53058"/>
    <cellStyle name="Примечание 4 9 3" xfId="53059"/>
    <cellStyle name="Примечание 4 9 3 2" xfId="53060"/>
    <cellStyle name="Примечание 4 9 3 3" xfId="53061"/>
    <cellStyle name="Примечание 4 9 3 4" xfId="53062"/>
    <cellStyle name="Примечание 4 9 3 5" xfId="53063"/>
    <cellStyle name="Примечание 4 9 3 6" xfId="53064"/>
    <cellStyle name="Примечание 4 9 3 7" xfId="53065"/>
    <cellStyle name="Примечание 4 9 3 8" xfId="53066"/>
    <cellStyle name="Примечание 4 9 4" xfId="53067"/>
    <cellStyle name="Примечание 4 9 4 2" xfId="53068"/>
    <cellStyle name="Примечание 4 9 4 3" xfId="53069"/>
    <cellStyle name="Примечание 4 9 4 4" xfId="53070"/>
    <cellStyle name="Примечание 4 9 4 5" xfId="53071"/>
    <cellStyle name="Примечание 4 9 4 6" xfId="53072"/>
    <cellStyle name="Примечание 4 9 4 7" xfId="53073"/>
    <cellStyle name="Примечание 4 9 4 8" xfId="53074"/>
    <cellStyle name="Примечание 4 9 5" xfId="53075"/>
    <cellStyle name="Примечание 4 9 6" xfId="53076"/>
    <cellStyle name="Примечание 4 9 7" xfId="53077"/>
    <cellStyle name="Примечание 4 9 8" xfId="53078"/>
    <cellStyle name="Примечание 4 9 9" xfId="53079"/>
    <cellStyle name="Примечание 4 9_Калмэнерго" xfId="53080"/>
    <cellStyle name="Примечание 4_46EE.2011(v1.0)" xfId="53081"/>
    <cellStyle name="Примечание 5" xfId="53082"/>
    <cellStyle name="Примечание 5 10" xfId="53083"/>
    <cellStyle name="Примечание 5 10 2" xfId="53084"/>
    <cellStyle name="Примечание 5 10 3" xfId="53085"/>
    <cellStyle name="Примечание 5 10 4" xfId="53086"/>
    <cellStyle name="Примечание 5 10 5" xfId="53087"/>
    <cellStyle name="Примечание 5 10 6" xfId="53088"/>
    <cellStyle name="Примечание 5 10 7" xfId="53089"/>
    <cellStyle name="Примечание 5 10 8" xfId="53090"/>
    <cellStyle name="Примечание 5 10 9" xfId="53091"/>
    <cellStyle name="Примечание 5 10_Калмэнерго" xfId="53092"/>
    <cellStyle name="Примечание 5 11" xfId="53093"/>
    <cellStyle name="Примечание 5 11 2" xfId="53094"/>
    <cellStyle name="Примечание 5 11 3" xfId="53095"/>
    <cellStyle name="Примечание 5 11 4" xfId="53096"/>
    <cellStyle name="Примечание 5 11 5" xfId="53097"/>
    <cellStyle name="Примечание 5 11 6" xfId="53098"/>
    <cellStyle name="Примечание 5 11 7" xfId="53099"/>
    <cellStyle name="Примечание 5 11 8" xfId="53100"/>
    <cellStyle name="Примечание 5 12" xfId="53101"/>
    <cellStyle name="Примечание 5 12 2" xfId="53102"/>
    <cellStyle name="Примечание 5 12 3" xfId="53103"/>
    <cellStyle name="Примечание 5 12 4" xfId="53104"/>
    <cellStyle name="Примечание 5 12 5" xfId="53105"/>
    <cellStyle name="Примечание 5 12 6" xfId="53106"/>
    <cellStyle name="Примечание 5 12 7" xfId="53107"/>
    <cellStyle name="Примечание 5 12 8" xfId="53108"/>
    <cellStyle name="Примечание 5 13" xfId="53109"/>
    <cellStyle name="Примечание 5 14" xfId="53110"/>
    <cellStyle name="Примечание 5 15" xfId="53111"/>
    <cellStyle name="Примечание 5 16" xfId="53112"/>
    <cellStyle name="Примечание 5 17" xfId="53113"/>
    <cellStyle name="Примечание 5 18" xfId="53114"/>
    <cellStyle name="Примечание 5 19" xfId="53115"/>
    <cellStyle name="Примечание 5 2" xfId="53116"/>
    <cellStyle name="Примечание 5 2 10" xfId="53117"/>
    <cellStyle name="Примечание 5 2 11" xfId="53118"/>
    <cellStyle name="Примечание 5 2 12" xfId="53119"/>
    <cellStyle name="Примечание 5 2 13" xfId="53120"/>
    <cellStyle name="Примечание 5 2 14" xfId="53121"/>
    <cellStyle name="Примечание 5 2 15" xfId="53122"/>
    <cellStyle name="Примечание 5 2 16" xfId="53123"/>
    <cellStyle name="Примечание 5 2 2" xfId="53124"/>
    <cellStyle name="Примечание 5 2 2 10" xfId="53125"/>
    <cellStyle name="Примечание 5 2 2 11" xfId="53126"/>
    <cellStyle name="Примечание 5 2 2 12" xfId="53127"/>
    <cellStyle name="Примечание 5 2 2 13" xfId="53128"/>
    <cellStyle name="Примечание 5 2 2 2" xfId="53129"/>
    <cellStyle name="Примечание 5 2 2 2 2" xfId="53130"/>
    <cellStyle name="Примечание 5 2 2 2 3" xfId="53131"/>
    <cellStyle name="Примечание 5 2 2 2 4" xfId="53132"/>
    <cellStyle name="Примечание 5 2 2 2 5" xfId="53133"/>
    <cellStyle name="Примечание 5 2 2 2 6" xfId="53134"/>
    <cellStyle name="Примечание 5 2 2 2 7" xfId="53135"/>
    <cellStyle name="Примечание 5 2 2 2 8" xfId="53136"/>
    <cellStyle name="Примечание 5 2 2 3" xfId="53137"/>
    <cellStyle name="Примечание 5 2 2 3 2" xfId="53138"/>
    <cellStyle name="Примечание 5 2 2 3 3" xfId="53139"/>
    <cellStyle name="Примечание 5 2 2 3 4" xfId="53140"/>
    <cellStyle name="Примечание 5 2 2 3 5" xfId="53141"/>
    <cellStyle name="Примечание 5 2 2 3 6" xfId="53142"/>
    <cellStyle name="Примечание 5 2 2 3 7" xfId="53143"/>
    <cellStyle name="Примечание 5 2 2 3 8" xfId="53144"/>
    <cellStyle name="Примечание 5 2 2 4" xfId="53145"/>
    <cellStyle name="Примечание 5 2 2 4 2" xfId="53146"/>
    <cellStyle name="Примечание 5 2 2 4 3" xfId="53147"/>
    <cellStyle name="Примечание 5 2 2 4 4" xfId="53148"/>
    <cellStyle name="Примечание 5 2 2 4 5" xfId="53149"/>
    <cellStyle name="Примечание 5 2 2 4 6" xfId="53150"/>
    <cellStyle name="Примечание 5 2 2 4 7" xfId="53151"/>
    <cellStyle name="Примечание 5 2 2 4 8" xfId="53152"/>
    <cellStyle name="Примечание 5 2 2 5" xfId="53153"/>
    <cellStyle name="Примечание 5 2 2 6" xfId="53154"/>
    <cellStyle name="Примечание 5 2 2 7" xfId="53155"/>
    <cellStyle name="Примечание 5 2 2 8" xfId="53156"/>
    <cellStyle name="Примечание 5 2 2 9" xfId="53157"/>
    <cellStyle name="Примечание 5 2 2_Калмэнерго" xfId="53158"/>
    <cellStyle name="Примечание 5 2 3" xfId="53159"/>
    <cellStyle name="Примечание 5 2 3 2" xfId="53160"/>
    <cellStyle name="Примечание 5 2 3 3" xfId="53161"/>
    <cellStyle name="Примечание 5 2 3 4" xfId="53162"/>
    <cellStyle name="Примечание 5 2 3 5" xfId="53163"/>
    <cellStyle name="Примечание 5 2 3 6" xfId="53164"/>
    <cellStyle name="Примечание 5 2 3 7" xfId="53165"/>
    <cellStyle name="Примечание 5 2 3 8" xfId="53166"/>
    <cellStyle name="Примечание 5 2 4" xfId="53167"/>
    <cellStyle name="Примечание 5 2 4 2" xfId="53168"/>
    <cellStyle name="Примечание 5 2 4 3" xfId="53169"/>
    <cellStyle name="Примечание 5 2 4 4" xfId="53170"/>
    <cellStyle name="Примечание 5 2 4 5" xfId="53171"/>
    <cellStyle name="Примечание 5 2 4 6" xfId="53172"/>
    <cellStyle name="Примечание 5 2 4 7" xfId="53173"/>
    <cellStyle name="Примечание 5 2 4 8" xfId="53174"/>
    <cellStyle name="Примечание 5 2 5" xfId="53175"/>
    <cellStyle name="Примечание 5 2 5 2" xfId="53176"/>
    <cellStyle name="Примечание 5 2 5 3" xfId="53177"/>
    <cellStyle name="Примечание 5 2 5 4" xfId="53178"/>
    <cellStyle name="Примечание 5 2 5 5" xfId="53179"/>
    <cellStyle name="Примечание 5 2 5 6" xfId="53180"/>
    <cellStyle name="Примечание 5 2 5 7" xfId="53181"/>
    <cellStyle name="Примечание 5 2 5 8" xfId="53182"/>
    <cellStyle name="Примечание 5 2 6" xfId="53183"/>
    <cellStyle name="Примечание 5 2 7" xfId="53184"/>
    <cellStyle name="Примечание 5 2 8" xfId="53185"/>
    <cellStyle name="Примечание 5 2 9" xfId="53186"/>
    <cellStyle name="Примечание 5 2_Калмэнерго" xfId="53187"/>
    <cellStyle name="Примечание 5 20" xfId="53188"/>
    <cellStyle name="Примечание 5 21" xfId="53189"/>
    <cellStyle name="Примечание 5 3" xfId="53190"/>
    <cellStyle name="Примечание 5 3 10" xfId="53191"/>
    <cellStyle name="Примечание 5 3 11" xfId="53192"/>
    <cellStyle name="Примечание 5 3 12" xfId="53193"/>
    <cellStyle name="Примечание 5 3 13" xfId="53194"/>
    <cellStyle name="Примечание 5 3 2" xfId="53195"/>
    <cellStyle name="Примечание 5 3 2 2" xfId="53196"/>
    <cellStyle name="Примечание 5 3 2 3" xfId="53197"/>
    <cellStyle name="Примечание 5 3 2 4" xfId="53198"/>
    <cellStyle name="Примечание 5 3 2 5" xfId="53199"/>
    <cellStyle name="Примечание 5 3 2 6" xfId="53200"/>
    <cellStyle name="Примечание 5 3 2 7" xfId="53201"/>
    <cellStyle name="Примечание 5 3 2 8" xfId="53202"/>
    <cellStyle name="Примечание 5 3 3" xfId="53203"/>
    <cellStyle name="Примечание 5 3 3 2" xfId="53204"/>
    <cellStyle name="Примечание 5 3 3 3" xfId="53205"/>
    <cellStyle name="Примечание 5 3 3 4" xfId="53206"/>
    <cellStyle name="Примечание 5 3 3 5" xfId="53207"/>
    <cellStyle name="Примечание 5 3 3 6" xfId="53208"/>
    <cellStyle name="Примечание 5 3 3 7" xfId="53209"/>
    <cellStyle name="Примечание 5 3 3 8" xfId="53210"/>
    <cellStyle name="Примечание 5 3 4" xfId="53211"/>
    <cellStyle name="Примечание 5 3 4 2" xfId="53212"/>
    <cellStyle name="Примечание 5 3 4 3" xfId="53213"/>
    <cellStyle name="Примечание 5 3 4 4" xfId="53214"/>
    <cellStyle name="Примечание 5 3 4 5" xfId="53215"/>
    <cellStyle name="Примечание 5 3 4 6" xfId="53216"/>
    <cellStyle name="Примечание 5 3 4 7" xfId="53217"/>
    <cellStyle name="Примечание 5 3 4 8" xfId="53218"/>
    <cellStyle name="Примечание 5 3 5" xfId="53219"/>
    <cellStyle name="Примечание 5 3 6" xfId="53220"/>
    <cellStyle name="Примечание 5 3 7" xfId="53221"/>
    <cellStyle name="Примечание 5 3 8" xfId="53222"/>
    <cellStyle name="Примечание 5 3 9" xfId="53223"/>
    <cellStyle name="Примечание 5 3_Калмэнерго" xfId="53224"/>
    <cellStyle name="Примечание 5 4" xfId="53225"/>
    <cellStyle name="Примечание 5 4 10" xfId="53226"/>
    <cellStyle name="Примечание 5 4 11" xfId="53227"/>
    <cellStyle name="Примечание 5 4 12" xfId="53228"/>
    <cellStyle name="Примечание 5 4 13" xfId="53229"/>
    <cellStyle name="Примечание 5 4 2" xfId="53230"/>
    <cellStyle name="Примечание 5 4 2 2" xfId="53231"/>
    <cellStyle name="Примечание 5 4 2 3" xfId="53232"/>
    <cellStyle name="Примечание 5 4 2 4" xfId="53233"/>
    <cellStyle name="Примечание 5 4 2 5" xfId="53234"/>
    <cellStyle name="Примечание 5 4 2 6" xfId="53235"/>
    <cellStyle name="Примечание 5 4 2 7" xfId="53236"/>
    <cellStyle name="Примечание 5 4 2 8" xfId="53237"/>
    <cellStyle name="Примечание 5 4 3" xfId="53238"/>
    <cellStyle name="Примечание 5 4 3 2" xfId="53239"/>
    <cellStyle name="Примечание 5 4 3 3" xfId="53240"/>
    <cellStyle name="Примечание 5 4 3 4" xfId="53241"/>
    <cellStyle name="Примечание 5 4 3 5" xfId="53242"/>
    <cellStyle name="Примечание 5 4 3 6" xfId="53243"/>
    <cellStyle name="Примечание 5 4 3 7" xfId="53244"/>
    <cellStyle name="Примечание 5 4 3 8" xfId="53245"/>
    <cellStyle name="Примечание 5 4 4" xfId="53246"/>
    <cellStyle name="Примечание 5 4 4 2" xfId="53247"/>
    <cellStyle name="Примечание 5 4 4 3" xfId="53248"/>
    <cellStyle name="Примечание 5 4 4 4" xfId="53249"/>
    <cellStyle name="Примечание 5 4 4 5" xfId="53250"/>
    <cellStyle name="Примечание 5 4 4 6" xfId="53251"/>
    <cellStyle name="Примечание 5 4 4 7" xfId="53252"/>
    <cellStyle name="Примечание 5 4 4 8" xfId="53253"/>
    <cellStyle name="Примечание 5 4 5" xfId="53254"/>
    <cellStyle name="Примечание 5 4 6" xfId="53255"/>
    <cellStyle name="Примечание 5 4 7" xfId="53256"/>
    <cellStyle name="Примечание 5 4 8" xfId="53257"/>
    <cellStyle name="Примечание 5 4 9" xfId="53258"/>
    <cellStyle name="Примечание 5 4_Калмэнерго" xfId="53259"/>
    <cellStyle name="Примечание 5 5" xfId="53260"/>
    <cellStyle name="Примечание 5 5 10" xfId="53261"/>
    <cellStyle name="Примечание 5 5 11" xfId="53262"/>
    <cellStyle name="Примечание 5 5 12" xfId="53263"/>
    <cellStyle name="Примечание 5 5 13" xfId="53264"/>
    <cellStyle name="Примечание 5 5 2" xfId="53265"/>
    <cellStyle name="Примечание 5 5 2 2" xfId="53266"/>
    <cellStyle name="Примечание 5 5 2 3" xfId="53267"/>
    <cellStyle name="Примечание 5 5 2 4" xfId="53268"/>
    <cellStyle name="Примечание 5 5 2 5" xfId="53269"/>
    <cellStyle name="Примечание 5 5 2 6" xfId="53270"/>
    <cellStyle name="Примечание 5 5 2 7" xfId="53271"/>
    <cellStyle name="Примечание 5 5 2 8" xfId="53272"/>
    <cellStyle name="Примечание 5 5 3" xfId="53273"/>
    <cellStyle name="Примечание 5 5 3 2" xfId="53274"/>
    <cellStyle name="Примечание 5 5 3 3" xfId="53275"/>
    <cellStyle name="Примечание 5 5 3 4" xfId="53276"/>
    <cellStyle name="Примечание 5 5 3 5" xfId="53277"/>
    <cellStyle name="Примечание 5 5 3 6" xfId="53278"/>
    <cellStyle name="Примечание 5 5 3 7" xfId="53279"/>
    <cellStyle name="Примечание 5 5 3 8" xfId="53280"/>
    <cellStyle name="Примечание 5 5 4" xfId="53281"/>
    <cellStyle name="Примечание 5 5 4 2" xfId="53282"/>
    <cellStyle name="Примечание 5 5 4 3" xfId="53283"/>
    <cellStyle name="Примечание 5 5 4 4" xfId="53284"/>
    <cellStyle name="Примечание 5 5 4 5" xfId="53285"/>
    <cellStyle name="Примечание 5 5 4 6" xfId="53286"/>
    <cellStyle name="Примечание 5 5 4 7" xfId="53287"/>
    <cellStyle name="Примечание 5 5 4 8" xfId="53288"/>
    <cellStyle name="Примечание 5 5 5" xfId="53289"/>
    <cellStyle name="Примечание 5 5 6" xfId="53290"/>
    <cellStyle name="Примечание 5 5 7" xfId="53291"/>
    <cellStyle name="Примечание 5 5 8" xfId="53292"/>
    <cellStyle name="Примечание 5 5 9" xfId="53293"/>
    <cellStyle name="Примечание 5 5_Калмэнерго" xfId="53294"/>
    <cellStyle name="Примечание 5 6" xfId="53295"/>
    <cellStyle name="Примечание 5 6 10" xfId="53296"/>
    <cellStyle name="Примечание 5 6 11" xfId="53297"/>
    <cellStyle name="Примечание 5 6 12" xfId="53298"/>
    <cellStyle name="Примечание 5 6 13" xfId="53299"/>
    <cellStyle name="Примечание 5 6 2" xfId="53300"/>
    <cellStyle name="Примечание 5 6 2 2" xfId="53301"/>
    <cellStyle name="Примечание 5 6 2 3" xfId="53302"/>
    <cellStyle name="Примечание 5 6 2 4" xfId="53303"/>
    <cellStyle name="Примечание 5 6 2 5" xfId="53304"/>
    <cellStyle name="Примечание 5 6 2 6" xfId="53305"/>
    <cellStyle name="Примечание 5 6 2 7" xfId="53306"/>
    <cellStyle name="Примечание 5 6 2 8" xfId="53307"/>
    <cellStyle name="Примечание 5 6 3" xfId="53308"/>
    <cellStyle name="Примечание 5 6 3 2" xfId="53309"/>
    <cellStyle name="Примечание 5 6 3 3" xfId="53310"/>
    <cellStyle name="Примечание 5 6 3 4" xfId="53311"/>
    <cellStyle name="Примечание 5 6 3 5" xfId="53312"/>
    <cellStyle name="Примечание 5 6 3 6" xfId="53313"/>
    <cellStyle name="Примечание 5 6 3 7" xfId="53314"/>
    <cellStyle name="Примечание 5 6 3 8" xfId="53315"/>
    <cellStyle name="Примечание 5 6 4" xfId="53316"/>
    <cellStyle name="Примечание 5 6 4 2" xfId="53317"/>
    <cellStyle name="Примечание 5 6 4 3" xfId="53318"/>
    <cellStyle name="Примечание 5 6 4 4" xfId="53319"/>
    <cellStyle name="Примечание 5 6 4 5" xfId="53320"/>
    <cellStyle name="Примечание 5 6 4 6" xfId="53321"/>
    <cellStyle name="Примечание 5 6 4 7" xfId="53322"/>
    <cellStyle name="Примечание 5 6 4 8" xfId="53323"/>
    <cellStyle name="Примечание 5 6 5" xfId="53324"/>
    <cellStyle name="Примечание 5 6 6" xfId="53325"/>
    <cellStyle name="Примечание 5 6 7" xfId="53326"/>
    <cellStyle name="Примечание 5 6 8" xfId="53327"/>
    <cellStyle name="Примечание 5 6 9" xfId="53328"/>
    <cellStyle name="Примечание 5 6_Калмэнерго" xfId="53329"/>
    <cellStyle name="Примечание 5 7" xfId="53330"/>
    <cellStyle name="Примечание 5 7 10" xfId="53331"/>
    <cellStyle name="Примечание 5 7 11" xfId="53332"/>
    <cellStyle name="Примечание 5 7 12" xfId="53333"/>
    <cellStyle name="Примечание 5 7 13" xfId="53334"/>
    <cellStyle name="Примечание 5 7 2" xfId="53335"/>
    <cellStyle name="Примечание 5 7 2 2" xfId="53336"/>
    <cellStyle name="Примечание 5 7 2 3" xfId="53337"/>
    <cellStyle name="Примечание 5 7 2 4" xfId="53338"/>
    <cellStyle name="Примечание 5 7 2 5" xfId="53339"/>
    <cellStyle name="Примечание 5 7 2 6" xfId="53340"/>
    <cellStyle name="Примечание 5 7 2 7" xfId="53341"/>
    <cellStyle name="Примечание 5 7 2 8" xfId="53342"/>
    <cellStyle name="Примечание 5 7 3" xfId="53343"/>
    <cellStyle name="Примечание 5 7 3 2" xfId="53344"/>
    <cellStyle name="Примечание 5 7 3 3" xfId="53345"/>
    <cellStyle name="Примечание 5 7 3 4" xfId="53346"/>
    <cellStyle name="Примечание 5 7 3 5" xfId="53347"/>
    <cellStyle name="Примечание 5 7 3 6" xfId="53348"/>
    <cellStyle name="Примечание 5 7 3 7" xfId="53349"/>
    <cellStyle name="Примечание 5 7 3 8" xfId="53350"/>
    <cellStyle name="Примечание 5 7 4" xfId="53351"/>
    <cellStyle name="Примечание 5 7 4 2" xfId="53352"/>
    <cellStyle name="Примечание 5 7 4 3" xfId="53353"/>
    <cellStyle name="Примечание 5 7 4 4" xfId="53354"/>
    <cellStyle name="Примечание 5 7 4 5" xfId="53355"/>
    <cellStyle name="Примечание 5 7 4 6" xfId="53356"/>
    <cellStyle name="Примечание 5 7 4 7" xfId="53357"/>
    <cellStyle name="Примечание 5 7 4 8" xfId="53358"/>
    <cellStyle name="Примечание 5 7 5" xfId="53359"/>
    <cellStyle name="Примечание 5 7 6" xfId="53360"/>
    <cellStyle name="Примечание 5 7 7" xfId="53361"/>
    <cellStyle name="Примечание 5 7 8" xfId="53362"/>
    <cellStyle name="Примечание 5 7 9" xfId="53363"/>
    <cellStyle name="Примечание 5 7_Калмэнерго" xfId="53364"/>
    <cellStyle name="Примечание 5 8" xfId="53365"/>
    <cellStyle name="Примечание 5 8 10" xfId="53366"/>
    <cellStyle name="Примечание 5 8 11" xfId="53367"/>
    <cellStyle name="Примечание 5 8 12" xfId="53368"/>
    <cellStyle name="Примечание 5 8 13" xfId="53369"/>
    <cellStyle name="Примечание 5 8 2" xfId="53370"/>
    <cellStyle name="Примечание 5 8 2 2" xfId="53371"/>
    <cellStyle name="Примечание 5 8 2 3" xfId="53372"/>
    <cellStyle name="Примечание 5 8 2 4" xfId="53373"/>
    <cellStyle name="Примечание 5 8 2 5" xfId="53374"/>
    <cellStyle name="Примечание 5 8 2 6" xfId="53375"/>
    <cellStyle name="Примечание 5 8 2 7" xfId="53376"/>
    <cellStyle name="Примечание 5 8 2 8" xfId="53377"/>
    <cellStyle name="Примечание 5 8 3" xfId="53378"/>
    <cellStyle name="Примечание 5 8 3 2" xfId="53379"/>
    <cellStyle name="Примечание 5 8 3 3" xfId="53380"/>
    <cellStyle name="Примечание 5 8 3 4" xfId="53381"/>
    <cellStyle name="Примечание 5 8 3 5" xfId="53382"/>
    <cellStyle name="Примечание 5 8 3 6" xfId="53383"/>
    <cellStyle name="Примечание 5 8 3 7" xfId="53384"/>
    <cellStyle name="Примечание 5 8 3 8" xfId="53385"/>
    <cellStyle name="Примечание 5 8 4" xfId="53386"/>
    <cellStyle name="Примечание 5 8 4 2" xfId="53387"/>
    <cellStyle name="Примечание 5 8 4 3" xfId="53388"/>
    <cellStyle name="Примечание 5 8 4 4" xfId="53389"/>
    <cellStyle name="Примечание 5 8 4 5" xfId="53390"/>
    <cellStyle name="Примечание 5 8 4 6" xfId="53391"/>
    <cellStyle name="Примечание 5 8 4 7" xfId="53392"/>
    <cellStyle name="Примечание 5 8 4 8" xfId="53393"/>
    <cellStyle name="Примечание 5 8 5" xfId="53394"/>
    <cellStyle name="Примечание 5 8 6" xfId="53395"/>
    <cellStyle name="Примечание 5 8 7" xfId="53396"/>
    <cellStyle name="Примечание 5 8 8" xfId="53397"/>
    <cellStyle name="Примечание 5 8 9" xfId="53398"/>
    <cellStyle name="Примечание 5 8_Калмэнерго" xfId="53399"/>
    <cellStyle name="Примечание 5 9" xfId="53400"/>
    <cellStyle name="Примечание 5 9 10" xfId="53401"/>
    <cellStyle name="Примечание 5 9 11" xfId="53402"/>
    <cellStyle name="Примечание 5 9 12" xfId="53403"/>
    <cellStyle name="Примечание 5 9 13" xfId="53404"/>
    <cellStyle name="Примечание 5 9 2" xfId="53405"/>
    <cellStyle name="Примечание 5 9 2 2" xfId="53406"/>
    <cellStyle name="Примечание 5 9 2 3" xfId="53407"/>
    <cellStyle name="Примечание 5 9 2 4" xfId="53408"/>
    <cellStyle name="Примечание 5 9 2 5" xfId="53409"/>
    <cellStyle name="Примечание 5 9 2 6" xfId="53410"/>
    <cellStyle name="Примечание 5 9 2 7" xfId="53411"/>
    <cellStyle name="Примечание 5 9 2 8" xfId="53412"/>
    <cellStyle name="Примечание 5 9 3" xfId="53413"/>
    <cellStyle name="Примечание 5 9 3 2" xfId="53414"/>
    <cellStyle name="Примечание 5 9 3 3" xfId="53415"/>
    <cellStyle name="Примечание 5 9 3 4" xfId="53416"/>
    <cellStyle name="Примечание 5 9 3 5" xfId="53417"/>
    <cellStyle name="Примечание 5 9 3 6" xfId="53418"/>
    <cellStyle name="Примечание 5 9 3 7" xfId="53419"/>
    <cellStyle name="Примечание 5 9 3 8" xfId="53420"/>
    <cellStyle name="Примечание 5 9 4" xfId="53421"/>
    <cellStyle name="Примечание 5 9 4 2" xfId="53422"/>
    <cellStyle name="Примечание 5 9 4 3" xfId="53423"/>
    <cellStyle name="Примечание 5 9 4 4" xfId="53424"/>
    <cellStyle name="Примечание 5 9 4 5" xfId="53425"/>
    <cellStyle name="Примечание 5 9 4 6" xfId="53426"/>
    <cellStyle name="Примечание 5 9 4 7" xfId="53427"/>
    <cellStyle name="Примечание 5 9 4 8" xfId="53428"/>
    <cellStyle name="Примечание 5 9 5" xfId="53429"/>
    <cellStyle name="Примечание 5 9 6" xfId="53430"/>
    <cellStyle name="Примечание 5 9 7" xfId="53431"/>
    <cellStyle name="Примечание 5 9 8" xfId="53432"/>
    <cellStyle name="Примечание 5 9 9" xfId="53433"/>
    <cellStyle name="Примечание 5 9_Калмэнерго" xfId="53434"/>
    <cellStyle name="Примечание 5_46EE.2011(v1.0)" xfId="53435"/>
    <cellStyle name="Примечание 6" xfId="53436"/>
    <cellStyle name="Примечание 6 2" xfId="53437"/>
    <cellStyle name="Примечание 6 2 10" xfId="53438"/>
    <cellStyle name="Примечание 6 2 11" xfId="53439"/>
    <cellStyle name="Примечание 6 2 12" xfId="53440"/>
    <cellStyle name="Примечание 6 2 13" xfId="53441"/>
    <cellStyle name="Примечание 6 2 14" xfId="53442"/>
    <cellStyle name="Примечание 6 2 2" xfId="53443"/>
    <cellStyle name="Примечание 6 2 2 2" xfId="53444"/>
    <cellStyle name="Примечание 6 2 2 3" xfId="53445"/>
    <cellStyle name="Примечание 6 2 2 4" xfId="53446"/>
    <cellStyle name="Примечание 6 2 2 5" xfId="53447"/>
    <cellStyle name="Примечание 6 2 2 6" xfId="53448"/>
    <cellStyle name="Примечание 6 2 2 7" xfId="53449"/>
    <cellStyle name="Примечание 6 2 2 8" xfId="53450"/>
    <cellStyle name="Примечание 6 2 3" xfId="53451"/>
    <cellStyle name="Примечание 6 2 3 2" xfId="53452"/>
    <cellStyle name="Примечание 6 2 3 3" xfId="53453"/>
    <cellStyle name="Примечание 6 2 3 4" xfId="53454"/>
    <cellStyle name="Примечание 6 2 3 5" xfId="53455"/>
    <cellStyle name="Примечание 6 2 3 6" xfId="53456"/>
    <cellStyle name="Примечание 6 2 3 7" xfId="53457"/>
    <cellStyle name="Примечание 6 2 3 8" xfId="53458"/>
    <cellStyle name="Примечание 6 2 4" xfId="53459"/>
    <cellStyle name="Примечание 6 2 4 2" xfId="53460"/>
    <cellStyle name="Примечание 6 2 4 3" xfId="53461"/>
    <cellStyle name="Примечание 6 2 4 4" xfId="53462"/>
    <cellStyle name="Примечание 6 2 4 5" xfId="53463"/>
    <cellStyle name="Примечание 6 2 4 6" xfId="53464"/>
    <cellStyle name="Примечание 6 2 4 7" xfId="53465"/>
    <cellStyle name="Примечание 6 2 4 8" xfId="53466"/>
    <cellStyle name="Примечание 6 2 5" xfId="53467"/>
    <cellStyle name="Примечание 6 2 6" xfId="53468"/>
    <cellStyle name="Примечание 6 2 7" xfId="53469"/>
    <cellStyle name="Примечание 6 2 8" xfId="53470"/>
    <cellStyle name="Примечание 6 2 9" xfId="53471"/>
    <cellStyle name="Примечание 6 2_Калмэнерго" xfId="53472"/>
    <cellStyle name="Примечание 6 3" xfId="53473"/>
    <cellStyle name="Примечание 6 4" xfId="53474"/>
    <cellStyle name="Примечание 6 5" xfId="53475"/>
    <cellStyle name="Примечание 6_46EE.2011(v1.0)" xfId="53476"/>
    <cellStyle name="Примечание 7" xfId="53477"/>
    <cellStyle name="Примечание 7 2" xfId="53478"/>
    <cellStyle name="Примечание 7 2 10" xfId="53479"/>
    <cellStyle name="Примечание 7 2 11" xfId="53480"/>
    <cellStyle name="Примечание 7 2 12" xfId="53481"/>
    <cellStyle name="Примечание 7 2 13" xfId="53482"/>
    <cellStyle name="Примечание 7 2 2" xfId="53483"/>
    <cellStyle name="Примечание 7 2 2 2" xfId="53484"/>
    <cellStyle name="Примечание 7 2 2 3" xfId="53485"/>
    <cellStyle name="Примечание 7 2 2 4" xfId="53486"/>
    <cellStyle name="Примечание 7 2 2 5" xfId="53487"/>
    <cellStyle name="Примечание 7 2 2 6" xfId="53488"/>
    <cellStyle name="Примечание 7 2 2 7" xfId="53489"/>
    <cellStyle name="Примечание 7 2 2 8" xfId="53490"/>
    <cellStyle name="Примечание 7 2 3" xfId="53491"/>
    <cellStyle name="Примечание 7 2 3 2" xfId="53492"/>
    <cellStyle name="Примечание 7 2 3 3" xfId="53493"/>
    <cellStyle name="Примечание 7 2 3 4" xfId="53494"/>
    <cellStyle name="Примечание 7 2 3 5" xfId="53495"/>
    <cellStyle name="Примечание 7 2 3 6" xfId="53496"/>
    <cellStyle name="Примечание 7 2 3 7" xfId="53497"/>
    <cellStyle name="Примечание 7 2 3 8" xfId="53498"/>
    <cellStyle name="Примечание 7 2 4" xfId="53499"/>
    <cellStyle name="Примечание 7 2 4 2" xfId="53500"/>
    <cellStyle name="Примечание 7 2 4 3" xfId="53501"/>
    <cellStyle name="Примечание 7 2 4 4" xfId="53502"/>
    <cellStyle name="Примечание 7 2 4 5" xfId="53503"/>
    <cellStyle name="Примечание 7 2 4 6" xfId="53504"/>
    <cellStyle name="Примечание 7 2 4 7" xfId="53505"/>
    <cellStyle name="Примечание 7 2 4 8" xfId="53506"/>
    <cellStyle name="Примечание 7 2 5" xfId="53507"/>
    <cellStyle name="Примечание 7 2 6" xfId="53508"/>
    <cellStyle name="Примечание 7 2 7" xfId="53509"/>
    <cellStyle name="Примечание 7 2 8" xfId="53510"/>
    <cellStyle name="Примечание 7 2 9" xfId="53511"/>
    <cellStyle name="Примечание 7 2_Калмэнерго" xfId="53512"/>
    <cellStyle name="Примечание 7 3" xfId="53513"/>
    <cellStyle name="Примечание 7_46EE.2011(v1.0)" xfId="53514"/>
    <cellStyle name="Примечание 8" xfId="53515"/>
    <cellStyle name="Примечание 8 2" xfId="53516"/>
    <cellStyle name="Примечание 8 2 10" xfId="53517"/>
    <cellStyle name="Примечание 8 2 11" xfId="53518"/>
    <cellStyle name="Примечание 8 2 12" xfId="53519"/>
    <cellStyle name="Примечание 8 2 13" xfId="53520"/>
    <cellStyle name="Примечание 8 2 2" xfId="53521"/>
    <cellStyle name="Примечание 8 2 2 2" xfId="53522"/>
    <cellStyle name="Примечание 8 2 2 3" xfId="53523"/>
    <cellStyle name="Примечание 8 2 2 4" xfId="53524"/>
    <cellStyle name="Примечание 8 2 2 5" xfId="53525"/>
    <cellStyle name="Примечание 8 2 2 6" xfId="53526"/>
    <cellStyle name="Примечание 8 2 2 7" xfId="53527"/>
    <cellStyle name="Примечание 8 2 2 8" xfId="53528"/>
    <cellStyle name="Примечание 8 2 3" xfId="53529"/>
    <cellStyle name="Примечание 8 2 3 2" xfId="53530"/>
    <cellStyle name="Примечание 8 2 3 3" xfId="53531"/>
    <cellStyle name="Примечание 8 2 3 4" xfId="53532"/>
    <cellStyle name="Примечание 8 2 3 5" xfId="53533"/>
    <cellStyle name="Примечание 8 2 3 6" xfId="53534"/>
    <cellStyle name="Примечание 8 2 3 7" xfId="53535"/>
    <cellStyle name="Примечание 8 2 3 8" xfId="53536"/>
    <cellStyle name="Примечание 8 2 4" xfId="53537"/>
    <cellStyle name="Примечание 8 2 4 2" xfId="53538"/>
    <cellStyle name="Примечание 8 2 4 3" xfId="53539"/>
    <cellStyle name="Примечание 8 2 4 4" xfId="53540"/>
    <cellStyle name="Примечание 8 2 4 5" xfId="53541"/>
    <cellStyle name="Примечание 8 2 4 6" xfId="53542"/>
    <cellStyle name="Примечание 8 2 4 7" xfId="53543"/>
    <cellStyle name="Примечание 8 2 4 8" xfId="53544"/>
    <cellStyle name="Примечание 8 2 5" xfId="53545"/>
    <cellStyle name="Примечание 8 2 6" xfId="53546"/>
    <cellStyle name="Примечание 8 2 7" xfId="53547"/>
    <cellStyle name="Примечание 8 2 8" xfId="53548"/>
    <cellStyle name="Примечание 8 2 9" xfId="53549"/>
    <cellStyle name="Примечание 8 2_Калмэнерго" xfId="53550"/>
    <cellStyle name="Примечание 8 3" xfId="53551"/>
    <cellStyle name="Примечание 8_46EE.2011(v1.0)" xfId="53552"/>
    <cellStyle name="Примечание 9" xfId="53553"/>
    <cellStyle name="Примечание 9 2" xfId="53554"/>
    <cellStyle name="Примечание 9 2 10" xfId="53555"/>
    <cellStyle name="Примечание 9 2 11" xfId="53556"/>
    <cellStyle name="Примечание 9 2 12" xfId="53557"/>
    <cellStyle name="Примечание 9 2 13" xfId="53558"/>
    <cellStyle name="Примечание 9 2 2" xfId="53559"/>
    <cellStyle name="Примечание 9 2 2 2" xfId="53560"/>
    <cellStyle name="Примечание 9 2 2 3" xfId="53561"/>
    <cellStyle name="Примечание 9 2 2 4" xfId="53562"/>
    <cellStyle name="Примечание 9 2 2 5" xfId="53563"/>
    <cellStyle name="Примечание 9 2 2 6" xfId="53564"/>
    <cellStyle name="Примечание 9 2 2 7" xfId="53565"/>
    <cellStyle name="Примечание 9 2 2 8" xfId="53566"/>
    <cellStyle name="Примечание 9 2 3" xfId="53567"/>
    <cellStyle name="Примечание 9 2 3 2" xfId="53568"/>
    <cellStyle name="Примечание 9 2 3 3" xfId="53569"/>
    <cellStyle name="Примечание 9 2 3 4" xfId="53570"/>
    <cellStyle name="Примечание 9 2 3 5" xfId="53571"/>
    <cellStyle name="Примечание 9 2 3 6" xfId="53572"/>
    <cellStyle name="Примечание 9 2 3 7" xfId="53573"/>
    <cellStyle name="Примечание 9 2 3 8" xfId="53574"/>
    <cellStyle name="Примечание 9 2 4" xfId="53575"/>
    <cellStyle name="Примечание 9 2 4 2" xfId="53576"/>
    <cellStyle name="Примечание 9 2 4 3" xfId="53577"/>
    <cellStyle name="Примечание 9 2 4 4" xfId="53578"/>
    <cellStyle name="Примечание 9 2 4 5" xfId="53579"/>
    <cellStyle name="Примечание 9 2 4 6" xfId="53580"/>
    <cellStyle name="Примечание 9 2 4 7" xfId="53581"/>
    <cellStyle name="Примечание 9 2 4 8" xfId="53582"/>
    <cellStyle name="Примечание 9 2 5" xfId="53583"/>
    <cellStyle name="Примечание 9 2 6" xfId="53584"/>
    <cellStyle name="Примечание 9 2 7" xfId="53585"/>
    <cellStyle name="Примечание 9 2 8" xfId="53586"/>
    <cellStyle name="Примечание 9 2 9" xfId="53587"/>
    <cellStyle name="Примечание 9 2_Калмэнерго" xfId="53588"/>
    <cellStyle name="Примечание 9 3" xfId="53589"/>
    <cellStyle name="Примечание 9_46EE.2011(v1.0)" xfId="53590"/>
    <cellStyle name="Продукт" xfId="53591"/>
    <cellStyle name="Процентный 10" xfId="53592"/>
    <cellStyle name="Процентный 10 10" xfId="53593"/>
    <cellStyle name="Процентный 10 11" xfId="53594"/>
    <cellStyle name="Процентный 10 12" xfId="53595"/>
    <cellStyle name="Процентный 10 2" xfId="53596"/>
    <cellStyle name="Процентный 10 3" xfId="53597"/>
    <cellStyle name="Процентный 10 4" xfId="53598"/>
    <cellStyle name="Процентный 10 5" xfId="53599"/>
    <cellStyle name="Процентный 10 6" xfId="53600"/>
    <cellStyle name="Процентный 10 7" xfId="53601"/>
    <cellStyle name="Процентный 10 8" xfId="53602"/>
    <cellStyle name="Процентный 10 9" xfId="53603"/>
    <cellStyle name="Процентный 10_Калмэнерго" xfId="53604"/>
    <cellStyle name="Процентный 11" xfId="53605"/>
    <cellStyle name="Процентный 11 2" xfId="53606"/>
    <cellStyle name="Процентный 12" xfId="53607"/>
    <cellStyle name="Процентный 12 2" xfId="53608"/>
    <cellStyle name="Процентный 12 3" xfId="53609"/>
    <cellStyle name="Процентный 12 3 2" xfId="53610"/>
    <cellStyle name="Процентный 12 4" xfId="53611"/>
    <cellStyle name="Процентный 12_Калмэнерго" xfId="53612"/>
    <cellStyle name="Процентный 13" xfId="53613"/>
    <cellStyle name="Процентный 14" xfId="53614"/>
    <cellStyle name="Процентный 14 2" xfId="53615"/>
    <cellStyle name="Процентный 14 3" xfId="53616"/>
    <cellStyle name="Процентный 14_Калмэнерго" xfId="53617"/>
    <cellStyle name="Процентный 15" xfId="53618"/>
    <cellStyle name="Процентный 16" xfId="53619"/>
    <cellStyle name="Процентный 16 2" xfId="53620"/>
    <cellStyle name="Процентный 16_Калмэнерго" xfId="53621"/>
    <cellStyle name="Процентный 17" xfId="53622"/>
    <cellStyle name="Процентный 18" xfId="53623"/>
    <cellStyle name="Процентный 19" xfId="53624"/>
    <cellStyle name="Процентный 2" xfId="53625"/>
    <cellStyle name="Процентный 2 10" xfId="53626"/>
    <cellStyle name="Процентный 2 10 10" xfId="53627"/>
    <cellStyle name="Процентный 2 10 11" xfId="53628"/>
    <cellStyle name="Процентный 2 10 12" xfId="53629"/>
    <cellStyle name="Процентный 2 10 13" xfId="53630"/>
    <cellStyle name="Процентный 2 10 2" xfId="53631"/>
    <cellStyle name="Процентный 2 10 2 2" xfId="53632"/>
    <cellStyle name="Процентный 2 10 3" xfId="53633"/>
    <cellStyle name="Процентный 2 10 4" xfId="53634"/>
    <cellStyle name="Процентный 2 10 5" xfId="53635"/>
    <cellStyle name="Процентный 2 10 6" xfId="53636"/>
    <cellStyle name="Процентный 2 10 7" xfId="53637"/>
    <cellStyle name="Процентный 2 10 8" xfId="53638"/>
    <cellStyle name="Процентный 2 10 9" xfId="53639"/>
    <cellStyle name="Процентный 2 10_Калмэнерго" xfId="53640"/>
    <cellStyle name="Процентный 2 11" xfId="53641"/>
    <cellStyle name="Процентный 2 11 2" xfId="53642"/>
    <cellStyle name="Процентный 2 12" xfId="53643"/>
    <cellStyle name="Процентный 2 12 2" xfId="53644"/>
    <cellStyle name="Процентный 2 13" xfId="53645"/>
    <cellStyle name="Процентный 2 13 2" xfId="53646"/>
    <cellStyle name="Процентный 2 14" xfId="53647"/>
    <cellStyle name="Процентный 2 14 2" xfId="53648"/>
    <cellStyle name="Процентный 2 15" xfId="53649"/>
    <cellStyle name="Процентный 2 15 2" xfId="53650"/>
    <cellStyle name="Процентный 2 16" xfId="53651"/>
    <cellStyle name="Процентный 2 16 2" xfId="53652"/>
    <cellStyle name="Процентный 2 17" xfId="53653"/>
    <cellStyle name="Процентный 2 17 2" xfId="53654"/>
    <cellStyle name="Процентный 2 18" xfId="53655"/>
    <cellStyle name="Процентный 2 18 2" xfId="53656"/>
    <cellStyle name="Процентный 2 19" xfId="53657"/>
    <cellStyle name="Процентный 2 19 2" xfId="53658"/>
    <cellStyle name="Процентный 2 2" xfId="53659"/>
    <cellStyle name="Процентный 2 2 10" xfId="53660"/>
    <cellStyle name="Процентный 2 2 11" xfId="53661"/>
    <cellStyle name="Процентный 2 2 12" xfId="53662"/>
    <cellStyle name="Процентный 2 2 13" xfId="53663"/>
    <cellStyle name="Процентный 2 2 2" xfId="53664"/>
    <cellStyle name="Процентный 2 2 2 2" xfId="53665"/>
    <cellStyle name="Процентный 2 2 2 2 2" xfId="53666"/>
    <cellStyle name="Процентный 2 2 2 3" xfId="53667"/>
    <cellStyle name="Процентный 2 2 2_Калмэнерго" xfId="53668"/>
    <cellStyle name="Процентный 2 2 3" xfId="53669"/>
    <cellStyle name="Процентный 2 2 4" xfId="53670"/>
    <cellStyle name="Процентный 2 2 5" xfId="53671"/>
    <cellStyle name="Процентный 2 2 6" xfId="53672"/>
    <cellStyle name="Процентный 2 2 7" xfId="53673"/>
    <cellStyle name="Процентный 2 2 8" xfId="53674"/>
    <cellStyle name="Процентный 2 2 9" xfId="53675"/>
    <cellStyle name="Процентный 2 2_Калмэнерго" xfId="53676"/>
    <cellStyle name="Процентный 2 20" xfId="53677"/>
    <cellStyle name="Процентный 2 20 2" xfId="53678"/>
    <cellStyle name="Процентный 2 21" xfId="53679"/>
    <cellStyle name="Процентный 2 21 2" xfId="53680"/>
    <cellStyle name="Процентный 2 22" xfId="53681"/>
    <cellStyle name="Процентный 2 22 2" xfId="53682"/>
    <cellStyle name="Процентный 2 23" xfId="53683"/>
    <cellStyle name="Процентный 2 24" xfId="53684"/>
    <cellStyle name="Процентный 2 25" xfId="53685"/>
    <cellStyle name="Процентный 2 26" xfId="53686"/>
    <cellStyle name="Процентный 2 27" xfId="53687"/>
    <cellStyle name="Процентный 2 3" xfId="53688"/>
    <cellStyle name="Процентный 2 3 10" xfId="53689"/>
    <cellStyle name="Процентный 2 3 11" xfId="53690"/>
    <cellStyle name="Процентный 2 3 12" xfId="53691"/>
    <cellStyle name="Процентный 2 3 13" xfId="53692"/>
    <cellStyle name="Процентный 2 3 2" xfId="53693"/>
    <cellStyle name="Процентный 2 3 2 2" xfId="53694"/>
    <cellStyle name="Процентный 2 3 2_Калмэнерго" xfId="53695"/>
    <cellStyle name="Процентный 2 3 3" xfId="53696"/>
    <cellStyle name="Процентный 2 3 4" xfId="53697"/>
    <cellStyle name="Процентный 2 3 5" xfId="53698"/>
    <cellStyle name="Процентный 2 3 6" xfId="53699"/>
    <cellStyle name="Процентный 2 3 7" xfId="53700"/>
    <cellStyle name="Процентный 2 3 8" xfId="53701"/>
    <cellStyle name="Процентный 2 3 9" xfId="53702"/>
    <cellStyle name="Процентный 2 3_Калмэнерго" xfId="53703"/>
    <cellStyle name="Процентный 2 4" xfId="53704"/>
    <cellStyle name="Процентный 2 4 10" xfId="53705"/>
    <cellStyle name="Процентный 2 4 11" xfId="53706"/>
    <cellStyle name="Процентный 2 4 12" xfId="53707"/>
    <cellStyle name="Процентный 2 4 2" xfId="53708"/>
    <cellStyle name="Процентный 2 4 2 2" xfId="53709"/>
    <cellStyle name="Процентный 2 4 3" xfId="53710"/>
    <cellStyle name="Процентный 2 4 3 2" xfId="53711"/>
    <cellStyle name="Процентный 2 4 4" xfId="53712"/>
    <cellStyle name="Процентный 2 4 4 2" xfId="53713"/>
    <cellStyle name="Процентный 2 4 4 3" xfId="53714"/>
    <cellStyle name="Процентный 2 4 4 4" xfId="53715"/>
    <cellStyle name="Процентный 2 4 4 5" xfId="53716"/>
    <cellStyle name="Процентный 2 4 4 6" xfId="53717"/>
    <cellStyle name="Процентный 2 4 4 7" xfId="53718"/>
    <cellStyle name="Процентный 2 4 4 8" xfId="53719"/>
    <cellStyle name="Процентный 2 4 4 9" xfId="53720"/>
    <cellStyle name="Процентный 2 4 5" xfId="53721"/>
    <cellStyle name="Процентный 2 4 6" xfId="53722"/>
    <cellStyle name="Процентный 2 4 7" xfId="53723"/>
    <cellStyle name="Процентный 2 4 8" xfId="53724"/>
    <cellStyle name="Процентный 2 4 9" xfId="53725"/>
    <cellStyle name="Процентный 2 4_Калмэнерго" xfId="53726"/>
    <cellStyle name="Процентный 2 5" xfId="53727"/>
    <cellStyle name="Процентный 2 5 10" xfId="53728"/>
    <cellStyle name="Процентный 2 5 11" xfId="53729"/>
    <cellStyle name="Процентный 2 5 12" xfId="53730"/>
    <cellStyle name="Процентный 2 5 13" xfId="53731"/>
    <cellStyle name="Процентный 2 5 2" xfId="53732"/>
    <cellStyle name="Процентный 2 5 3" xfId="53733"/>
    <cellStyle name="Процентный 2 5 3 2" xfId="53734"/>
    <cellStyle name="Процентный 2 5 4" xfId="53735"/>
    <cellStyle name="Процентный 2 5 5" xfId="53736"/>
    <cellStyle name="Процентный 2 5 6" xfId="53737"/>
    <cellStyle name="Процентный 2 5 7" xfId="53738"/>
    <cellStyle name="Процентный 2 5 8" xfId="53739"/>
    <cellStyle name="Процентный 2 5 9" xfId="53740"/>
    <cellStyle name="Процентный 2 5_Калмэнерго" xfId="53741"/>
    <cellStyle name="Процентный 2 6" xfId="53742"/>
    <cellStyle name="Процентный 2 6 10" xfId="53743"/>
    <cellStyle name="Процентный 2 6 11" xfId="53744"/>
    <cellStyle name="Процентный 2 6 12" xfId="53745"/>
    <cellStyle name="Процентный 2 6 13" xfId="53746"/>
    <cellStyle name="Процентный 2 6 2" xfId="53747"/>
    <cellStyle name="Процентный 2 6 3" xfId="53748"/>
    <cellStyle name="Процентный 2 6 3 2" xfId="53749"/>
    <cellStyle name="Процентный 2 6 4" xfId="53750"/>
    <cellStyle name="Процентный 2 6 5" xfId="53751"/>
    <cellStyle name="Процентный 2 6 6" xfId="53752"/>
    <cellStyle name="Процентный 2 6 7" xfId="53753"/>
    <cellStyle name="Процентный 2 6 8" xfId="53754"/>
    <cellStyle name="Процентный 2 6 9" xfId="53755"/>
    <cellStyle name="Процентный 2 6_Калмэнерго" xfId="53756"/>
    <cellStyle name="Процентный 2 7" xfId="53757"/>
    <cellStyle name="Процентный 2 7 10" xfId="53758"/>
    <cellStyle name="Процентный 2 7 11" xfId="53759"/>
    <cellStyle name="Процентный 2 7 12" xfId="53760"/>
    <cellStyle name="Процентный 2 7 13" xfId="53761"/>
    <cellStyle name="Процентный 2 7 2" xfId="53762"/>
    <cellStyle name="Процентный 2 7 3" xfId="53763"/>
    <cellStyle name="Процентный 2 7 3 2" xfId="53764"/>
    <cellStyle name="Процентный 2 7 4" xfId="53765"/>
    <cellStyle name="Процентный 2 7 5" xfId="53766"/>
    <cellStyle name="Процентный 2 7 6" xfId="53767"/>
    <cellStyle name="Процентный 2 7 7" xfId="53768"/>
    <cellStyle name="Процентный 2 7 8" xfId="53769"/>
    <cellStyle name="Процентный 2 7 9" xfId="53770"/>
    <cellStyle name="Процентный 2 7_Калмэнерго" xfId="53771"/>
    <cellStyle name="Процентный 2 8" xfId="53772"/>
    <cellStyle name="Процентный 2 8 10" xfId="53773"/>
    <cellStyle name="Процентный 2 8 11" xfId="53774"/>
    <cellStyle name="Процентный 2 8 12" xfId="53775"/>
    <cellStyle name="Процентный 2 8 13" xfId="53776"/>
    <cellStyle name="Процентный 2 8 2" xfId="53777"/>
    <cellStyle name="Процентный 2 8 3" xfId="53778"/>
    <cellStyle name="Процентный 2 8 3 2" xfId="53779"/>
    <cellStyle name="Процентный 2 8 4" xfId="53780"/>
    <cellStyle name="Процентный 2 8 5" xfId="53781"/>
    <cellStyle name="Процентный 2 8 6" xfId="53782"/>
    <cellStyle name="Процентный 2 8 7" xfId="53783"/>
    <cellStyle name="Процентный 2 8 8" xfId="53784"/>
    <cellStyle name="Процентный 2 8 9" xfId="53785"/>
    <cellStyle name="Процентный 2 8_Калмэнерго" xfId="53786"/>
    <cellStyle name="Процентный 2 9" xfId="53787"/>
    <cellStyle name="Процентный 2 9 10" xfId="53788"/>
    <cellStyle name="Процентный 2 9 11" xfId="53789"/>
    <cellStyle name="Процентный 2 9 12" xfId="53790"/>
    <cellStyle name="Процентный 2 9 13" xfId="53791"/>
    <cellStyle name="Процентный 2 9 2" xfId="53792"/>
    <cellStyle name="Процентный 2 9 3" xfId="53793"/>
    <cellStyle name="Процентный 2 9 3 2" xfId="53794"/>
    <cellStyle name="Процентный 2 9 4" xfId="53795"/>
    <cellStyle name="Процентный 2 9 5" xfId="53796"/>
    <cellStyle name="Процентный 2 9 6" xfId="53797"/>
    <cellStyle name="Процентный 2 9 7" xfId="53798"/>
    <cellStyle name="Процентный 2 9 8" xfId="53799"/>
    <cellStyle name="Процентный 2 9 9" xfId="53800"/>
    <cellStyle name="Процентный 2 9_Калмэнерго" xfId="53801"/>
    <cellStyle name="Процентный 2_АРМ_БП_2011_отчет" xfId="53802"/>
    <cellStyle name="Процентный 20" xfId="53803"/>
    <cellStyle name="Процентный 3" xfId="53804"/>
    <cellStyle name="Процентный 3 10" xfId="53805"/>
    <cellStyle name="Процентный 3 10 2" xfId="53806"/>
    <cellStyle name="Процентный 3 11" xfId="53807"/>
    <cellStyle name="Процентный 3 11 2" xfId="53808"/>
    <cellStyle name="Процентный 3 12" xfId="53809"/>
    <cellStyle name="Процентный 3 12 2" xfId="53810"/>
    <cellStyle name="Процентный 3 13" xfId="53811"/>
    <cellStyle name="Процентный 3 13 2" xfId="53812"/>
    <cellStyle name="Процентный 3 14" xfId="53813"/>
    <cellStyle name="Процентный 3 15" xfId="53814"/>
    <cellStyle name="Процентный 3 16" xfId="53815"/>
    <cellStyle name="Процентный 3 17" xfId="53816"/>
    <cellStyle name="Процентный 3 18" xfId="53817"/>
    <cellStyle name="Процентный 3 19" xfId="53818"/>
    <cellStyle name="Процентный 3 19 2" xfId="53819"/>
    <cellStyle name="Процентный 3 2" xfId="53820"/>
    <cellStyle name="Процентный 3 2 2" xfId="53821"/>
    <cellStyle name="Процентный 3 2 2 2" xfId="53822"/>
    <cellStyle name="Процентный 3 2 2 3" xfId="53823"/>
    <cellStyle name="Процентный 3 2 2_Калмэнерго" xfId="53824"/>
    <cellStyle name="Процентный 3 2 3" xfId="53825"/>
    <cellStyle name="Процентный 3 2 3 2" xfId="53826"/>
    <cellStyle name="Процентный 3 2 3 3" xfId="53827"/>
    <cellStyle name="Процентный 3 2 4" xfId="53828"/>
    <cellStyle name="Процентный 3 2 4 2" xfId="53829"/>
    <cellStyle name="Процентный 3 2 4 3" xfId="53830"/>
    <cellStyle name="Процентный 3 2_Калмэнерго" xfId="53831"/>
    <cellStyle name="Процентный 3 20" xfId="53832"/>
    <cellStyle name="Процентный 3 3" xfId="53833"/>
    <cellStyle name="Процентный 3 3 2" xfId="53834"/>
    <cellStyle name="Процентный 3 3 2 2" xfId="53835"/>
    <cellStyle name="Процентный 3 3 3" xfId="53836"/>
    <cellStyle name="Процентный 3 4" xfId="53837"/>
    <cellStyle name="Процентный 3 4 2" xfId="53838"/>
    <cellStyle name="Процентный 3 4 2 2" xfId="53839"/>
    <cellStyle name="Процентный 3 4 2 3" xfId="53840"/>
    <cellStyle name="Процентный 3 4 3" xfId="53841"/>
    <cellStyle name="Процентный 3 4 3 2" xfId="53842"/>
    <cellStyle name="Процентный 3 4 4" xfId="53843"/>
    <cellStyle name="Процентный 3 4 5" xfId="53844"/>
    <cellStyle name="Процентный 3 5" xfId="53845"/>
    <cellStyle name="Процентный 3 5 2" xfId="53846"/>
    <cellStyle name="Процентный 3 6" xfId="53847"/>
    <cellStyle name="Процентный 3 6 2" xfId="53848"/>
    <cellStyle name="Процентный 3 7" xfId="53849"/>
    <cellStyle name="Процентный 3 7 2" xfId="53850"/>
    <cellStyle name="Процентный 3 8" xfId="53851"/>
    <cellStyle name="Процентный 3 8 2" xfId="53852"/>
    <cellStyle name="Процентный 3 9" xfId="53853"/>
    <cellStyle name="Процентный 3 9 2" xfId="53854"/>
    <cellStyle name="Процентный 3_Калмэнерго" xfId="53855"/>
    <cellStyle name="Процентный 4" xfId="53856"/>
    <cellStyle name="Процентный 4 10" xfId="53857"/>
    <cellStyle name="Процентный 4 11" xfId="53858"/>
    <cellStyle name="Процентный 4 12" xfId="53859"/>
    <cellStyle name="Процентный 4 13" xfId="53860"/>
    <cellStyle name="Процентный 4 2" xfId="53861"/>
    <cellStyle name="Процентный 4 2 2" xfId="53862"/>
    <cellStyle name="Процентный 4 2 2 2" xfId="53863"/>
    <cellStyle name="Процентный 4 2 3" xfId="53864"/>
    <cellStyle name="Процентный 4 2_Калмэнерго" xfId="53865"/>
    <cellStyle name="Процентный 4 3" xfId="53866"/>
    <cellStyle name="Процентный 4 3 2" xfId="53867"/>
    <cellStyle name="Процентный 4 3 3" xfId="53868"/>
    <cellStyle name="Процентный 4 3_Калмэнерго" xfId="53869"/>
    <cellStyle name="Процентный 4 4" xfId="53870"/>
    <cellStyle name="Процентный 4 5" xfId="53871"/>
    <cellStyle name="Процентный 4 6" xfId="53872"/>
    <cellStyle name="Процентный 4 7" xfId="53873"/>
    <cellStyle name="Процентный 4 8" xfId="53874"/>
    <cellStyle name="Процентный 4 9" xfId="53875"/>
    <cellStyle name="Процентный 4_Калмэнерго" xfId="53876"/>
    <cellStyle name="Процентный 5" xfId="53877"/>
    <cellStyle name="Процентный 5 10" xfId="53878"/>
    <cellStyle name="Процентный 5 11" xfId="53879"/>
    <cellStyle name="Процентный 5 12" xfId="53880"/>
    <cellStyle name="Процентный 5 13" xfId="53881"/>
    <cellStyle name="Процентный 5 13 2" xfId="53882"/>
    <cellStyle name="Процентный 5 13_Калмэнерго" xfId="53883"/>
    <cellStyle name="Процентный 5 14" xfId="53884"/>
    <cellStyle name="Процентный 5 15" xfId="53885"/>
    <cellStyle name="Процентный 5 16" xfId="53886"/>
    <cellStyle name="Процентный 5 2" xfId="53887"/>
    <cellStyle name="Процентный 5 2 2" xfId="53888"/>
    <cellStyle name="Процентный 5 2 2 2" xfId="53889"/>
    <cellStyle name="Процентный 5 2 2 3" xfId="53890"/>
    <cellStyle name="Процентный 5 2 2_Калмэнерго" xfId="53891"/>
    <cellStyle name="Процентный 5 2 3" xfId="53892"/>
    <cellStyle name="Процентный 5 2 4" xfId="53893"/>
    <cellStyle name="Процентный 5 2 5" xfId="53894"/>
    <cellStyle name="Процентный 5 2_Калмэнерго" xfId="53895"/>
    <cellStyle name="Процентный 5 3" xfId="53896"/>
    <cellStyle name="Процентный 5 3 2" xfId="53897"/>
    <cellStyle name="Процентный 5 3 3" xfId="53898"/>
    <cellStyle name="Процентный 5 3_Калмэнерго" xfId="53899"/>
    <cellStyle name="Процентный 5 4" xfId="53900"/>
    <cellStyle name="Процентный 5 5" xfId="53901"/>
    <cellStyle name="Процентный 5 6" xfId="53902"/>
    <cellStyle name="Процентный 5 7" xfId="53903"/>
    <cellStyle name="Процентный 5 8" xfId="53904"/>
    <cellStyle name="Процентный 5 9" xfId="53905"/>
    <cellStyle name="Процентный 5_Калмэнерго" xfId="53906"/>
    <cellStyle name="Процентный 6" xfId="53907"/>
    <cellStyle name="Процентный 6 10" xfId="53908"/>
    <cellStyle name="Процентный 6 11" xfId="53909"/>
    <cellStyle name="Процентный 6 12" xfId="53910"/>
    <cellStyle name="Процентный 6 13" xfId="53911"/>
    <cellStyle name="Процентный 6 13 2" xfId="53912"/>
    <cellStyle name="Процентный 6 13 3" xfId="53913"/>
    <cellStyle name="Процентный 6 13 4" xfId="53914"/>
    <cellStyle name="Процентный 6 13_Калмэнерго" xfId="53915"/>
    <cellStyle name="Процентный 6 14" xfId="53916"/>
    <cellStyle name="Процентный 6 15" xfId="53917"/>
    <cellStyle name="Процентный 6 2" xfId="53918"/>
    <cellStyle name="Процентный 6 2 2" xfId="53919"/>
    <cellStyle name="Процентный 6 2 2 10" xfId="53920"/>
    <cellStyle name="Процентный 6 2 2 11" xfId="53921"/>
    <cellStyle name="Процентный 6 2 2 2" xfId="53922"/>
    <cellStyle name="Процентный 6 2 2 2 2" xfId="53923"/>
    <cellStyle name="Процентный 6 2 2 2 3" xfId="53924"/>
    <cellStyle name="Процентный 6 2 2 3" xfId="53925"/>
    <cellStyle name="Процентный 6 2 2 4" xfId="53926"/>
    <cellStyle name="Процентный 6 2 2 5" xfId="53927"/>
    <cellStyle name="Процентный 6 2 2 6" xfId="53928"/>
    <cellStyle name="Процентный 6 2 2 7" xfId="53929"/>
    <cellStyle name="Процентный 6 2 2 8" xfId="53930"/>
    <cellStyle name="Процентный 6 2 2 9" xfId="53931"/>
    <cellStyle name="Процентный 6 2 3" xfId="53932"/>
    <cellStyle name="Процентный 6 2 3 2" xfId="53933"/>
    <cellStyle name="Процентный 6 2 3 3" xfId="53934"/>
    <cellStyle name="Процентный 6 2 4" xfId="53935"/>
    <cellStyle name="Процентный 6 2 5" xfId="53936"/>
    <cellStyle name="Процентный 6 2_Калмэнерго" xfId="53937"/>
    <cellStyle name="Процентный 6 3" xfId="53938"/>
    <cellStyle name="Процентный 6 3 10" xfId="53939"/>
    <cellStyle name="Процентный 6 3 11" xfId="53940"/>
    <cellStyle name="Процентный 6 3 12" xfId="53941"/>
    <cellStyle name="Процентный 6 3 2" xfId="53942"/>
    <cellStyle name="Процентный 6 3 2 2" xfId="53943"/>
    <cellStyle name="Процентный 6 3 2 3" xfId="53944"/>
    <cellStyle name="Процентный 6 3 3" xfId="53945"/>
    <cellStyle name="Процентный 6 3 4" xfId="53946"/>
    <cellStyle name="Процентный 6 3 5" xfId="53947"/>
    <cellStyle name="Процентный 6 3 6" xfId="53948"/>
    <cellStyle name="Процентный 6 3 7" xfId="53949"/>
    <cellStyle name="Процентный 6 3 8" xfId="53950"/>
    <cellStyle name="Процентный 6 3 9" xfId="53951"/>
    <cellStyle name="Процентный 6 4" xfId="53952"/>
    <cellStyle name="Процентный 6 5" xfId="53953"/>
    <cellStyle name="Процентный 6 6" xfId="53954"/>
    <cellStyle name="Процентный 6 7" xfId="53955"/>
    <cellStyle name="Процентный 6 8" xfId="53956"/>
    <cellStyle name="Процентный 6 9" xfId="53957"/>
    <cellStyle name="Процентный 6_Калмэнерго" xfId="53958"/>
    <cellStyle name="Процентный 7" xfId="53959"/>
    <cellStyle name="Процентный 7 10" xfId="53960"/>
    <cellStyle name="Процентный 7 11" xfId="53961"/>
    <cellStyle name="Процентный 7 12" xfId="53962"/>
    <cellStyle name="Процентный 7 13" xfId="53963"/>
    <cellStyle name="Процентный 7 14" xfId="53964"/>
    <cellStyle name="Процентный 7 15" xfId="53965"/>
    <cellStyle name="Процентный 7 16" xfId="53966"/>
    <cellStyle name="Процентный 7 2" xfId="53967"/>
    <cellStyle name="Процентный 7 2 2" xfId="53968"/>
    <cellStyle name="Процентный 7 2 2 2" xfId="53969"/>
    <cellStyle name="Процентный 7 2 3" xfId="53970"/>
    <cellStyle name="Процентный 7 2 4" xfId="53971"/>
    <cellStyle name="Процентный 7 3" xfId="53972"/>
    <cellStyle name="Процентный 7 3 2" xfId="53973"/>
    <cellStyle name="Процентный 7 3 3" xfId="53974"/>
    <cellStyle name="Процентный 7 4" xfId="53975"/>
    <cellStyle name="Процентный 7 5" xfId="53976"/>
    <cellStyle name="Процентный 7 6" xfId="53977"/>
    <cellStyle name="Процентный 7 7" xfId="53978"/>
    <cellStyle name="Процентный 7 8" xfId="53979"/>
    <cellStyle name="Процентный 7 9" xfId="53980"/>
    <cellStyle name="Процентный 7_Калмэнерго" xfId="53981"/>
    <cellStyle name="Процентный 8" xfId="53982"/>
    <cellStyle name="Процентный 8 10" xfId="53983"/>
    <cellStyle name="Процентный 8 11" xfId="53984"/>
    <cellStyle name="Процентный 8 12" xfId="53985"/>
    <cellStyle name="Процентный 8 13" xfId="53986"/>
    <cellStyle name="Процентный 8 14" xfId="53987"/>
    <cellStyle name="Процентный 8 2" xfId="53988"/>
    <cellStyle name="Процентный 8 2 2" xfId="53989"/>
    <cellStyle name="Процентный 8 2 3" xfId="53990"/>
    <cellStyle name="Процентный 8 2_Калмэнерго" xfId="53991"/>
    <cellStyle name="Процентный 8 3" xfId="53992"/>
    <cellStyle name="Процентный 8 4" xfId="53993"/>
    <cellStyle name="Процентный 8 5" xfId="53994"/>
    <cellStyle name="Процентный 8 6" xfId="53995"/>
    <cellStyle name="Процентный 8 7" xfId="53996"/>
    <cellStyle name="Процентный 8 8" xfId="53997"/>
    <cellStyle name="Процентный 8 9" xfId="53998"/>
    <cellStyle name="Процентный 8_Калмэнерго" xfId="53999"/>
    <cellStyle name="Процентный 9" xfId="54000"/>
    <cellStyle name="Процентный 9 10" xfId="54001"/>
    <cellStyle name="Процентный 9 11" xfId="54002"/>
    <cellStyle name="Процентный 9 12" xfId="54003"/>
    <cellStyle name="Процентный 9 2" xfId="54004"/>
    <cellStyle name="Процентный 9 3" xfId="54005"/>
    <cellStyle name="Процентный 9 4" xfId="54006"/>
    <cellStyle name="Процентный 9 5" xfId="54007"/>
    <cellStyle name="Процентный 9 6" xfId="54008"/>
    <cellStyle name="Процентный 9 7" xfId="54009"/>
    <cellStyle name="Процентный 9 8" xfId="54010"/>
    <cellStyle name="Процентный 9 9" xfId="54011"/>
    <cellStyle name="Процентный 9_Калмэнерго" xfId="54012"/>
    <cellStyle name="Проценты_формула" xfId="54013"/>
    <cellStyle name="Разница" xfId="54014"/>
    <cellStyle name="Разница 10" xfId="54015"/>
    <cellStyle name="Разница 11" xfId="54016"/>
    <cellStyle name="Разница 12" xfId="54017"/>
    <cellStyle name="Разница 13" xfId="54018"/>
    <cellStyle name="Разница 2" xfId="54019"/>
    <cellStyle name="Разница 2 2" xfId="54020"/>
    <cellStyle name="Разница 2 3" xfId="54021"/>
    <cellStyle name="Разница 2 4" xfId="54022"/>
    <cellStyle name="Разница 2 5" xfId="54023"/>
    <cellStyle name="Разница 2 6" xfId="54024"/>
    <cellStyle name="Разница 2 7" xfId="54025"/>
    <cellStyle name="Разница 2 8" xfId="54026"/>
    <cellStyle name="Разница 3" xfId="54027"/>
    <cellStyle name="Разница 3 2" xfId="54028"/>
    <cellStyle name="Разница 3 3" xfId="54029"/>
    <cellStyle name="Разница 3 4" xfId="54030"/>
    <cellStyle name="Разница 3 5" xfId="54031"/>
    <cellStyle name="Разница 3 6" xfId="54032"/>
    <cellStyle name="Разница 3 7" xfId="54033"/>
    <cellStyle name="Разница 3 8" xfId="54034"/>
    <cellStyle name="Разница 4" xfId="54035"/>
    <cellStyle name="Разница 4 2" xfId="54036"/>
    <cellStyle name="Разница 4 3" xfId="54037"/>
    <cellStyle name="Разница 4 4" xfId="54038"/>
    <cellStyle name="Разница 4 5" xfId="54039"/>
    <cellStyle name="Разница 4 6" xfId="54040"/>
    <cellStyle name="Разница 4 7" xfId="54041"/>
    <cellStyle name="Разница 4 8" xfId="54042"/>
    <cellStyle name="Разница 5" xfId="54043"/>
    <cellStyle name="Разница 6" xfId="54044"/>
    <cellStyle name="Разница 7" xfId="54045"/>
    <cellStyle name="Разница 8" xfId="54046"/>
    <cellStyle name="Разница 9" xfId="54047"/>
    <cellStyle name="Разница_Калмэнерго" xfId="54048"/>
    <cellStyle name="Рамки" xfId="54049"/>
    <cellStyle name="Рамки 10" xfId="54050"/>
    <cellStyle name="Рамки 11" xfId="54051"/>
    <cellStyle name="Рамки 12" xfId="54052"/>
    <cellStyle name="Рамки 13" xfId="54053"/>
    <cellStyle name="Рамки 2" xfId="54054"/>
    <cellStyle name="Рамки 2 2" xfId="54055"/>
    <cellStyle name="Рамки 2 3" xfId="54056"/>
    <cellStyle name="Рамки 2 4" xfId="54057"/>
    <cellStyle name="Рамки 2 5" xfId="54058"/>
    <cellStyle name="Рамки 2 6" xfId="54059"/>
    <cellStyle name="Рамки 2 7" xfId="54060"/>
    <cellStyle name="Рамки 2 8" xfId="54061"/>
    <cellStyle name="Рамки 3" xfId="54062"/>
    <cellStyle name="Рамки 3 2" xfId="54063"/>
    <cellStyle name="Рамки 3 3" xfId="54064"/>
    <cellStyle name="Рамки 3 4" xfId="54065"/>
    <cellStyle name="Рамки 3 5" xfId="54066"/>
    <cellStyle name="Рамки 3 6" xfId="54067"/>
    <cellStyle name="Рамки 3 7" xfId="54068"/>
    <cellStyle name="Рамки 3 8" xfId="54069"/>
    <cellStyle name="Рамки 4" xfId="54070"/>
    <cellStyle name="Рамки 4 2" xfId="54071"/>
    <cellStyle name="Рамки 4 3" xfId="54072"/>
    <cellStyle name="Рамки 4 4" xfId="54073"/>
    <cellStyle name="Рамки 4 5" xfId="54074"/>
    <cellStyle name="Рамки 4 6" xfId="54075"/>
    <cellStyle name="Рамки 4 7" xfId="54076"/>
    <cellStyle name="Рамки 4 8" xfId="54077"/>
    <cellStyle name="Рамки 5" xfId="54078"/>
    <cellStyle name="Рамки 6" xfId="54079"/>
    <cellStyle name="Рамки 7" xfId="54080"/>
    <cellStyle name="Рамки 8" xfId="54081"/>
    <cellStyle name="Рамки 9" xfId="54082"/>
    <cellStyle name="Рамки_Калмэнерго" xfId="54083"/>
    <cellStyle name="Сводная таблица" xfId="54084"/>
    <cellStyle name="Связанная ячейка 10" xfId="54085"/>
    <cellStyle name="Связанная ячейка 11" xfId="54086"/>
    <cellStyle name="Связанная ячейка 2" xfId="54087"/>
    <cellStyle name="Связанная ячейка 2 2" xfId="54088"/>
    <cellStyle name="Связанная ячейка 2 2 2" xfId="54089"/>
    <cellStyle name="Связанная ячейка 2 2 2 2" xfId="54090"/>
    <cellStyle name="Связанная ячейка 2 2 3" xfId="54091"/>
    <cellStyle name="Связанная ячейка 2 2 4" xfId="54092"/>
    <cellStyle name="Связанная ячейка 2 2_Калмэнерго" xfId="54093"/>
    <cellStyle name="Связанная ячейка 2 3" xfId="54094"/>
    <cellStyle name="Связанная ячейка 2 3 2" xfId="54095"/>
    <cellStyle name="Связанная ячейка 2 3 2 2" xfId="54096"/>
    <cellStyle name="Связанная ячейка 2 3 3" xfId="54097"/>
    <cellStyle name="Связанная ячейка 2 3 4" xfId="54098"/>
    <cellStyle name="Связанная ячейка 2 3_Калмэнерго" xfId="54099"/>
    <cellStyle name="Связанная ячейка 2 4" xfId="54100"/>
    <cellStyle name="Связанная ячейка 2 4 2" xfId="54101"/>
    <cellStyle name="Связанная ячейка 2 4 3" xfId="54102"/>
    <cellStyle name="Связанная ячейка 2 4 4" xfId="54103"/>
    <cellStyle name="Связанная ячейка 2 5" xfId="54104"/>
    <cellStyle name="Связанная ячейка 2 5 2" xfId="54105"/>
    <cellStyle name="Связанная ячейка 2 5 3" xfId="54106"/>
    <cellStyle name="Связанная ячейка 2 5 4" xfId="54107"/>
    <cellStyle name="Связанная ячейка 2 6" xfId="54108"/>
    <cellStyle name="Связанная ячейка 2 6 2" xfId="54109"/>
    <cellStyle name="Связанная ячейка 2 7" xfId="54110"/>
    <cellStyle name="Связанная ячейка 2_46EE.2011(v1.0)" xfId="54111"/>
    <cellStyle name="Связанная ячейка 3" xfId="54112"/>
    <cellStyle name="Связанная ячейка 3 2" xfId="54113"/>
    <cellStyle name="Связанная ячейка 3_46EE.2011(v1.0)" xfId="54114"/>
    <cellStyle name="Связанная ячейка 4" xfId="54115"/>
    <cellStyle name="Связанная ячейка 4 2" xfId="54116"/>
    <cellStyle name="Связанная ячейка 4_46EE.2011(v1.0)" xfId="54117"/>
    <cellStyle name="Связанная ячейка 5" xfId="54118"/>
    <cellStyle name="Связанная ячейка 5 2" xfId="54119"/>
    <cellStyle name="Связанная ячейка 5_46EE.2011(v1.0)" xfId="54120"/>
    <cellStyle name="Связанная ячейка 6" xfId="54121"/>
    <cellStyle name="Связанная ячейка 6 2" xfId="54122"/>
    <cellStyle name="Связанная ячейка 6_46EE.2011(v1.0)" xfId="54123"/>
    <cellStyle name="Связанная ячейка 7" xfId="54124"/>
    <cellStyle name="Связанная ячейка 7 2" xfId="54125"/>
    <cellStyle name="Связанная ячейка 7_46EE.2011(v1.0)" xfId="54126"/>
    <cellStyle name="Связанная ячейка 8" xfId="54127"/>
    <cellStyle name="Связанная ячейка 8 2" xfId="54128"/>
    <cellStyle name="Связанная ячейка 8_46EE.2011(v1.0)" xfId="54129"/>
    <cellStyle name="Связанная ячейка 9" xfId="54130"/>
    <cellStyle name="Связанная ячейка 9 2" xfId="54131"/>
    <cellStyle name="Связанная ячейка 9_46EE.2011(v1.0)" xfId="54132"/>
    <cellStyle name="смр" xfId="54133"/>
    <cellStyle name="Стиль 1" xfId="54134"/>
    <cellStyle name="Стиль 1 10" xfId="54135"/>
    <cellStyle name="Стиль 1 10 2" xfId="54136"/>
    <cellStyle name="Стиль 1 10 3" xfId="54137"/>
    <cellStyle name="Стиль 1 10 4" xfId="54138"/>
    <cellStyle name="Стиль 1 11" xfId="54139"/>
    <cellStyle name="Стиль 1 11 2" xfId="54140"/>
    <cellStyle name="Стиль 1 11 3" xfId="54141"/>
    <cellStyle name="Стиль 1 11 4" xfId="54142"/>
    <cellStyle name="Стиль 1 12" xfId="54143"/>
    <cellStyle name="Стиль 1 12 2" xfId="54144"/>
    <cellStyle name="Стиль 1 12 3" xfId="54145"/>
    <cellStyle name="Стиль 1 12 4" xfId="54146"/>
    <cellStyle name="Стиль 1 13" xfId="54147"/>
    <cellStyle name="Стиль 1 13 2" xfId="54148"/>
    <cellStyle name="Стиль 1 13 3" xfId="54149"/>
    <cellStyle name="Стиль 1 13 4" xfId="54150"/>
    <cellStyle name="Стиль 1 14" xfId="54151"/>
    <cellStyle name="Стиль 1 14 2" xfId="54152"/>
    <cellStyle name="Стиль 1 14 3" xfId="54153"/>
    <cellStyle name="Стиль 1 14 4" xfId="54154"/>
    <cellStyle name="Стиль 1 15" xfId="54155"/>
    <cellStyle name="Стиль 1 15 2" xfId="54156"/>
    <cellStyle name="Стиль 1 15 3" xfId="54157"/>
    <cellStyle name="Стиль 1 15 4" xfId="54158"/>
    <cellStyle name="Стиль 1 16" xfId="54159"/>
    <cellStyle name="Стиль 1 16 2" xfId="54160"/>
    <cellStyle name="Стиль 1 16 3" xfId="54161"/>
    <cellStyle name="Стиль 1 16 4" xfId="54162"/>
    <cellStyle name="Стиль 1 17" xfId="54163"/>
    <cellStyle name="Стиль 1 17 2" xfId="54164"/>
    <cellStyle name="Стиль 1 17 3" xfId="54165"/>
    <cellStyle name="Стиль 1 17 4" xfId="54166"/>
    <cellStyle name="Стиль 1 18" xfId="54167"/>
    <cellStyle name="Стиль 1 18 2" xfId="54168"/>
    <cellStyle name="Стиль 1 18 3" xfId="54169"/>
    <cellStyle name="Стиль 1 18 4" xfId="54170"/>
    <cellStyle name="Стиль 1 19" xfId="54171"/>
    <cellStyle name="Стиль 1 19 2" xfId="54172"/>
    <cellStyle name="Стиль 1 19 3" xfId="54173"/>
    <cellStyle name="Стиль 1 19 4" xfId="54174"/>
    <cellStyle name="Стиль 1 2" xfId="54175"/>
    <cellStyle name="Стиль 1 2 2" xfId="54176"/>
    <cellStyle name="Стиль 1 2 2 2" xfId="54177"/>
    <cellStyle name="Стиль 1 2 2 2 2" xfId="54178"/>
    <cellStyle name="Стиль 1 2 2 2 3" xfId="54179"/>
    <cellStyle name="Стиль 1 2 2 3" xfId="54180"/>
    <cellStyle name="Стиль 1 2 2 4" xfId="54181"/>
    <cellStyle name="Стиль 1 2 2_Калмэнерго" xfId="54182"/>
    <cellStyle name="Стиль 1 2 3" xfId="54183"/>
    <cellStyle name="Стиль 1 2 3 2" xfId="54184"/>
    <cellStyle name="Стиль 1 2 3 2 2" xfId="54185"/>
    <cellStyle name="Стиль 1 2 3 3" xfId="54186"/>
    <cellStyle name="Стиль 1 2 3_Калмэнерго" xfId="54187"/>
    <cellStyle name="Стиль 1 2 4" xfId="54188"/>
    <cellStyle name="Стиль 1 2_46EP.2011(v2.0)" xfId="54189"/>
    <cellStyle name="Стиль 1 20" xfId="54190"/>
    <cellStyle name="Стиль 1 20 2" xfId="54191"/>
    <cellStyle name="Стиль 1 20 3" xfId="54192"/>
    <cellStyle name="Стиль 1 20 4" xfId="54193"/>
    <cellStyle name="Стиль 1 21" xfId="54194"/>
    <cellStyle name="Стиль 1 21 2" xfId="54195"/>
    <cellStyle name="Стиль 1 21 3" xfId="54196"/>
    <cellStyle name="Стиль 1 22" xfId="54197"/>
    <cellStyle name="Стиль 1 23" xfId="54198"/>
    <cellStyle name="Стиль 1 24" xfId="54199"/>
    <cellStyle name="Стиль 1 25" xfId="54200"/>
    <cellStyle name="Стиль 1 26" xfId="54201"/>
    <cellStyle name="Стиль 1 27" xfId="54202"/>
    <cellStyle name="Стиль 1 28" xfId="54203"/>
    <cellStyle name="Стиль 1 29" xfId="54204"/>
    <cellStyle name="Стиль 1 3" xfId="54205"/>
    <cellStyle name="Стиль 1 3 2" xfId="54206"/>
    <cellStyle name="Стиль 1 3 2 2" xfId="54207"/>
    <cellStyle name="Стиль 1 3 2 3" xfId="54208"/>
    <cellStyle name="Стиль 1 3 3" xfId="54209"/>
    <cellStyle name="Стиль 1 3 3 2" xfId="54210"/>
    <cellStyle name="Стиль 1 3 3 3" xfId="54211"/>
    <cellStyle name="Стиль 1 3 4" xfId="54212"/>
    <cellStyle name="Стиль 1 30" xfId="54213"/>
    <cellStyle name="Стиль 1 31" xfId="54214"/>
    <cellStyle name="Стиль 1 32" xfId="54215"/>
    <cellStyle name="Стиль 1 33" xfId="54216"/>
    <cellStyle name="Стиль 1 34" xfId="54217"/>
    <cellStyle name="Стиль 1 4" xfId="54218"/>
    <cellStyle name="Стиль 1 4 2" xfId="54219"/>
    <cellStyle name="Стиль 1 4 2 2" xfId="54220"/>
    <cellStyle name="Стиль 1 4 2 3" xfId="54221"/>
    <cellStyle name="Стиль 1 4 3" xfId="54222"/>
    <cellStyle name="Стиль 1 4_объекты" xfId="54223"/>
    <cellStyle name="Стиль 1 5" xfId="54224"/>
    <cellStyle name="Стиль 1 5 2" xfId="54225"/>
    <cellStyle name="Стиль 1 5 2 2" xfId="54226"/>
    <cellStyle name="Стиль 1 5 2 3" xfId="54227"/>
    <cellStyle name="Стиль 1 5 3" xfId="54228"/>
    <cellStyle name="Стиль 1 5 3 2" xfId="54229"/>
    <cellStyle name="Стиль 1 5 4" xfId="54230"/>
    <cellStyle name="Стиль 1 5 5" xfId="54231"/>
    <cellStyle name="Стиль 1 5_объекты" xfId="54232"/>
    <cellStyle name="Стиль 1 6" xfId="54233"/>
    <cellStyle name="Стиль 1 6 2" xfId="54234"/>
    <cellStyle name="Стиль 1 6 3" xfId="54235"/>
    <cellStyle name="Стиль 1 6 4" xfId="54236"/>
    <cellStyle name="Стиль 1 6 5" xfId="54237"/>
    <cellStyle name="Стиль 1 7" xfId="54238"/>
    <cellStyle name="Стиль 1 7 2" xfId="54239"/>
    <cellStyle name="Стиль 1 7 3" xfId="54240"/>
    <cellStyle name="Стиль 1 7 4" xfId="54241"/>
    <cellStyle name="Стиль 1 8" xfId="54242"/>
    <cellStyle name="Стиль 1 8 2" xfId="54243"/>
    <cellStyle name="Стиль 1 8 3" xfId="54244"/>
    <cellStyle name="Стиль 1 8 4" xfId="54245"/>
    <cellStyle name="Стиль 1 9" xfId="54246"/>
    <cellStyle name="Стиль 1 9 2" xfId="54247"/>
    <cellStyle name="Стиль 1 9 3" xfId="54248"/>
    <cellStyle name="Стиль 1 9 4" xfId="54249"/>
    <cellStyle name="Стиль 1_ Лист СВОД_от Оли_ на сверку_новый формат" xfId="54250"/>
    <cellStyle name="Стиль 2" xfId="54251"/>
    <cellStyle name="Стиль 2 2" xfId="54252"/>
    <cellStyle name="Стиль 2_Калмэнерго" xfId="54253"/>
    <cellStyle name="Стиль 3" xfId="54254"/>
    <cellStyle name="Стиль 4" xfId="54255"/>
    <cellStyle name="Стиль 5" xfId="54256"/>
    <cellStyle name="Стиль 6" xfId="54257"/>
    <cellStyle name="Стиль 7" xfId="54258"/>
    <cellStyle name="Стиль 8" xfId="54259"/>
    <cellStyle name="Стиль 9" xfId="54260"/>
    <cellStyle name="Стиль_названий" xfId="54261"/>
    <cellStyle name="Субсчет" xfId="54262"/>
    <cellStyle name="Счет" xfId="54263"/>
    <cellStyle name="ТЕКСТ" xfId="54264"/>
    <cellStyle name="ТЕКСТ 10" xfId="54265"/>
    <cellStyle name="ТЕКСТ 2" xfId="54266"/>
    <cellStyle name="ТЕКСТ 2 2" xfId="54267"/>
    <cellStyle name="ТЕКСТ 2_Калмэнерго" xfId="54268"/>
    <cellStyle name="ТЕКСТ 3" xfId="54269"/>
    <cellStyle name="ТЕКСТ 4" xfId="54270"/>
    <cellStyle name="ТЕКСТ 5" xfId="54271"/>
    <cellStyle name="ТЕКСТ 6" xfId="54272"/>
    <cellStyle name="ТЕКСТ 7" xfId="54273"/>
    <cellStyle name="ТЕКСТ 8" xfId="54274"/>
    <cellStyle name="ТЕКСТ 9" xfId="54275"/>
    <cellStyle name="Текст предупреждения 10" xfId="54276"/>
    <cellStyle name="Текст предупреждения 11" xfId="54277"/>
    <cellStyle name="Текст предупреждения 2" xfId="54278"/>
    <cellStyle name="Текст предупреждения 2 2" xfId="54279"/>
    <cellStyle name="Текст предупреждения 2 2 2" xfId="54280"/>
    <cellStyle name="Текст предупреждения 2 2 2 2" xfId="54281"/>
    <cellStyle name="Текст предупреждения 2 2 3" xfId="54282"/>
    <cellStyle name="Текст предупреждения 2 2 4" xfId="54283"/>
    <cellStyle name="Текст предупреждения 2 2_Калмэнерго" xfId="54284"/>
    <cellStyle name="Текст предупреждения 2 3" xfId="54285"/>
    <cellStyle name="Текст предупреждения 2 3 2" xfId="54286"/>
    <cellStyle name="Текст предупреждения 2 3 2 2" xfId="54287"/>
    <cellStyle name="Текст предупреждения 2 3 3" xfId="54288"/>
    <cellStyle name="Текст предупреждения 2 3 4" xfId="54289"/>
    <cellStyle name="Текст предупреждения 2 3_Калмэнерго" xfId="54290"/>
    <cellStyle name="Текст предупреждения 2 4" xfId="54291"/>
    <cellStyle name="Текст предупреждения 2 4 2" xfId="54292"/>
    <cellStyle name="Текст предупреждения 2 4 3" xfId="54293"/>
    <cellStyle name="Текст предупреждения 2 4 4" xfId="54294"/>
    <cellStyle name="Текст предупреждения 2 5" xfId="54295"/>
    <cellStyle name="Текст предупреждения 2 5 2" xfId="54296"/>
    <cellStyle name="Текст предупреждения 2 5 3" xfId="54297"/>
    <cellStyle name="Текст предупреждения 2 5 4" xfId="54298"/>
    <cellStyle name="Текст предупреждения 2 6" xfId="54299"/>
    <cellStyle name="Текст предупреждения 2 6 2" xfId="54300"/>
    <cellStyle name="Текст предупреждения 2 7" xfId="54301"/>
    <cellStyle name="Текст предупреждения 2_Калмэнерго" xfId="54302"/>
    <cellStyle name="Текст предупреждения 3" xfId="54303"/>
    <cellStyle name="Текст предупреждения 3 2" xfId="54304"/>
    <cellStyle name="Текст предупреждения 3_Калмэнерго" xfId="54305"/>
    <cellStyle name="Текст предупреждения 4" xfId="54306"/>
    <cellStyle name="Текст предупреждения 4 2" xfId="54307"/>
    <cellStyle name="Текст предупреждения 4_Калмэнерго" xfId="54308"/>
    <cellStyle name="Текст предупреждения 5" xfId="54309"/>
    <cellStyle name="Текст предупреждения 5 2" xfId="54310"/>
    <cellStyle name="Текст предупреждения 5_Калмэнерго" xfId="54311"/>
    <cellStyle name="Текст предупреждения 6" xfId="54312"/>
    <cellStyle name="Текст предупреждения 6 2" xfId="54313"/>
    <cellStyle name="Текст предупреждения 6_Калмэнерго" xfId="54314"/>
    <cellStyle name="Текст предупреждения 7" xfId="54315"/>
    <cellStyle name="Текст предупреждения 7 2" xfId="54316"/>
    <cellStyle name="Текст предупреждения 7_Калмэнерго" xfId="54317"/>
    <cellStyle name="Текст предупреждения 8" xfId="54318"/>
    <cellStyle name="Текст предупреждения 8 2" xfId="54319"/>
    <cellStyle name="Текст предупреждения 8_Калмэнерго" xfId="54320"/>
    <cellStyle name="Текст предупреждения 9" xfId="54321"/>
    <cellStyle name="Текст предупреждения 9 2" xfId="54322"/>
    <cellStyle name="Текст предупреждения 9_Калмэнерго" xfId="54323"/>
    <cellStyle name="Текстовый" xfId="54324"/>
    <cellStyle name="Текстовый 2" xfId="54325"/>
    <cellStyle name="Текстовый 3" xfId="54326"/>
    <cellStyle name="Текстовый 4" xfId="54327"/>
    <cellStyle name="Текстовый 4 2" xfId="54328"/>
    <cellStyle name="Текстовый 4_Калмэнерго" xfId="54329"/>
    <cellStyle name="Текстовый 5" xfId="54330"/>
    <cellStyle name="Текстовый 6" xfId="54331"/>
    <cellStyle name="Текстовый 7" xfId="54332"/>
    <cellStyle name="Текстовый 8" xfId="54333"/>
    <cellStyle name="Текстовый 9" xfId="54334"/>
    <cellStyle name="Текстовый_1" xfId="54335"/>
    <cellStyle name="тонны" xfId="54336"/>
    <cellStyle name="тысячи" xfId="54337"/>
    <cellStyle name="Тысячи [0]_01.01.98" xfId="54338"/>
    <cellStyle name="Тысячи_01.01.98" xfId="54339"/>
    <cellStyle name="УровеньСтолб_1 2" xfId="54340"/>
    <cellStyle name="ФИКСИРОВАННЫЙ" xfId="54341"/>
    <cellStyle name="ФИКСИРОВАННЫЙ 2" xfId="54342"/>
    <cellStyle name="ФИКСИРОВАННЫЙ 3" xfId="54343"/>
    <cellStyle name="ФИКСИРОВАННЫЙ 4" xfId="54344"/>
    <cellStyle name="ФИКСИРОВАННЫЙ 5" xfId="54345"/>
    <cellStyle name="ФИКСИРОВАННЫЙ 6" xfId="54346"/>
    <cellStyle name="ФИКСИРОВАННЫЙ 7" xfId="54347"/>
    <cellStyle name="ФИКСИРОВАННЫЙ 8" xfId="54348"/>
    <cellStyle name="ФИКСИРОВАННЫЙ 9" xfId="54349"/>
    <cellStyle name="ФИКСИРОВАННЫЙ_1" xfId="54350"/>
    <cellStyle name="Финансовый [0] 2" xfId="54351"/>
    <cellStyle name="Финансовый 10" xfId="54352"/>
    <cellStyle name="Финансовый 10 10" xfId="54353"/>
    <cellStyle name="Финансовый 10 11" xfId="54354"/>
    <cellStyle name="Финансовый 10 12" xfId="54355"/>
    <cellStyle name="Финансовый 10 2" xfId="54356"/>
    <cellStyle name="Финансовый 10 3" xfId="54357"/>
    <cellStyle name="Финансовый 10 4" xfId="54358"/>
    <cellStyle name="Финансовый 10 5" xfId="54359"/>
    <cellStyle name="Финансовый 10 6" xfId="54360"/>
    <cellStyle name="Финансовый 10 7" xfId="54361"/>
    <cellStyle name="Финансовый 10 8" xfId="54362"/>
    <cellStyle name="Финансовый 10 9" xfId="54363"/>
    <cellStyle name="Финансовый 10_Калмэнерго" xfId="54364"/>
    <cellStyle name="Финансовый 11" xfId="54365"/>
    <cellStyle name="Финансовый 11 2" xfId="54366"/>
    <cellStyle name="Финансовый 12" xfId="54367"/>
    <cellStyle name="Финансовый 13" xfId="54368"/>
    <cellStyle name="Финансовый 13 2" xfId="54369"/>
    <cellStyle name="Финансовый 13 3" xfId="54370"/>
    <cellStyle name="Финансовый 13_Калмэнерго" xfId="54371"/>
    <cellStyle name="Финансовый 14" xfId="54372"/>
    <cellStyle name="Финансовый 15" xfId="54373"/>
    <cellStyle name="Финансовый 15 2" xfId="54374"/>
    <cellStyle name="Финансовый 15_Калмэнерго" xfId="54375"/>
    <cellStyle name="Финансовый 16" xfId="54376"/>
    <cellStyle name="Финансовый 16 2" xfId="54377"/>
    <cellStyle name="Финансовый 17" xfId="54378"/>
    <cellStyle name="Финансовый 18" xfId="54379"/>
    <cellStyle name="Финансовый 19" xfId="54380"/>
    <cellStyle name="Финансовый 2" xfId="54381"/>
    <cellStyle name="Финансовый 2 10" xfId="54382"/>
    <cellStyle name="Финансовый 2 10 10" xfId="54383"/>
    <cellStyle name="Финансовый 2 10 11" xfId="54384"/>
    <cellStyle name="Финансовый 2 10 12" xfId="54385"/>
    <cellStyle name="Финансовый 2 10 2" xfId="54386"/>
    <cellStyle name="Финансовый 2 10 3" xfId="54387"/>
    <cellStyle name="Финансовый 2 10 4" xfId="54388"/>
    <cellStyle name="Финансовый 2 10 5" xfId="54389"/>
    <cellStyle name="Финансовый 2 10 6" xfId="54390"/>
    <cellStyle name="Финансовый 2 10 7" xfId="54391"/>
    <cellStyle name="Финансовый 2 10 8" xfId="54392"/>
    <cellStyle name="Финансовый 2 10 9" xfId="54393"/>
    <cellStyle name="Финансовый 2 10_Калмэнерго" xfId="54394"/>
    <cellStyle name="Финансовый 2 11" xfId="54395"/>
    <cellStyle name="Финансовый 2 12" xfId="54396"/>
    <cellStyle name="Финансовый 2 13" xfId="54397"/>
    <cellStyle name="Финансовый 2 14" xfId="54398"/>
    <cellStyle name="Финансовый 2 15" xfId="54399"/>
    <cellStyle name="Финансовый 2 16" xfId="54400"/>
    <cellStyle name="Финансовый 2 17" xfId="54401"/>
    <cellStyle name="Финансовый 2 18" xfId="54402"/>
    <cellStyle name="Финансовый 2 19" xfId="54403"/>
    <cellStyle name="Финансовый 2 2" xfId="54404"/>
    <cellStyle name="Финансовый 2 2 10" xfId="54405"/>
    <cellStyle name="Финансовый 2 2 11" xfId="54406"/>
    <cellStyle name="Финансовый 2 2 12" xfId="54407"/>
    <cellStyle name="Финансовый 2 2 13" xfId="54408"/>
    <cellStyle name="Финансовый 2 2 13 2" xfId="54409"/>
    <cellStyle name="Финансовый 2 2 13_Калмэнерго" xfId="54410"/>
    <cellStyle name="Финансовый 2 2 2" xfId="54411"/>
    <cellStyle name="Финансовый 2 2 2 2" xfId="54412"/>
    <cellStyle name="Финансовый 2 2 2 2 2" xfId="54413"/>
    <cellStyle name="Финансовый 2 2 2 3" xfId="54414"/>
    <cellStyle name="Финансовый 2 2 2_Калмэнерго" xfId="54415"/>
    <cellStyle name="Финансовый 2 2 3" xfId="54416"/>
    <cellStyle name="Финансовый 2 2 3 2" xfId="54417"/>
    <cellStyle name="Финансовый 2 2 3 2 2" xfId="54418"/>
    <cellStyle name="Финансовый 2 2 3 2 2 2" xfId="54419"/>
    <cellStyle name="Финансовый 2 2 3 2 2 2 2" xfId="54420"/>
    <cellStyle name="Финансовый 2 2 3 2 2 2 2 2" xfId="54421"/>
    <cellStyle name="Финансовый 2 2 3 2 2 2 2 3" xfId="54422"/>
    <cellStyle name="Финансовый 2 2 3 2 2 2 3" xfId="54423"/>
    <cellStyle name="Финансовый 2 2 3 2 2 2 4" xfId="54424"/>
    <cellStyle name="Финансовый 2 2 3 2 2 3" xfId="54425"/>
    <cellStyle name="Финансовый 2 2 3 2 2 3 2" xfId="54426"/>
    <cellStyle name="Финансовый 2 2 3 2 2 3 3" xfId="54427"/>
    <cellStyle name="Финансовый 2 2 3 2 2 4" xfId="54428"/>
    <cellStyle name="Финансовый 2 2 3 2 2 5" xfId="54429"/>
    <cellStyle name="Финансовый 2 2 3 2 3" xfId="54430"/>
    <cellStyle name="Финансовый 2 2 3 2 3 2" xfId="54431"/>
    <cellStyle name="Финансовый 2 2 3 2 3 2 2" xfId="54432"/>
    <cellStyle name="Финансовый 2 2 3 2 3 2 3" xfId="54433"/>
    <cellStyle name="Финансовый 2 2 3 2 3 3" xfId="54434"/>
    <cellStyle name="Финансовый 2 2 3 2 3 4" xfId="54435"/>
    <cellStyle name="Финансовый 2 2 3 2 4" xfId="54436"/>
    <cellStyle name="Финансовый 2 2 3 2 4 2" xfId="54437"/>
    <cellStyle name="Финансовый 2 2 3 2 4 3" xfId="54438"/>
    <cellStyle name="Финансовый 2 2 3 2 5" xfId="54439"/>
    <cellStyle name="Финансовый 2 2 3 2 6" xfId="54440"/>
    <cellStyle name="Финансовый 2 2 3 3" xfId="54441"/>
    <cellStyle name="Финансовый 2 2 3 3 2" xfId="54442"/>
    <cellStyle name="Финансовый 2 2 3 3 2 2" xfId="54443"/>
    <cellStyle name="Финансовый 2 2 3 3 2 2 2" xfId="54444"/>
    <cellStyle name="Финансовый 2 2 3 3 2 2 3" xfId="54445"/>
    <cellStyle name="Финансовый 2 2 3 3 2 3" xfId="54446"/>
    <cellStyle name="Финансовый 2 2 3 3 2 4" xfId="54447"/>
    <cellStyle name="Финансовый 2 2 3 3 3" xfId="54448"/>
    <cellStyle name="Финансовый 2 2 3 3 3 2" xfId="54449"/>
    <cellStyle name="Финансовый 2 2 3 3 3 3" xfId="54450"/>
    <cellStyle name="Финансовый 2 2 3 3 4" xfId="54451"/>
    <cellStyle name="Финансовый 2 2 3 3 5" xfId="54452"/>
    <cellStyle name="Финансовый 2 2 3 4" xfId="54453"/>
    <cellStyle name="Финансовый 2 2 3 4 2" xfId="54454"/>
    <cellStyle name="Финансовый 2 2 3 4 2 2" xfId="54455"/>
    <cellStyle name="Финансовый 2 2 3 4 2 3" xfId="54456"/>
    <cellStyle name="Финансовый 2 2 3 4 3" xfId="54457"/>
    <cellStyle name="Финансовый 2 2 3 4 4" xfId="54458"/>
    <cellStyle name="Финансовый 2 2 3 5" xfId="54459"/>
    <cellStyle name="Финансовый 2 2 3 5 2" xfId="54460"/>
    <cellStyle name="Финансовый 2 2 3 5 3" xfId="54461"/>
    <cellStyle name="Финансовый 2 2 3 6" xfId="54462"/>
    <cellStyle name="Финансовый 2 2 4" xfId="54463"/>
    <cellStyle name="Финансовый 2 2 4 2" xfId="54464"/>
    <cellStyle name="Финансовый 2 2 5" xfId="54465"/>
    <cellStyle name="Финансовый 2 2 6" xfId="54466"/>
    <cellStyle name="Финансовый 2 2 7" xfId="54467"/>
    <cellStyle name="Финансовый 2 2 8" xfId="54468"/>
    <cellStyle name="Финансовый 2 2 9" xfId="54469"/>
    <cellStyle name="Финансовый 2 2_INDEX.STATION.2012(v1.0)_" xfId="54470"/>
    <cellStyle name="Финансовый 2 20" xfId="54471"/>
    <cellStyle name="Финансовый 2 21" xfId="54472"/>
    <cellStyle name="Финансовый 2 22" xfId="54473"/>
    <cellStyle name="Финансовый 2 23" xfId="54474"/>
    <cellStyle name="Финансовый 2 24" xfId="54475"/>
    <cellStyle name="Финансовый 2 25" xfId="54476"/>
    <cellStyle name="Финансовый 2 26" xfId="54477"/>
    <cellStyle name="Финансовый 2 27" xfId="54478"/>
    <cellStyle name="Финансовый 2 28" xfId="54479"/>
    <cellStyle name="Финансовый 2 29" xfId="54480"/>
    <cellStyle name="Финансовый 2 3" xfId="54481"/>
    <cellStyle name="Финансовый 2 3 10" xfId="54482"/>
    <cellStyle name="Финансовый 2 3 11" xfId="54483"/>
    <cellStyle name="Финансовый 2 3 12" xfId="54484"/>
    <cellStyle name="Финансовый 2 3 13" xfId="54485"/>
    <cellStyle name="Финансовый 2 3 2" xfId="54486"/>
    <cellStyle name="Финансовый 2 3 2 2" xfId="54487"/>
    <cellStyle name="Финансовый 2 3 2 2 2" xfId="54488"/>
    <cellStyle name="Финансовый 2 3 2 2 2 2" xfId="54489"/>
    <cellStyle name="Финансовый 2 3 2 2 2 2 2" xfId="54490"/>
    <cellStyle name="Финансовый 2 3 2 2 2 2 2 2" xfId="54491"/>
    <cellStyle name="Финансовый 2 3 2 2 2 2 2 3" xfId="54492"/>
    <cellStyle name="Финансовый 2 3 2 2 2 2 3" xfId="54493"/>
    <cellStyle name="Финансовый 2 3 2 2 2 2 4" xfId="54494"/>
    <cellStyle name="Финансовый 2 3 2 2 2 3" xfId="54495"/>
    <cellStyle name="Финансовый 2 3 2 2 2 3 2" xfId="54496"/>
    <cellStyle name="Финансовый 2 3 2 2 2 3 3" xfId="54497"/>
    <cellStyle name="Финансовый 2 3 2 2 2 4" xfId="54498"/>
    <cellStyle name="Финансовый 2 3 2 2 2 5" xfId="54499"/>
    <cellStyle name="Финансовый 2 3 2 2 3" xfId="54500"/>
    <cellStyle name="Финансовый 2 3 2 2 3 2" xfId="54501"/>
    <cellStyle name="Финансовый 2 3 2 2 3 2 2" xfId="54502"/>
    <cellStyle name="Финансовый 2 3 2 2 3 2 3" xfId="54503"/>
    <cellStyle name="Финансовый 2 3 2 2 3 3" xfId="54504"/>
    <cellStyle name="Финансовый 2 3 2 2 3 4" xfId="54505"/>
    <cellStyle name="Финансовый 2 3 2 2 4" xfId="54506"/>
    <cellStyle name="Финансовый 2 3 2 2 4 2" xfId="54507"/>
    <cellStyle name="Финансовый 2 3 2 2 4 3" xfId="54508"/>
    <cellStyle name="Финансовый 2 3 2 2 5" xfId="54509"/>
    <cellStyle name="Финансовый 2 3 2 2 6" xfId="54510"/>
    <cellStyle name="Финансовый 2 3 2 3" xfId="54511"/>
    <cellStyle name="Финансовый 2 3 2 3 2" xfId="54512"/>
    <cellStyle name="Финансовый 2 3 2 3 2 2" xfId="54513"/>
    <cellStyle name="Финансовый 2 3 2 3 2 2 2" xfId="54514"/>
    <cellStyle name="Финансовый 2 3 2 3 2 2 3" xfId="54515"/>
    <cellStyle name="Финансовый 2 3 2 3 2 3" xfId="54516"/>
    <cellStyle name="Финансовый 2 3 2 3 2 4" xfId="54517"/>
    <cellStyle name="Финансовый 2 3 2 3 3" xfId="54518"/>
    <cellStyle name="Финансовый 2 3 2 3 3 2" xfId="54519"/>
    <cellStyle name="Финансовый 2 3 2 3 3 3" xfId="54520"/>
    <cellStyle name="Финансовый 2 3 2 3 4" xfId="54521"/>
    <cellStyle name="Финансовый 2 3 2 3 5" xfId="54522"/>
    <cellStyle name="Финансовый 2 3 2 4" xfId="54523"/>
    <cellStyle name="Финансовый 2 3 2 4 2" xfId="54524"/>
    <cellStyle name="Финансовый 2 3 2 4 2 2" xfId="54525"/>
    <cellStyle name="Финансовый 2 3 2 4 2 3" xfId="54526"/>
    <cellStyle name="Финансовый 2 3 2 4 3" xfId="54527"/>
    <cellStyle name="Финансовый 2 3 2 4 4" xfId="54528"/>
    <cellStyle name="Финансовый 2 3 2 5" xfId="54529"/>
    <cellStyle name="Финансовый 2 3 2 5 2" xfId="54530"/>
    <cellStyle name="Финансовый 2 3 2 5 3" xfId="54531"/>
    <cellStyle name="Финансовый 2 3 2 6" xfId="54532"/>
    <cellStyle name="Финансовый 2 3 3" xfId="54533"/>
    <cellStyle name="Финансовый 2 3 3 2" xfId="54534"/>
    <cellStyle name="Финансовый 2 3 4" xfId="54535"/>
    <cellStyle name="Финансовый 2 3 5" xfId="54536"/>
    <cellStyle name="Финансовый 2 3 6" xfId="54537"/>
    <cellStyle name="Финансовый 2 3 7" xfId="54538"/>
    <cellStyle name="Финансовый 2 3 8" xfId="54539"/>
    <cellStyle name="Финансовый 2 3 9" xfId="54540"/>
    <cellStyle name="Финансовый 2 3_Калмэнерго" xfId="54541"/>
    <cellStyle name="Финансовый 2 30" xfId="54542"/>
    <cellStyle name="Финансовый 2 31" xfId="54543"/>
    <cellStyle name="Финансовый 2 32" xfId="54544"/>
    <cellStyle name="Финансовый 2 33" xfId="54545"/>
    <cellStyle name="Финансовый 2 34" xfId="54546"/>
    <cellStyle name="Финансовый 2 35" xfId="54547"/>
    <cellStyle name="Финансовый 2 36" xfId="54548"/>
    <cellStyle name="Финансовый 2 37" xfId="54549"/>
    <cellStyle name="Финансовый 2 38" xfId="54550"/>
    <cellStyle name="Финансовый 2 4" xfId="54551"/>
    <cellStyle name="Финансовый 2 4 10" xfId="54552"/>
    <cellStyle name="Финансовый 2 4 11" xfId="54553"/>
    <cellStyle name="Финансовый 2 4 12" xfId="54554"/>
    <cellStyle name="Финансовый 2 4 13" xfId="54555"/>
    <cellStyle name="Финансовый 2 4 2" xfId="54556"/>
    <cellStyle name="Финансовый 2 4 2 2" xfId="54557"/>
    <cellStyle name="Финансовый 2 4 2 2 2" xfId="54558"/>
    <cellStyle name="Финансовый 2 4 2 2 2 2" xfId="54559"/>
    <cellStyle name="Финансовый 2 4 2 2 2 2 2" xfId="54560"/>
    <cellStyle name="Финансовый 2 4 2 2 2 2 2 2" xfId="54561"/>
    <cellStyle name="Финансовый 2 4 2 2 2 2 2 3" xfId="54562"/>
    <cellStyle name="Финансовый 2 4 2 2 2 2 3" xfId="54563"/>
    <cellStyle name="Финансовый 2 4 2 2 2 2 4" xfId="54564"/>
    <cellStyle name="Финансовый 2 4 2 2 2 3" xfId="54565"/>
    <cellStyle name="Финансовый 2 4 2 2 2 3 2" xfId="54566"/>
    <cellStyle name="Финансовый 2 4 2 2 2 3 3" xfId="54567"/>
    <cellStyle name="Финансовый 2 4 2 2 2 4" xfId="54568"/>
    <cellStyle name="Финансовый 2 4 2 2 2 5" xfId="54569"/>
    <cellStyle name="Финансовый 2 4 2 2 3" xfId="54570"/>
    <cellStyle name="Финансовый 2 4 2 2 3 2" xfId="54571"/>
    <cellStyle name="Финансовый 2 4 2 2 3 2 2" xfId="54572"/>
    <cellStyle name="Финансовый 2 4 2 2 3 2 3" xfId="54573"/>
    <cellStyle name="Финансовый 2 4 2 2 3 3" xfId="54574"/>
    <cellStyle name="Финансовый 2 4 2 2 3 4" xfId="54575"/>
    <cellStyle name="Финансовый 2 4 2 2 4" xfId="54576"/>
    <cellStyle name="Финансовый 2 4 2 2 4 2" xfId="54577"/>
    <cellStyle name="Финансовый 2 4 2 2 4 3" xfId="54578"/>
    <cellStyle name="Финансовый 2 4 2 2 5" xfId="54579"/>
    <cellStyle name="Финансовый 2 4 2 2 6" xfId="54580"/>
    <cellStyle name="Финансовый 2 4 2 3" xfId="54581"/>
    <cellStyle name="Финансовый 2 4 2 3 2" xfId="54582"/>
    <cellStyle name="Финансовый 2 4 2 3 2 2" xfId="54583"/>
    <cellStyle name="Финансовый 2 4 2 3 2 2 2" xfId="54584"/>
    <cellStyle name="Финансовый 2 4 2 3 2 2 3" xfId="54585"/>
    <cellStyle name="Финансовый 2 4 2 3 2 3" xfId="54586"/>
    <cellStyle name="Финансовый 2 4 2 3 2 4" xfId="54587"/>
    <cellStyle name="Финансовый 2 4 2 3 3" xfId="54588"/>
    <cellStyle name="Финансовый 2 4 2 3 3 2" xfId="54589"/>
    <cellStyle name="Финансовый 2 4 2 3 3 3" xfId="54590"/>
    <cellStyle name="Финансовый 2 4 2 3 4" xfId="54591"/>
    <cellStyle name="Финансовый 2 4 2 3 5" xfId="54592"/>
    <cellStyle name="Финансовый 2 4 2 4" xfId="54593"/>
    <cellStyle name="Финансовый 2 4 2 4 2" xfId="54594"/>
    <cellStyle name="Финансовый 2 4 2 4 2 2" xfId="54595"/>
    <cellStyle name="Финансовый 2 4 2 4 2 3" xfId="54596"/>
    <cellStyle name="Финансовый 2 4 2 4 3" xfId="54597"/>
    <cellStyle name="Финансовый 2 4 2 4 4" xfId="54598"/>
    <cellStyle name="Финансовый 2 4 2 5" xfId="54599"/>
    <cellStyle name="Финансовый 2 4 2 5 2" xfId="54600"/>
    <cellStyle name="Финансовый 2 4 2 5 3" xfId="54601"/>
    <cellStyle name="Финансовый 2 4 2 6" xfId="54602"/>
    <cellStyle name="Финансовый 2 4 3" xfId="54603"/>
    <cellStyle name="Финансовый 2 4 3 2" xfId="54604"/>
    <cellStyle name="Финансовый 2 4 3 2 2" xfId="54605"/>
    <cellStyle name="Финансовый 2 4 3 2 2 2" xfId="54606"/>
    <cellStyle name="Финансовый 2 4 3 2 2 2 2" xfId="54607"/>
    <cellStyle name="Финансовый 2 4 3 2 2 2 2 2" xfId="54608"/>
    <cellStyle name="Финансовый 2 4 3 2 2 2 2 3" xfId="54609"/>
    <cellStyle name="Финансовый 2 4 3 2 2 2 3" xfId="54610"/>
    <cellStyle name="Финансовый 2 4 3 2 2 2 4" xfId="54611"/>
    <cellStyle name="Финансовый 2 4 3 2 2 3" xfId="54612"/>
    <cellStyle name="Финансовый 2 4 3 2 2 3 2" xfId="54613"/>
    <cellStyle name="Финансовый 2 4 3 2 2 3 3" xfId="54614"/>
    <cellStyle name="Финансовый 2 4 3 2 2 4" xfId="54615"/>
    <cellStyle name="Финансовый 2 4 3 2 2 5" xfId="54616"/>
    <cellStyle name="Финансовый 2 4 3 2 3" xfId="54617"/>
    <cellStyle name="Финансовый 2 4 3 2 3 2" xfId="54618"/>
    <cellStyle name="Финансовый 2 4 3 2 3 2 2" xfId="54619"/>
    <cellStyle name="Финансовый 2 4 3 2 3 2 3" xfId="54620"/>
    <cellStyle name="Финансовый 2 4 3 2 3 3" xfId="54621"/>
    <cellStyle name="Финансовый 2 4 3 2 3 4" xfId="54622"/>
    <cellStyle name="Финансовый 2 4 3 2 4" xfId="54623"/>
    <cellStyle name="Финансовый 2 4 3 2 4 2" xfId="54624"/>
    <cellStyle name="Финансовый 2 4 3 2 4 3" xfId="54625"/>
    <cellStyle name="Финансовый 2 4 3 2 5" xfId="54626"/>
    <cellStyle name="Финансовый 2 4 3 2 6" xfId="54627"/>
    <cellStyle name="Финансовый 2 4 3 3" xfId="54628"/>
    <cellStyle name="Финансовый 2 4 3 3 2" xfId="54629"/>
    <cellStyle name="Финансовый 2 4 3 3 2 2" xfId="54630"/>
    <cellStyle name="Финансовый 2 4 3 3 2 2 2" xfId="54631"/>
    <cellStyle name="Финансовый 2 4 3 3 2 2 3" xfId="54632"/>
    <cellStyle name="Финансовый 2 4 3 3 2 3" xfId="54633"/>
    <cellStyle name="Финансовый 2 4 3 3 2 4" xfId="54634"/>
    <cellStyle name="Финансовый 2 4 3 3 3" xfId="54635"/>
    <cellStyle name="Финансовый 2 4 3 3 3 2" xfId="54636"/>
    <cellStyle name="Финансовый 2 4 3 3 3 3" xfId="54637"/>
    <cellStyle name="Финансовый 2 4 3 3 4" xfId="54638"/>
    <cellStyle name="Финансовый 2 4 3 3 5" xfId="54639"/>
    <cellStyle name="Финансовый 2 4 3 4" xfId="54640"/>
    <cellStyle name="Финансовый 2 4 3 4 2" xfId="54641"/>
    <cellStyle name="Финансовый 2 4 3 4 2 2" xfId="54642"/>
    <cellStyle name="Финансовый 2 4 3 4 2 3" xfId="54643"/>
    <cellStyle name="Финансовый 2 4 3 4 3" xfId="54644"/>
    <cellStyle name="Финансовый 2 4 3 4 4" xfId="54645"/>
    <cellStyle name="Финансовый 2 4 3 5" xfId="54646"/>
    <cellStyle name="Финансовый 2 4 3 5 2" xfId="54647"/>
    <cellStyle name="Финансовый 2 4 3 5 3" xfId="54648"/>
    <cellStyle name="Финансовый 2 4 3 6" xfId="54649"/>
    <cellStyle name="Финансовый 2 4 3 7" xfId="54650"/>
    <cellStyle name="Финансовый 2 4 4" xfId="54651"/>
    <cellStyle name="Финансовый 2 4 4 2" xfId="54652"/>
    <cellStyle name="Финансовый 2 4 4 2 2" xfId="54653"/>
    <cellStyle name="Финансовый 2 4 4 2 2 2" xfId="54654"/>
    <cellStyle name="Финансовый 2 4 4 2 2 2 2" xfId="54655"/>
    <cellStyle name="Финансовый 2 4 4 2 2 2 3" xfId="54656"/>
    <cellStyle name="Финансовый 2 4 4 2 2 3" xfId="54657"/>
    <cellStyle name="Финансовый 2 4 4 2 2 4" xfId="54658"/>
    <cellStyle name="Финансовый 2 4 4 2 3" xfId="54659"/>
    <cellStyle name="Финансовый 2 4 4 2 3 2" xfId="54660"/>
    <cellStyle name="Финансовый 2 4 4 2 3 3" xfId="54661"/>
    <cellStyle name="Финансовый 2 4 4 2 4" xfId="54662"/>
    <cellStyle name="Финансовый 2 4 4 2 5" xfId="54663"/>
    <cellStyle name="Финансовый 2 4 4 3" xfId="54664"/>
    <cellStyle name="Финансовый 2 4 4 3 2" xfId="54665"/>
    <cellStyle name="Финансовый 2 4 4 3 2 2" xfId="54666"/>
    <cellStyle name="Финансовый 2 4 4 3 2 3" xfId="54667"/>
    <cellStyle name="Финансовый 2 4 4 3 3" xfId="54668"/>
    <cellStyle name="Финансовый 2 4 4 3 4" xfId="54669"/>
    <cellStyle name="Финансовый 2 4 4 4" xfId="54670"/>
    <cellStyle name="Финансовый 2 4 4 4 2" xfId="54671"/>
    <cellStyle name="Финансовый 2 4 4 4 3" xfId="54672"/>
    <cellStyle name="Финансовый 2 4 4 5" xfId="54673"/>
    <cellStyle name="Финансовый 2 4 4 6" xfId="54674"/>
    <cellStyle name="Финансовый 2 4 5" xfId="54675"/>
    <cellStyle name="Финансовый 2 4 5 2" xfId="54676"/>
    <cellStyle name="Финансовый 2 4 5 2 2" xfId="54677"/>
    <cellStyle name="Финансовый 2 4 5 2 2 2" xfId="54678"/>
    <cellStyle name="Финансовый 2 4 5 2 2 3" xfId="54679"/>
    <cellStyle name="Финансовый 2 4 5 2 3" xfId="54680"/>
    <cellStyle name="Финансовый 2 4 5 2 4" xfId="54681"/>
    <cellStyle name="Финансовый 2 4 5 3" xfId="54682"/>
    <cellStyle name="Финансовый 2 4 5 3 2" xfId="54683"/>
    <cellStyle name="Финансовый 2 4 5 3 3" xfId="54684"/>
    <cellStyle name="Финансовый 2 4 5 4" xfId="54685"/>
    <cellStyle name="Финансовый 2 4 5 5" xfId="54686"/>
    <cellStyle name="Финансовый 2 4 6" xfId="54687"/>
    <cellStyle name="Финансовый 2 4 6 2" xfId="54688"/>
    <cellStyle name="Финансовый 2 4 6 2 2" xfId="54689"/>
    <cellStyle name="Финансовый 2 4 6 2 3" xfId="54690"/>
    <cellStyle name="Финансовый 2 4 6 3" xfId="54691"/>
    <cellStyle name="Финансовый 2 4 6 4" xfId="54692"/>
    <cellStyle name="Финансовый 2 4 7" xfId="54693"/>
    <cellStyle name="Финансовый 2 4 7 2" xfId="54694"/>
    <cellStyle name="Финансовый 2 4 7 2 2" xfId="54695"/>
    <cellStyle name="Финансовый 2 4 7 2 3" xfId="54696"/>
    <cellStyle name="Финансовый 2 4 7 3" xfId="54697"/>
    <cellStyle name="Финансовый 2 4 7 4" xfId="54698"/>
    <cellStyle name="Финансовый 2 4 8" xfId="54699"/>
    <cellStyle name="Финансовый 2 4 8 2" xfId="54700"/>
    <cellStyle name="Финансовый 2 4 8 3" xfId="54701"/>
    <cellStyle name="Финансовый 2 4 9" xfId="54702"/>
    <cellStyle name="Финансовый 2 4 9 2" xfId="54703"/>
    <cellStyle name="Финансовый 2 4_Калмэнерго" xfId="54704"/>
    <cellStyle name="Финансовый 2 5" xfId="54705"/>
    <cellStyle name="Финансовый 2 5 10" xfId="54706"/>
    <cellStyle name="Финансовый 2 5 11" xfId="54707"/>
    <cellStyle name="Финансовый 2 5 12" xfId="54708"/>
    <cellStyle name="Финансовый 2 5 13" xfId="54709"/>
    <cellStyle name="Финансовый 2 5 2" xfId="54710"/>
    <cellStyle name="Финансовый 2 5 2 2" xfId="54711"/>
    <cellStyle name="Финансовый 2 5 2 2 2" xfId="54712"/>
    <cellStyle name="Финансовый 2 5 2 2 2 2" xfId="54713"/>
    <cellStyle name="Финансовый 2 5 2 2 2 2 2" xfId="54714"/>
    <cellStyle name="Финансовый 2 5 2 2 2 2 3" xfId="54715"/>
    <cellStyle name="Финансовый 2 5 2 2 2 3" xfId="54716"/>
    <cellStyle name="Финансовый 2 5 2 2 2 4" xfId="54717"/>
    <cellStyle name="Финансовый 2 5 2 2 3" xfId="54718"/>
    <cellStyle name="Финансовый 2 5 2 2 3 2" xfId="54719"/>
    <cellStyle name="Финансовый 2 5 2 2 3 3" xfId="54720"/>
    <cellStyle name="Финансовый 2 5 2 2 4" xfId="54721"/>
    <cellStyle name="Финансовый 2 5 2 2 5" xfId="54722"/>
    <cellStyle name="Финансовый 2 5 2 3" xfId="54723"/>
    <cellStyle name="Финансовый 2 5 2 3 2" xfId="54724"/>
    <cellStyle name="Финансовый 2 5 2 3 2 2" xfId="54725"/>
    <cellStyle name="Финансовый 2 5 2 3 2 3" xfId="54726"/>
    <cellStyle name="Финансовый 2 5 2 3 3" xfId="54727"/>
    <cellStyle name="Финансовый 2 5 2 3 4" xfId="54728"/>
    <cellStyle name="Финансовый 2 5 2 4" xfId="54729"/>
    <cellStyle name="Финансовый 2 5 2 4 2" xfId="54730"/>
    <cellStyle name="Финансовый 2 5 2 4 3" xfId="54731"/>
    <cellStyle name="Финансовый 2 5 2 5" xfId="54732"/>
    <cellStyle name="Финансовый 2 5 2 6" xfId="54733"/>
    <cellStyle name="Финансовый 2 5 3" xfId="54734"/>
    <cellStyle name="Финансовый 2 5 3 2" xfId="54735"/>
    <cellStyle name="Финансовый 2 5 3 2 2" xfId="54736"/>
    <cellStyle name="Финансовый 2 5 3 2 2 2" xfId="54737"/>
    <cellStyle name="Финансовый 2 5 3 2 2 3" xfId="54738"/>
    <cellStyle name="Финансовый 2 5 3 2 3" xfId="54739"/>
    <cellStyle name="Финансовый 2 5 3 2 4" xfId="54740"/>
    <cellStyle name="Финансовый 2 5 3 3" xfId="54741"/>
    <cellStyle name="Финансовый 2 5 3 3 2" xfId="54742"/>
    <cellStyle name="Финансовый 2 5 3 3 3" xfId="54743"/>
    <cellStyle name="Финансовый 2 5 3 4" xfId="54744"/>
    <cellStyle name="Финансовый 2 5 3 5" xfId="54745"/>
    <cellStyle name="Финансовый 2 5 4" xfId="54746"/>
    <cellStyle name="Финансовый 2 5 4 2" xfId="54747"/>
    <cellStyle name="Финансовый 2 5 4 2 2" xfId="54748"/>
    <cellStyle name="Финансовый 2 5 4 2 3" xfId="54749"/>
    <cellStyle name="Финансовый 2 5 4 3" xfId="54750"/>
    <cellStyle name="Финансовый 2 5 4 4" xfId="54751"/>
    <cellStyle name="Финансовый 2 5 5" xfId="54752"/>
    <cellStyle name="Финансовый 2 5 5 2" xfId="54753"/>
    <cellStyle name="Финансовый 2 5 5 3" xfId="54754"/>
    <cellStyle name="Финансовый 2 5 6" xfId="54755"/>
    <cellStyle name="Финансовый 2 5 6 2" xfId="54756"/>
    <cellStyle name="Финансовый 2 5 7" xfId="54757"/>
    <cellStyle name="Финансовый 2 5 8" xfId="54758"/>
    <cellStyle name="Финансовый 2 5 9" xfId="54759"/>
    <cellStyle name="Финансовый 2 5_Калмэнерго" xfId="54760"/>
    <cellStyle name="Финансовый 2 6" xfId="54761"/>
    <cellStyle name="Финансовый 2 6 10" xfId="54762"/>
    <cellStyle name="Финансовый 2 6 11" xfId="54763"/>
    <cellStyle name="Финансовый 2 6 12" xfId="54764"/>
    <cellStyle name="Финансовый 2 6 13" xfId="54765"/>
    <cellStyle name="Финансовый 2 6 14" xfId="54766"/>
    <cellStyle name="Финансовый 2 6 2" xfId="54767"/>
    <cellStyle name="Финансовый 2 6 2 2" xfId="54768"/>
    <cellStyle name="Финансовый 2 6 2 2 2" xfId="54769"/>
    <cellStyle name="Финансовый 2 6 2 2 2 2" xfId="54770"/>
    <cellStyle name="Финансовый 2 6 2 2 2 2 2" xfId="54771"/>
    <cellStyle name="Финансовый 2 6 2 2 2 2 3" xfId="54772"/>
    <cellStyle name="Финансовый 2 6 2 2 2 3" xfId="54773"/>
    <cellStyle name="Финансовый 2 6 2 2 2 4" xfId="54774"/>
    <cellStyle name="Финансовый 2 6 2 2 3" xfId="54775"/>
    <cellStyle name="Финансовый 2 6 2 2 3 2" xfId="54776"/>
    <cellStyle name="Финансовый 2 6 2 2 3 3" xfId="54777"/>
    <cellStyle name="Финансовый 2 6 2 2 4" xfId="54778"/>
    <cellStyle name="Финансовый 2 6 2 2 5" xfId="54779"/>
    <cellStyle name="Финансовый 2 6 2 3" xfId="54780"/>
    <cellStyle name="Финансовый 2 6 2 3 2" xfId="54781"/>
    <cellStyle name="Финансовый 2 6 2 3 2 2" xfId="54782"/>
    <cellStyle name="Финансовый 2 6 2 3 2 3" xfId="54783"/>
    <cellStyle name="Финансовый 2 6 2 3 3" xfId="54784"/>
    <cellStyle name="Финансовый 2 6 2 3 4" xfId="54785"/>
    <cellStyle name="Финансовый 2 6 2 4" xfId="54786"/>
    <cellStyle name="Финансовый 2 6 2 4 2" xfId="54787"/>
    <cellStyle name="Финансовый 2 6 2 4 3" xfId="54788"/>
    <cellStyle name="Финансовый 2 6 2 5" xfId="54789"/>
    <cellStyle name="Финансовый 2 6 2 6" xfId="54790"/>
    <cellStyle name="Финансовый 2 6 3" xfId="54791"/>
    <cellStyle name="Финансовый 2 6 3 2" xfId="54792"/>
    <cellStyle name="Финансовый 2 6 3 2 2" xfId="54793"/>
    <cellStyle name="Финансовый 2 6 3 2 2 2" xfId="54794"/>
    <cellStyle name="Финансовый 2 6 3 2 2 3" xfId="54795"/>
    <cellStyle name="Финансовый 2 6 3 2 3" xfId="54796"/>
    <cellStyle name="Финансовый 2 6 3 2 4" xfId="54797"/>
    <cellStyle name="Финансовый 2 6 3 3" xfId="54798"/>
    <cellStyle name="Финансовый 2 6 3 3 2" xfId="54799"/>
    <cellStyle name="Финансовый 2 6 3 3 3" xfId="54800"/>
    <cellStyle name="Финансовый 2 6 3 4" xfId="54801"/>
    <cellStyle name="Финансовый 2 6 3 5" xfId="54802"/>
    <cellStyle name="Финансовый 2 6 4" xfId="54803"/>
    <cellStyle name="Финансовый 2 6 4 2" xfId="54804"/>
    <cellStyle name="Финансовый 2 6 4 2 2" xfId="54805"/>
    <cellStyle name="Финансовый 2 6 4 2 3" xfId="54806"/>
    <cellStyle name="Финансовый 2 6 4 3" xfId="54807"/>
    <cellStyle name="Финансовый 2 6 4 4" xfId="54808"/>
    <cellStyle name="Финансовый 2 6 5" xfId="54809"/>
    <cellStyle name="Финансовый 2 6 5 2" xfId="54810"/>
    <cellStyle name="Финансовый 2 6 5 3" xfId="54811"/>
    <cellStyle name="Финансовый 2 6 6" xfId="54812"/>
    <cellStyle name="Финансовый 2 6 6 2" xfId="54813"/>
    <cellStyle name="Финансовый 2 6 6 3" xfId="54814"/>
    <cellStyle name="Финансовый 2 6 7" xfId="54815"/>
    <cellStyle name="Финансовый 2 6 8" xfId="54816"/>
    <cellStyle name="Финансовый 2 6 9" xfId="54817"/>
    <cellStyle name="Финансовый 2 6_Калмэнерго" xfId="54818"/>
    <cellStyle name="Финансовый 2 7" xfId="54819"/>
    <cellStyle name="Финансовый 2 7 10" xfId="54820"/>
    <cellStyle name="Финансовый 2 7 11" xfId="54821"/>
    <cellStyle name="Финансовый 2 7 12" xfId="54822"/>
    <cellStyle name="Финансовый 2 7 2" xfId="54823"/>
    <cellStyle name="Финансовый 2 7 3" xfId="54824"/>
    <cellStyle name="Финансовый 2 7 4" xfId="54825"/>
    <cellStyle name="Финансовый 2 7 5" xfId="54826"/>
    <cellStyle name="Финансовый 2 7 6" xfId="54827"/>
    <cellStyle name="Финансовый 2 7 7" xfId="54828"/>
    <cellStyle name="Финансовый 2 7 8" xfId="54829"/>
    <cellStyle name="Финансовый 2 7 9" xfId="54830"/>
    <cellStyle name="Финансовый 2 7_Калмэнерго" xfId="54831"/>
    <cellStyle name="Финансовый 2 8" xfId="54832"/>
    <cellStyle name="Финансовый 2 8 10" xfId="54833"/>
    <cellStyle name="Финансовый 2 8 11" xfId="54834"/>
    <cellStyle name="Финансовый 2 8 12" xfId="54835"/>
    <cellStyle name="Финансовый 2 8 2" xfId="54836"/>
    <cellStyle name="Финансовый 2 8 3" xfId="54837"/>
    <cellStyle name="Финансовый 2 8 4" xfId="54838"/>
    <cellStyle name="Финансовый 2 8 5" xfId="54839"/>
    <cellStyle name="Финансовый 2 8 6" xfId="54840"/>
    <cellStyle name="Финансовый 2 8 7" xfId="54841"/>
    <cellStyle name="Финансовый 2 8 8" xfId="54842"/>
    <cellStyle name="Финансовый 2 8 9" xfId="54843"/>
    <cellStyle name="Финансовый 2 8_Калмэнерго" xfId="54844"/>
    <cellStyle name="Финансовый 2 9" xfId="54845"/>
    <cellStyle name="Финансовый 2 9 10" xfId="54846"/>
    <cellStyle name="Финансовый 2 9 11" xfId="54847"/>
    <cellStyle name="Финансовый 2 9 12" xfId="54848"/>
    <cellStyle name="Финансовый 2 9 2" xfId="54849"/>
    <cellStyle name="Финансовый 2 9 3" xfId="54850"/>
    <cellStyle name="Финансовый 2 9 4" xfId="54851"/>
    <cellStyle name="Финансовый 2 9 5" xfId="54852"/>
    <cellStyle name="Финансовый 2 9 6" xfId="54853"/>
    <cellStyle name="Финансовый 2 9 7" xfId="54854"/>
    <cellStyle name="Финансовый 2 9 8" xfId="54855"/>
    <cellStyle name="Финансовый 2 9 9" xfId="54856"/>
    <cellStyle name="Финансовый 2 9_Калмэнерго" xfId="54857"/>
    <cellStyle name="Финансовый 2_46EE.2011(v1.0)" xfId="54858"/>
    <cellStyle name="Финансовый 20" xfId="54859"/>
    <cellStyle name="Финансовый 21" xfId="54860"/>
    <cellStyle name="Финансовый 22" xfId="54861"/>
    <cellStyle name="Финансовый 3" xfId="54862"/>
    <cellStyle name="Финансовый 3 10" xfId="54863"/>
    <cellStyle name="Финансовый 3 11" xfId="54864"/>
    <cellStyle name="Финансовый 3 12" xfId="54865"/>
    <cellStyle name="Финансовый 3 13" xfId="54866"/>
    <cellStyle name="Финансовый 3 2" xfId="54867"/>
    <cellStyle name="Финансовый 3 2 2" xfId="54868"/>
    <cellStyle name="Финансовый 3 2 2 10" xfId="54869"/>
    <cellStyle name="Финансовый 3 2 2 2" xfId="54870"/>
    <cellStyle name="Финансовый 3 2 2 2 2" xfId="54871"/>
    <cellStyle name="Финансовый 3 2 2 2 2 2" xfId="54872"/>
    <cellStyle name="Финансовый 3 2 2 2 2 2 2" xfId="54873"/>
    <cellStyle name="Финансовый 3 2 2 2 2 2 2 2" xfId="54874"/>
    <cellStyle name="Финансовый 3 2 2 2 2 2 2 2 2" xfId="54875"/>
    <cellStyle name="Финансовый 3 2 2 2 2 2 2 2 2 2" xfId="54876"/>
    <cellStyle name="Финансовый 3 2 2 2 2 2 2 2 2 3" xfId="54877"/>
    <cellStyle name="Финансовый 3 2 2 2 2 2 2 2 3" xfId="54878"/>
    <cellStyle name="Финансовый 3 2 2 2 2 2 2 2 4" xfId="54879"/>
    <cellStyle name="Финансовый 3 2 2 2 2 2 2 3" xfId="54880"/>
    <cellStyle name="Финансовый 3 2 2 2 2 2 2 3 2" xfId="54881"/>
    <cellStyle name="Финансовый 3 2 2 2 2 2 2 3 3" xfId="54882"/>
    <cellStyle name="Финансовый 3 2 2 2 2 2 2 4" xfId="54883"/>
    <cellStyle name="Финансовый 3 2 2 2 2 2 2 5" xfId="54884"/>
    <cellStyle name="Финансовый 3 2 2 2 2 2 3" xfId="54885"/>
    <cellStyle name="Финансовый 3 2 2 2 2 2 3 2" xfId="54886"/>
    <cellStyle name="Финансовый 3 2 2 2 2 2 3 2 2" xfId="54887"/>
    <cellStyle name="Финансовый 3 2 2 2 2 2 3 2 3" xfId="54888"/>
    <cellStyle name="Финансовый 3 2 2 2 2 2 3 3" xfId="54889"/>
    <cellStyle name="Финансовый 3 2 2 2 2 2 3 4" xfId="54890"/>
    <cellStyle name="Финансовый 3 2 2 2 2 2 4" xfId="54891"/>
    <cellStyle name="Финансовый 3 2 2 2 2 2 4 2" xfId="54892"/>
    <cellStyle name="Финансовый 3 2 2 2 2 2 4 3" xfId="54893"/>
    <cellStyle name="Финансовый 3 2 2 2 2 2 5" xfId="54894"/>
    <cellStyle name="Финансовый 3 2 2 2 2 2 6" xfId="54895"/>
    <cellStyle name="Финансовый 3 2 2 2 2 3" xfId="54896"/>
    <cellStyle name="Финансовый 3 2 2 2 2 3 2" xfId="54897"/>
    <cellStyle name="Финансовый 3 2 2 2 2 3 2 2" xfId="54898"/>
    <cellStyle name="Финансовый 3 2 2 2 2 3 2 2 2" xfId="54899"/>
    <cellStyle name="Финансовый 3 2 2 2 2 3 2 2 3" xfId="54900"/>
    <cellStyle name="Финансовый 3 2 2 2 2 3 2 3" xfId="54901"/>
    <cellStyle name="Финансовый 3 2 2 2 2 3 2 4" xfId="54902"/>
    <cellStyle name="Финансовый 3 2 2 2 2 3 3" xfId="54903"/>
    <cellStyle name="Финансовый 3 2 2 2 2 3 3 2" xfId="54904"/>
    <cellStyle name="Финансовый 3 2 2 2 2 3 3 3" xfId="54905"/>
    <cellStyle name="Финансовый 3 2 2 2 2 3 4" xfId="54906"/>
    <cellStyle name="Финансовый 3 2 2 2 2 3 5" xfId="54907"/>
    <cellStyle name="Финансовый 3 2 2 2 2 4" xfId="54908"/>
    <cellStyle name="Финансовый 3 2 2 2 2 4 2" xfId="54909"/>
    <cellStyle name="Финансовый 3 2 2 2 2 4 2 2" xfId="54910"/>
    <cellStyle name="Финансовый 3 2 2 2 2 4 2 3" xfId="54911"/>
    <cellStyle name="Финансовый 3 2 2 2 2 4 3" xfId="54912"/>
    <cellStyle name="Финансовый 3 2 2 2 2 4 4" xfId="54913"/>
    <cellStyle name="Финансовый 3 2 2 2 2 5" xfId="54914"/>
    <cellStyle name="Финансовый 3 2 2 2 2 5 2" xfId="54915"/>
    <cellStyle name="Финансовый 3 2 2 2 2 5 3" xfId="54916"/>
    <cellStyle name="Финансовый 3 2 2 2 2 6" xfId="54917"/>
    <cellStyle name="Финансовый 3 2 2 2 2 7" xfId="54918"/>
    <cellStyle name="Финансовый 3 2 2 2 3" xfId="54919"/>
    <cellStyle name="Финансовый 3 2 2 2 3 2" xfId="54920"/>
    <cellStyle name="Финансовый 3 2 2 2 3 2 2" xfId="54921"/>
    <cellStyle name="Финансовый 3 2 2 2 3 2 2 2" xfId="54922"/>
    <cellStyle name="Финансовый 3 2 2 2 3 2 2 2 2" xfId="54923"/>
    <cellStyle name="Финансовый 3 2 2 2 3 2 2 2 3" xfId="54924"/>
    <cellStyle name="Финансовый 3 2 2 2 3 2 2 3" xfId="54925"/>
    <cellStyle name="Финансовый 3 2 2 2 3 2 2 4" xfId="54926"/>
    <cellStyle name="Финансовый 3 2 2 2 3 2 3" xfId="54927"/>
    <cellStyle name="Финансовый 3 2 2 2 3 2 3 2" xfId="54928"/>
    <cellStyle name="Финансовый 3 2 2 2 3 2 3 3" xfId="54929"/>
    <cellStyle name="Финансовый 3 2 2 2 3 2 4" xfId="54930"/>
    <cellStyle name="Финансовый 3 2 2 2 3 2 5" xfId="54931"/>
    <cellStyle name="Финансовый 3 2 2 2 3 3" xfId="54932"/>
    <cellStyle name="Финансовый 3 2 2 2 3 3 2" xfId="54933"/>
    <cellStyle name="Финансовый 3 2 2 2 3 3 2 2" xfId="54934"/>
    <cellStyle name="Финансовый 3 2 2 2 3 3 2 3" xfId="54935"/>
    <cellStyle name="Финансовый 3 2 2 2 3 3 3" xfId="54936"/>
    <cellStyle name="Финансовый 3 2 2 2 3 3 4" xfId="54937"/>
    <cellStyle name="Финансовый 3 2 2 2 3 4" xfId="54938"/>
    <cellStyle name="Финансовый 3 2 2 2 3 4 2" xfId="54939"/>
    <cellStyle name="Финансовый 3 2 2 2 3 4 3" xfId="54940"/>
    <cellStyle name="Финансовый 3 2 2 2 3 5" xfId="54941"/>
    <cellStyle name="Финансовый 3 2 2 2 3 6" xfId="54942"/>
    <cellStyle name="Финансовый 3 2 2 2 4" xfId="54943"/>
    <cellStyle name="Финансовый 3 2 2 2 4 2" xfId="54944"/>
    <cellStyle name="Финансовый 3 2 2 2 4 2 2" xfId="54945"/>
    <cellStyle name="Финансовый 3 2 2 2 4 2 2 2" xfId="54946"/>
    <cellStyle name="Финансовый 3 2 2 2 4 2 2 3" xfId="54947"/>
    <cellStyle name="Финансовый 3 2 2 2 4 2 3" xfId="54948"/>
    <cellStyle name="Финансовый 3 2 2 2 4 2 4" xfId="54949"/>
    <cellStyle name="Финансовый 3 2 2 2 4 3" xfId="54950"/>
    <cellStyle name="Финансовый 3 2 2 2 4 3 2" xfId="54951"/>
    <cellStyle name="Финансовый 3 2 2 2 4 3 3" xfId="54952"/>
    <cellStyle name="Финансовый 3 2 2 2 4 4" xfId="54953"/>
    <cellStyle name="Финансовый 3 2 2 2 4 5" xfId="54954"/>
    <cellStyle name="Финансовый 3 2 2 2 5" xfId="54955"/>
    <cellStyle name="Финансовый 3 2 2 2 5 2" xfId="54956"/>
    <cellStyle name="Финансовый 3 2 2 2 5 2 2" xfId="54957"/>
    <cellStyle name="Финансовый 3 2 2 2 5 2 3" xfId="54958"/>
    <cellStyle name="Финансовый 3 2 2 2 5 3" xfId="54959"/>
    <cellStyle name="Финансовый 3 2 2 2 5 4" xfId="54960"/>
    <cellStyle name="Финансовый 3 2 2 2 6" xfId="54961"/>
    <cellStyle name="Финансовый 3 2 2 2 6 2" xfId="54962"/>
    <cellStyle name="Финансовый 3 2 2 2 6 3" xfId="54963"/>
    <cellStyle name="Финансовый 3 2 2 2 7" xfId="54964"/>
    <cellStyle name="Финансовый 3 2 2 2 8" xfId="54965"/>
    <cellStyle name="Финансовый 3 2 2 3" xfId="54966"/>
    <cellStyle name="Финансовый 3 2 2 3 2" xfId="54967"/>
    <cellStyle name="Финансовый 3 2 2 3 2 2" xfId="54968"/>
    <cellStyle name="Финансовый 3 2 2 3 2 2 2" xfId="54969"/>
    <cellStyle name="Финансовый 3 2 2 3 2 2 2 2" xfId="54970"/>
    <cellStyle name="Финансовый 3 2 2 3 2 2 2 2 2" xfId="54971"/>
    <cellStyle name="Финансовый 3 2 2 3 2 2 2 2 3" xfId="54972"/>
    <cellStyle name="Финансовый 3 2 2 3 2 2 2 3" xfId="54973"/>
    <cellStyle name="Финансовый 3 2 2 3 2 2 2 4" xfId="54974"/>
    <cellStyle name="Финансовый 3 2 2 3 2 2 3" xfId="54975"/>
    <cellStyle name="Финансовый 3 2 2 3 2 2 3 2" xfId="54976"/>
    <cellStyle name="Финансовый 3 2 2 3 2 2 3 3" xfId="54977"/>
    <cellStyle name="Финансовый 3 2 2 3 2 2 4" xfId="54978"/>
    <cellStyle name="Финансовый 3 2 2 3 2 2 5" xfId="54979"/>
    <cellStyle name="Финансовый 3 2 2 3 2 3" xfId="54980"/>
    <cellStyle name="Финансовый 3 2 2 3 2 3 2" xfId="54981"/>
    <cellStyle name="Финансовый 3 2 2 3 2 3 2 2" xfId="54982"/>
    <cellStyle name="Финансовый 3 2 2 3 2 3 2 3" xfId="54983"/>
    <cellStyle name="Финансовый 3 2 2 3 2 3 3" xfId="54984"/>
    <cellStyle name="Финансовый 3 2 2 3 2 3 4" xfId="54985"/>
    <cellStyle name="Финансовый 3 2 2 3 2 4" xfId="54986"/>
    <cellStyle name="Финансовый 3 2 2 3 2 4 2" xfId="54987"/>
    <cellStyle name="Финансовый 3 2 2 3 2 4 3" xfId="54988"/>
    <cellStyle name="Финансовый 3 2 2 3 2 5" xfId="54989"/>
    <cellStyle name="Финансовый 3 2 2 3 2 6" xfId="54990"/>
    <cellStyle name="Финансовый 3 2 2 3 3" xfId="54991"/>
    <cellStyle name="Финансовый 3 2 2 3 3 2" xfId="54992"/>
    <cellStyle name="Финансовый 3 2 2 3 3 2 2" xfId="54993"/>
    <cellStyle name="Финансовый 3 2 2 3 3 2 2 2" xfId="54994"/>
    <cellStyle name="Финансовый 3 2 2 3 3 2 2 3" xfId="54995"/>
    <cellStyle name="Финансовый 3 2 2 3 3 2 3" xfId="54996"/>
    <cellStyle name="Финансовый 3 2 2 3 3 2 4" xfId="54997"/>
    <cellStyle name="Финансовый 3 2 2 3 3 3" xfId="54998"/>
    <cellStyle name="Финансовый 3 2 2 3 3 3 2" xfId="54999"/>
    <cellStyle name="Финансовый 3 2 2 3 3 3 3" xfId="55000"/>
    <cellStyle name="Финансовый 3 2 2 3 3 4" xfId="55001"/>
    <cellStyle name="Финансовый 3 2 2 3 3 5" xfId="55002"/>
    <cellStyle name="Финансовый 3 2 2 3 4" xfId="55003"/>
    <cellStyle name="Финансовый 3 2 2 3 4 2" xfId="55004"/>
    <cellStyle name="Финансовый 3 2 2 3 4 2 2" xfId="55005"/>
    <cellStyle name="Финансовый 3 2 2 3 4 2 3" xfId="55006"/>
    <cellStyle name="Финансовый 3 2 2 3 4 3" xfId="55007"/>
    <cellStyle name="Финансовый 3 2 2 3 4 4" xfId="55008"/>
    <cellStyle name="Финансовый 3 2 2 3 5" xfId="55009"/>
    <cellStyle name="Финансовый 3 2 2 3 5 2" xfId="55010"/>
    <cellStyle name="Финансовый 3 2 2 3 5 3" xfId="55011"/>
    <cellStyle name="Финансовый 3 2 2 3 6" xfId="55012"/>
    <cellStyle name="Финансовый 3 2 2 3 7" xfId="55013"/>
    <cellStyle name="Финансовый 3 2 2 4" xfId="55014"/>
    <cellStyle name="Финансовый 3 2 2 4 2" xfId="55015"/>
    <cellStyle name="Финансовый 3 2 2 4 2 2" xfId="55016"/>
    <cellStyle name="Финансовый 3 2 2 4 2 2 2" xfId="55017"/>
    <cellStyle name="Финансовый 3 2 2 4 2 2 2 2" xfId="55018"/>
    <cellStyle name="Финансовый 3 2 2 4 2 2 2 3" xfId="55019"/>
    <cellStyle name="Финансовый 3 2 2 4 2 2 3" xfId="55020"/>
    <cellStyle name="Финансовый 3 2 2 4 2 2 4" xfId="55021"/>
    <cellStyle name="Финансовый 3 2 2 4 2 3" xfId="55022"/>
    <cellStyle name="Финансовый 3 2 2 4 2 3 2" xfId="55023"/>
    <cellStyle name="Финансовый 3 2 2 4 2 3 3" xfId="55024"/>
    <cellStyle name="Финансовый 3 2 2 4 2 4" xfId="55025"/>
    <cellStyle name="Финансовый 3 2 2 4 2 5" xfId="55026"/>
    <cellStyle name="Финансовый 3 2 2 4 3" xfId="55027"/>
    <cellStyle name="Финансовый 3 2 2 4 3 2" xfId="55028"/>
    <cellStyle name="Финансовый 3 2 2 4 3 2 2" xfId="55029"/>
    <cellStyle name="Финансовый 3 2 2 4 3 2 3" xfId="55030"/>
    <cellStyle name="Финансовый 3 2 2 4 3 3" xfId="55031"/>
    <cellStyle name="Финансовый 3 2 2 4 3 4" xfId="55032"/>
    <cellStyle name="Финансовый 3 2 2 4 4" xfId="55033"/>
    <cellStyle name="Финансовый 3 2 2 4 4 2" xfId="55034"/>
    <cellStyle name="Финансовый 3 2 2 4 4 3" xfId="55035"/>
    <cellStyle name="Финансовый 3 2 2 4 5" xfId="55036"/>
    <cellStyle name="Финансовый 3 2 2 4 6" xfId="55037"/>
    <cellStyle name="Финансовый 3 2 2 5" xfId="55038"/>
    <cellStyle name="Финансовый 3 2 2 5 2" xfId="55039"/>
    <cellStyle name="Финансовый 3 2 2 5 2 2" xfId="55040"/>
    <cellStyle name="Финансовый 3 2 2 5 2 2 2" xfId="55041"/>
    <cellStyle name="Финансовый 3 2 2 5 2 2 3" xfId="55042"/>
    <cellStyle name="Финансовый 3 2 2 5 2 3" xfId="55043"/>
    <cellStyle name="Финансовый 3 2 2 5 2 4" xfId="55044"/>
    <cellStyle name="Финансовый 3 2 2 5 3" xfId="55045"/>
    <cellStyle name="Финансовый 3 2 2 5 3 2" xfId="55046"/>
    <cellStyle name="Финансовый 3 2 2 5 3 3" xfId="55047"/>
    <cellStyle name="Финансовый 3 2 2 5 4" xfId="55048"/>
    <cellStyle name="Финансовый 3 2 2 5 5" xfId="55049"/>
    <cellStyle name="Финансовый 3 2 2 6" xfId="55050"/>
    <cellStyle name="Финансовый 3 2 2 6 2" xfId="55051"/>
    <cellStyle name="Финансовый 3 2 2 6 2 2" xfId="55052"/>
    <cellStyle name="Финансовый 3 2 2 6 2 3" xfId="55053"/>
    <cellStyle name="Финансовый 3 2 2 6 3" xfId="55054"/>
    <cellStyle name="Финансовый 3 2 2 6 4" xfId="55055"/>
    <cellStyle name="Финансовый 3 2 2 7" xfId="55056"/>
    <cellStyle name="Финансовый 3 2 2 7 2" xfId="55057"/>
    <cellStyle name="Финансовый 3 2 2 7 3" xfId="55058"/>
    <cellStyle name="Финансовый 3 2 2 8" xfId="55059"/>
    <cellStyle name="Финансовый 3 2 2 8 2" xfId="55060"/>
    <cellStyle name="Финансовый 3 2 2 9" xfId="55061"/>
    <cellStyle name="Финансовый 3 2 2_Калмэнерго" xfId="55062"/>
    <cellStyle name="Финансовый 3 2 3" xfId="55063"/>
    <cellStyle name="Финансовый 3 2 3 2" xfId="55064"/>
    <cellStyle name="Финансовый 3 2 3 2 2" xfId="55065"/>
    <cellStyle name="Финансовый 3 2 3 2 2 2" xfId="55066"/>
    <cellStyle name="Финансовый 3 2 3 2 2 2 2" xfId="55067"/>
    <cellStyle name="Финансовый 3 2 3 2 2 2 2 2" xfId="55068"/>
    <cellStyle name="Финансовый 3 2 3 2 2 2 2 2 2" xfId="55069"/>
    <cellStyle name="Финансовый 3 2 3 2 2 2 2 2 3" xfId="55070"/>
    <cellStyle name="Финансовый 3 2 3 2 2 2 2 3" xfId="55071"/>
    <cellStyle name="Финансовый 3 2 3 2 2 2 2 4" xfId="55072"/>
    <cellStyle name="Финансовый 3 2 3 2 2 2 3" xfId="55073"/>
    <cellStyle name="Финансовый 3 2 3 2 2 2 3 2" xfId="55074"/>
    <cellStyle name="Финансовый 3 2 3 2 2 2 3 3" xfId="55075"/>
    <cellStyle name="Финансовый 3 2 3 2 2 2 4" xfId="55076"/>
    <cellStyle name="Финансовый 3 2 3 2 2 2 5" xfId="55077"/>
    <cellStyle name="Финансовый 3 2 3 2 2 3" xfId="55078"/>
    <cellStyle name="Финансовый 3 2 3 2 2 3 2" xfId="55079"/>
    <cellStyle name="Финансовый 3 2 3 2 2 3 2 2" xfId="55080"/>
    <cellStyle name="Финансовый 3 2 3 2 2 3 2 3" xfId="55081"/>
    <cellStyle name="Финансовый 3 2 3 2 2 3 3" xfId="55082"/>
    <cellStyle name="Финансовый 3 2 3 2 2 3 4" xfId="55083"/>
    <cellStyle name="Финансовый 3 2 3 2 2 4" xfId="55084"/>
    <cellStyle name="Финансовый 3 2 3 2 2 4 2" xfId="55085"/>
    <cellStyle name="Финансовый 3 2 3 2 2 4 3" xfId="55086"/>
    <cellStyle name="Финансовый 3 2 3 2 2 5" xfId="55087"/>
    <cellStyle name="Финансовый 3 2 3 2 2 6" xfId="55088"/>
    <cellStyle name="Финансовый 3 2 3 2 3" xfId="55089"/>
    <cellStyle name="Финансовый 3 2 3 2 3 2" xfId="55090"/>
    <cellStyle name="Финансовый 3 2 3 2 3 2 2" xfId="55091"/>
    <cellStyle name="Финансовый 3 2 3 2 3 2 2 2" xfId="55092"/>
    <cellStyle name="Финансовый 3 2 3 2 3 2 2 3" xfId="55093"/>
    <cellStyle name="Финансовый 3 2 3 2 3 2 3" xfId="55094"/>
    <cellStyle name="Финансовый 3 2 3 2 3 2 4" xfId="55095"/>
    <cellStyle name="Финансовый 3 2 3 2 3 3" xfId="55096"/>
    <cellStyle name="Финансовый 3 2 3 2 3 3 2" xfId="55097"/>
    <cellStyle name="Финансовый 3 2 3 2 3 3 3" xfId="55098"/>
    <cellStyle name="Финансовый 3 2 3 2 3 4" xfId="55099"/>
    <cellStyle name="Финансовый 3 2 3 2 3 5" xfId="55100"/>
    <cellStyle name="Финансовый 3 2 3 2 4" xfId="55101"/>
    <cellStyle name="Финансовый 3 2 3 2 4 2" xfId="55102"/>
    <cellStyle name="Финансовый 3 2 3 2 4 2 2" xfId="55103"/>
    <cellStyle name="Финансовый 3 2 3 2 4 2 3" xfId="55104"/>
    <cellStyle name="Финансовый 3 2 3 2 4 3" xfId="55105"/>
    <cellStyle name="Финансовый 3 2 3 2 4 4" xfId="55106"/>
    <cellStyle name="Финансовый 3 2 3 2 5" xfId="55107"/>
    <cellStyle name="Финансовый 3 2 3 2 5 2" xfId="55108"/>
    <cellStyle name="Финансовый 3 2 3 2 5 3" xfId="55109"/>
    <cellStyle name="Финансовый 3 2 3 2 6" xfId="55110"/>
    <cellStyle name="Финансовый 3 2 3 2 7" xfId="55111"/>
    <cellStyle name="Финансовый 3 2 3 3" xfId="55112"/>
    <cellStyle name="Финансовый 3 2 3 3 2" xfId="55113"/>
    <cellStyle name="Финансовый 3 2 3 3 2 2" xfId="55114"/>
    <cellStyle name="Финансовый 3 2 3 3 2 2 2" xfId="55115"/>
    <cellStyle name="Финансовый 3 2 3 3 2 2 2 2" xfId="55116"/>
    <cellStyle name="Финансовый 3 2 3 3 2 2 2 3" xfId="55117"/>
    <cellStyle name="Финансовый 3 2 3 3 2 2 3" xfId="55118"/>
    <cellStyle name="Финансовый 3 2 3 3 2 2 4" xfId="55119"/>
    <cellStyle name="Финансовый 3 2 3 3 2 3" xfId="55120"/>
    <cellStyle name="Финансовый 3 2 3 3 2 3 2" xfId="55121"/>
    <cellStyle name="Финансовый 3 2 3 3 2 3 3" xfId="55122"/>
    <cellStyle name="Финансовый 3 2 3 3 2 4" xfId="55123"/>
    <cellStyle name="Финансовый 3 2 3 3 2 5" xfId="55124"/>
    <cellStyle name="Финансовый 3 2 3 3 3" xfId="55125"/>
    <cellStyle name="Финансовый 3 2 3 3 3 2" xfId="55126"/>
    <cellStyle name="Финансовый 3 2 3 3 3 2 2" xfId="55127"/>
    <cellStyle name="Финансовый 3 2 3 3 3 2 3" xfId="55128"/>
    <cellStyle name="Финансовый 3 2 3 3 3 3" xfId="55129"/>
    <cellStyle name="Финансовый 3 2 3 3 3 4" xfId="55130"/>
    <cellStyle name="Финансовый 3 2 3 3 4" xfId="55131"/>
    <cellStyle name="Финансовый 3 2 3 3 4 2" xfId="55132"/>
    <cellStyle name="Финансовый 3 2 3 3 4 3" xfId="55133"/>
    <cellStyle name="Финансовый 3 2 3 3 5" xfId="55134"/>
    <cellStyle name="Финансовый 3 2 3 3 6" xfId="55135"/>
    <cellStyle name="Финансовый 3 2 3 4" xfId="55136"/>
    <cellStyle name="Финансовый 3 2 3 4 2" xfId="55137"/>
    <cellStyle name="Финансовый 3 2 3 4 2 2" xfId="55138"/>
    <cellStyle name="Финансовый 3 2 3 4 2 2 2" xfId="55139"/>
    <cellStyle name="Финансовый 3 2 3 4 2 2 3" xfId="55140"/>
    <cellStyle name="Финансовый 3 2 3 4 2 3" xfId="55141"/>
    <cellStyle name="Финансовый 3 2 3 4 2 4" xfId="55142"/>
    <cellStyle name="Финансовый 3 2 3 4 3" xfId="55143"/>
    <cellStyle name="Финансовый 3 2 3 4 3 2" xfId="55144"/>
    <cellStyle name="Финансовый 3 2 3 4 3 3" xfId="55145"/>
    <cellStyle name="Финансовый 3 2 3 4 4" xfId="55146"/>
    <cellStyle name="Финансовый 3 2 3 4 5" xfId="55147"/>
    <cellStyle name="Финансовый 3 2 3 5" xfId="55148"/>
    <cellStyle name="Финансовый 3 2 3 5 2" xfId="55149"/>
    <cellStyle name="Финансовый 3 2 3 5 2 2" xfId="55150"/>
    <cellStyle name="Финансовый 3 2 3 5 2 3" xfId="55151"/>
    <cellStyle name="Финансовый 3 2 3 5 3" xfId="55152"/>
    <cellStyle name="Финансовый 3 2 3 5 4" xfId="55153"/>
    <cellStyle name="Финансовый 3 2 3 6" xfId="55154"/>
    <cellStyle name="Финансовый 3 2 3 6 2" xfId="55155"/>
    <cellStyle name="Финансовый 3 2 3 6 3" xfId="55156"/>
    <cellStyle name="Финансовый 3 2 3 7" xfId="55157"/>
    <cellStyle name="Финансовый 3 2 3 8" xfId="55158"/>
    <cellStyle name="Финансовый 3 2 4" xfId="55159"/>
    <cellStyle name="Финансовый 3 2 4 2" xfId="55160"/>
    <cellStyle name="Финансовый 3 2 4 2 2" xfId="55161"/>
    <cellStyle name="Финансовый 3 2 4 2 2 2" xfId="55162"/>
    <cellStyle name="Финансовый 3 2 4 2 2 2 2" xfId="55163"/>
    <cellStyle name="Финансовый 3 2 4 2 2 2 2 2" xfId="55164"/>
    <cellStyle name="Финансовый 3 2 4 2 2 2 2 3" xfId="55165"/>
    <cellStyle name="Финансовый 3 2 4 2 2 2 3" xfId="55166"/>
    <cellStyle name="Финансовый 3 2 4 2 2 2 4" xfId="55167"/>
    <cellStyle name="Финансовый 3 2 4 2 2 3" xfId="55168"/>
    <cellStyle name="Финансовый 3 2 4 2 2 3 2" xfId="55169"/>
    <cellStyle name="Финансовый 3 2 4 2 2 3 3" xfId="55170"/>
    <cellStyle name="Финансовый 3 2 4 2 2 4" xfId="55171"/>
    <cellStyle name="Финансовый 3 2 4 2 2 5" xfId="55172"/>
    <cellStyle name="Финансовый 3 2 4 2 3" xfId="55173"/>
    <cellStyle name="Финансовый 3 2 4 2 3 2" xfId="55174"/>
    <cellStyle name="Финансовый 3 2 4 2 3 2 2" xfId="55175"/>
    <cellStyle name="Финансовый 3 2 4 2 3 2 3" xfId="55176"/>
    <cellStyle name="Финансовый 3 2 4 2 3 3" xfId="55177"/>
    <cellStyle name="Финансовый 3 2 4 2 3 4" xfId="55178"/>
    <cellStyle name="Финансовый 3 2 4 2 4" xfId="55179"/>
    <cellStyle name="Финансовый 3 2 4 2 4 2" xfId="55180"/>
    <cellStyle name="Финансовый 3 2 4 2 4 3" xfId="55181"/>
    <cellStyle name="Финансовый 3 2 4 2 5" xfId="55182"/>
    <cellStyle name="Финансовый 3 2 4 2 6" xfId="55183"/>
    <cellStyle name="Финансовый 3 2 4 3" xfId="55184"/>
    <cellStyle name="Финансовый 3 2 4 3 2" xfId="55185"/>
    <cellStyle name="Финансовый 3 2 4 3 2 2" xfId="55186"/>
    <cellStyle name="Финансовый 3 2 4 3 2 2 2" xfId="55187"/>
    <cellStyle name="Финансовый 3 2 4 3 2 2 3" xfId="55188"/>
    <cellStyle name="Финансовый 3 2 4 3 2 3" xfId="55189"/>
    <cellStyle name="Финансовый 3 2 4 3 2 4" xfId="55190"/>
    <cellStyle name="Финансовый 3 2 4 3 3" xfId="55191"/>
    <cellStyle name="Финансовый 3 2 4 3 3 2" xfId="55192"/>
    <cellStyle name="Финансовый 3 2 4 3 3 3" xfId="55193"/>
    <cellStyle name="Финансовый 3 2 4 3 4" xfId="55194"/>
    <cellStyle name="Финансовый 3 2 4 3 5" xfId="55195"/>
    <cellStyle name="Финансовый 3 2 4 4" xfId="55196"/>
    <cellStyle name="Финансовый 3 2 4 4 2" xfId="55197"/>
    <cellStyle name="Финансовый 3 2 4 4 2 2" xfId="55198"/>
    <cellStyle name="Финансовый 3 2 4 4 2 3" xfId="55199"/>
    <cellStyle name="Финансовый 3 2 4 4 3" xfId="55200"/>
    <cellStyle name="Финансовый 3 2 4 4 4" xfId="55201"/>
    <cellStyle name="Финансовый 3 2 4 5" xfId="55202"/>
    <cellStyle name="Финансовый 3 2 4 5 2" xfId="55203"/>
    <cellStyle name="Финансовый 3 2 4 5 3" xfId="55204"/>
    <cellStyle name="Финансовый 3 2 4 6" xfId="55205"/>
    <cellStyle name="Финансовый 3 2 4 7" xfId="55206"/>
    <cellStyle name="Финансовый 3 2 5" xfId="55207"/>
    <cellStyle name="Финансовый 3 2 5 2" xfId="55208"/>
    <cellStyle name="Финансовый 3 2 5 2 2" xfId="55209"/>
    <cellStyle name="Финансовый 3 2 5 2 2 2" xfId="55210"/>
    <cellStyle name="Финансовый 3 2 5 2 2 2 2" xfId="55211"/>
    <cellStyle name="Финансовый 3 2 5 2 2 2 2 2" xfId="55212"/>
    <cellStyle name="Финансовый 3 2 5 2 2 2 2 3" xfId="55213"/>
    <cellStyle name="Финансовый 3 2 5 2 2 2 3" xfId="55214"/>
    <cellStyle name="Финансовый 3 2 5 2 2 2 4" xfId="55215"/>
    <cellStyle name="Финансовый 3 2 5 2 2 3" xfId="55216"/>
    <cellStyle name="Финансовый 3 2 5 2 2 3 2" xfId="55217"/>
    <cellStyle name="Финансовый 3 2 5 2 2 3 3" xfId="55218"/>
    <cellStyle name="Финансовый 3 2 5 2 2 4" xfId="55219"/>
    <cellStyle name="Финансовый 3 2 5 2 2 5" xfId="55220"/>
    <cellStyle name="Финансовый 3 2 5 2 3" xfId="55221"/>
    <cellStyle name="Финансовый 3 2 5 2 3 2" xfId="55222"/>
    <cellStyle name="Финансовый 3 2 5 2 3 2 2" xfId="55223"/>
    <cellStyle name="Финансовый 3 2 5 2 3 2 3" xfId="55224"/>
    <cellStyle name="Финансовый 3 2 5 2 3 3" xfId="55225"/>
    <cellStyle name="Финансовый 3 2 5 2 3 4" xfId="55226"/>
    <cellStyle name="Финансовый 3 2 5 2 4" xfId="55227"/>
    <cellStyle name="Финансовый 3 2 5 2 4 2" xfId="55228"/>
    <cellStyle name="Финансовый 3 2 5 2 4 3" xfId="55229"/>
    <cellStyle name="Финансовый 3 2 5 2 5" xfId="55230"/>
    <cellStyle name="Финансовый 3 2 5 2 6" xfId="55231"/>
    <cellStyle name="Финансовый 3 2 5 3" xfId="55232"/>
    <cellStyle name="Финансовый 3 2 5 3 2" xfId="55233"/>
    <cellStyle name="Финансовый 3 2 5 3 2 2" xfId="55234"/>
    <cellStyle name="Финансовый 3 2 5 3 2 2 2" xfId="55235"/>
    <cellStyle name="Финансовый 3 2 5 3 2 2 3" xfId="55236"/>
    <cellStyle name="Финансовый 3 2 5 3 2 3" xfId="55237"/>
    <cellStyle name="Финансовый 3 2 5 3 2 4" xfId="55238"/>
    <cellStyle name="Финансовый 3 2 5 3 3" xfId="55239"/>
    <cellStyle name="Финансовый 3 2 5 3 3 2" xfId="55240"/>
    <cellStyle name="Финансовый 3 2 5 3 3 3" xfId="55241"/>
    <cellStyle name="Финансовый 3 2 5 3 4" xfId="55242"/>
    <cellStyle name="Финансовый 3 2 5 3 5" xfId="55243"/>
    <cellStyle name="Финансовый 3 2 5 4" xfId="55244"/>
    <cellStyle name="Финансовый 3 2 5 4 2" xfId="55245"/>
    <cellStyle name="Финансовый 3 2 5 4 2 2" xfId="55246"/>
    <cellStyle name="Финансовый 3 2 5 4 2 3" xfId="55247"/>
    <cellStyle name="Финансовый 3 2 5 4 3" xfId="55248"/>
    <cellStyle name="Финансовый 3 2 5 4 4" xfId="55249"/>
    <cellStyle name="Финансовый 3 2 5 5" xfId="55250"/>
    <cellStyle name="Финансовый 3 2 5 5 2" xfId="55251"/>
    <cellStyle name="Финансовый 3 2 5 5 3" xfId="55252"/>
    <cellStyle name="Финансовый 3 2 5 6" xfId="55253"/>
    <cellStyle name="Финансовый 3 2 5 7" xfId="55254"/>
    <cellStyle name="Финансовый 3 2 6" xfId="55255"/>
    <cellStyle name="Финансовый 3 2 6 2" xfId="55256"/>
    <cellStyle name="Финансовый 3 2 6 2 2" xfId="55257"/>
    <cellStyle name="Финансовый 3 2 6 2 2 2" xfId="55258"/>
    <cellStyle name="Финансовый 3 2 6 2 2 2 2" xfId="55259"/>
    <cellStyle name="Финансовый 3 2 6 2 2 2 2 2" xfId="55260"/>
    <cellStyle name="Финансовый 3 2 6 2 2 2 2 3" xfId="55261"/>
    <cellStyle name="Финансовый 3 2 6 2 2 2 3" xfId="55262"/>
    <cellStyle name="Финансовый 3 2 6 2 2 2 4" xfId="55263"/>
    <cellStyle name="Финансовый 3 2 6 2 2 3" xfId="55264"/>
    <cellStyle name="Финансовый 3 2 6 2 2 3 2" xfId="55265"/>
    <cellStyle name="Финансовый 3 2 6 2 2 3 3" xfId="55266"/>
    <cellStyle name="Финансовый 3 2 6 2 2 4" xfId="55267"/>
    <cellStyle name="Финансовый 3 2 6 2 2 5" xfId="55268"/>
    <cellStyle name="Финансовый 3 2 6 2 3" xfId="55269"/>
    <cellStyle name="Финансовый 3 2 6 2 3 2" xfId="55270"/>
    <cellStyle name="Финансовый 3 2 6 2 3 2 2" xfId="55271"/>
    <cellStyle name="Финансовый 3 2 6 2 3 2 3" xfId="55272"/>
    <cellStyle name="Финансовый 3 2 6 2 3 3" xfId="55273"/>
    <cellStyle name="Финансовый 3 2 6 2 3 4" xfId="55274"/>
    <cellStyle name="Финансовый 3 2 6 2 4" xfId="55275"/>
    <cellStyle name="Финансовый 3 2 6 2 4 2" xfId="55276"/>
    <cellStyle name="Финансовый 3 2 6 2 4 3" xfId="55277"/>
    <cellStyle name="Финансовый 3 2 6 2 5" xfId="55278"/>
    <cellStyle name="Финансовый 3 2 6 2 6" xfId="55279"/>
    <cellStyle name="Финансовый 3 2 6 3" xfId="55280"/>
    <cellStyle name="Финансовый 3 2 6 3 2" xfId="55281"/>
    <cellStyle name="Финансовый 3 2 6 3 2 2" xfId="55282"/>
    <cellStyle name="Финансовый 3 2 6 3 2 2 2" xfId="55283"/>
    <cellStyle name="Финансовый 3 2 6 3 2 2 3" xfId="55284"/>
    <cellStyle name="Финансовый 3 2 6 3 2 3" xfId="55285"/>
    <cellStyle name="Финансовый 3 2 6 3 2 4" xfId="55286"/>
    <cellStyle name="Финансовый 3 2 6 3 3" xfId="55287"/>
    <cellStyle name="Финансовый 3 2 6 3 3 2" xfId="55288"/>
    <cellStyle name="Финансовый 3 2 6 3 3 3" xfId="55289"/>
    <cellStyle name="Финансовый 3 2 6 3 4" xfId="55290"/>
    <cellStyle name="Финансовый 3 2 6 3 5" xfId="55291"/>
    <cellStyle name="Финансовый 3 2 6 4" xfId="55292"/>
    <cellStyle name="Финансовый 3 2 6 4 2" xfId="55293"/>
    <cellStyle name="Финансовый 3 2 6 4 2 2" xfId="55294"/>
    <cellStyle name="Финансовый 3 2 6 4 2 3" xfId="55295"/>
    <cellStyle name="Финансовый 3 2 6 4 3" xfId="55296"/>
    <cellStyle name="Финансовый 3 2 6 4 4" xfId="55297"/>
    <cellStyle name="Финансовый 3 2 6 5" xfId="55298"/>
    <cellStyle name="Финансовый 3 2 6 5 2" xfId="55299"/>
    <cellStyle name="Финансовый 3 2 6 5 3" xfId="55300"/>
    <cellStyle name="Финансовый 3 2 6 6" xfId="55301"/>
    <cellStyle name="Финансовый 3 2 6 7" xfId="55302"/>
    <cellStyle name="Финансовый 3 2 7" xfId="55303"/>
    <cellStyle name="Финансовый 3 2 7 2" xfId="55304"/>
    <cellStyle name="Финансовый 3 2 7 2 2" xfId="55305"/>
    <cellStyle name="Финансовый 3 2 7 2 3" xfId="55306"/>
    <cellStyle name="Финансовый 3 2 7 3" xfId="55307"/>
    <cellStyle name="Финансовый 3 2 7 4" xfId="55308"/>
    <cellStyle name="Финансовый 3 2 8" xfId="55309"/>
    <cellStyle name="Финансовый 3 2 8 2" xfId="55310"/>
    <cellStyle name="Финансовый 3 2 9" xfId="55311"/>
    <cellStyle name="Финансовый 3 2_Калмэнерго" xfId="55312"/>
    <cellStyle name="Финансовый 3 3" xfId="55313"/>
    <cellStyle name="Финансовый 3 3 2" xfId="55314"/>
    <cellStyle name="Финансовый 3 3 2 2" xfId="55315"/>
    <cellStyle name="Финансовый 3 3 2 2 2" xfId="55316"/>
    <cellStyle name="Финансовый 3 3 2 2 2 2" xfId="55317"/>
    <cellStyle name="Финансовый 3 3 2 2 2 2 2" xfId="55318"/>
    <cellStyle name="Финансовый 3 3 2 2 2 2 2 2" xfId="55319"/>
    <cellStyle name="Финансовый 3 3 2 2 2 2 2 3" xfId="55320"/>
    <cellStyle name="Финансовый 3 3 2 2 2 2 3" xfId="55321"/>
    <cellStyle name="Финансовый 3 3 2 2 2 2 4" xfId="55322"/>
    <cellStyle name="Финансовый 3 3 2 2 2 3" xfId="55323"/>
    <cellStyle name="Финансовый 3 3 2 2 2 3 2" xfId="55324"/>
    <cellStyle name="Финансовый 3 3 2 2 2 3 3" xfId="55325"/>
    <cellStyle name="Финансовый 3 3 2 2 2 4" xfId="55326"/>
    <cellStyle name="Финансовый 3 3 2 2 2 5" xfId="55327"/>
    <cellStyle name="Финансовый 3 3 2 2 3" xfId="55328"/>
    <cellStyle name="Финансовый 3 3 2 2 3 2" xfId="55329"/>
    <cellStyle name="Финансовый 3 3 2 2 3 2 2" xfId="55330"/>
    <cellStyle name="Финансовый 3 3 2 2 3 2 3" xfId="55331"/>
    <cellStyle name="Финансовый 3 3 2 2 3 3" xfId="55332"/>
    <cellStyle name="Финансовый 3 3 2 2 3 4" xfId="55333"/>
    <cellStyle name="Финансовый 3 3 2 2 4" xfId="55334"/>
    <cellStyle name="Финансовый 3 3 2 2 4 2" xfId="55335"/>
    <cellStyle name="Финансовый 3 3 2 2 4 3" xfId="55336"/>
    <cellStyle name="Финансовый 3 3 2 2 5" xfId="55337"/>
    <cellStyle name="Финансовый 3 3 2 2 6" xfId="55338"/>
    <cellStyle name="Финансовый 3 3 2 3" xfId="55339"/>
    <cellStyle name="Финансовый 3 3 2 3 2" xfId="55340"/>
    <cellStyle name="Финансовый 3 3 2 3 2 2" xfId="55341"/>
    <cellStyle name="Финансовый 3 3 2 3 2 2 2" xfId="55342"/>
    <cellStyle name="Финансовый 3 3 2 3 2 2 3" xfId="55343"/>
    <cellStyle name="Финансовый 3 3 2 3 2 3" xfId="55344"/>
    <cellStyle name="Финансовый 3 3 2 3 2 4" xfId="55345"/>
    <cellStyle name="Финансовый 3 3 2 3 3" xfId="55346"/>
    <cellStyle name="Финансовый 3 3 2 3 3 2" xfId="55347"/>
    <cellStyle name="Финансовый 3 3 2 3 3 3" xfId="55348"/>
    <cellStyle name="Финансовый 3 3 2 3 4" xfId="55349"/>
    <cellStyle name="Финансовый 3 3 2 3 5" xfId="55350"/>
    <cellStyle name="Финансовый 3 3 2 4" xfId="55351"/>
    <cellStyle name="Финансовый 3 3 2 4 2" xfId="55352"/>
    <cellStyle name="Финансовый 3 3 2 4 2 2" xfId="55353"/>
    <cellStyle name="Финансовый 3 3 2 4 2 3" xfId="55354"/>
    <cellStyle name="Финансовый 3 3 2 4 3" xfId="55355"/>
    <cellStyle name="Финансовый 3 3 2 4 4" xfId="55356"/>
    <cellStyle name="Финансовый 3 3 2 5" xfId="55357"/>
    <cellStyle name="Финансовый 3 3 2 5 2" xfId="55358"/>
    <cellStyle name="Финансовый 3 3 2 5 3" xfId="55359"/>
    <cellStyle name="Финансовый 3 3 2 6" xfId="55360"/>
    <cellStyle name="Финансовый 3 3 2 7" xfId="55361"/>
    <cellStyle name="Финансовый 3 3 3" xfId="55362"/>
    <cellStyle name="Финансовый 3 3 3 2" xfId="55363"/>
    <cellStyle name="Финансовый 3 3 3 2 2" xfId="55364"/>
    <cellStyle name="Финансовый 3 3 3 2 2 2" xfId="55365"/>
    <cellStyle name="Финансовый 3 3 3 2 2 2 2" xfId="55366"/>
    <cellStyle name="Финансовый 3 3 3 2 2 2 3" xfId="55367"/>
    <cellStyle name="Финансовый 3 3 3 2 2 3" xfId="55368"/>
    <cellStyle name="Финансовый 3 3 3 2 2 4" xfId="55369"/>
    <cellStyle name="Финансовый 3 3 3 2 3" xfId="55370"/>
    <cellStyle name="Финансовый 3 3 3 2 3 2" xfId="55371"/>
    <cellStyle name="Финансовый 3 3 3 2 3 3" xfId="55372"/>
    <cellStyle name="Финансовый 3 3 3 2 4" xfId="55373"/>
    <cellStyle name="Финансовый 3 3 3 2 5" xfId="55374"/>
    <cellStyle name="Финансовый 3 3 3 3" xfId="55375"/>
    <cellStyle name="Финансовый 3 3 3 3 2" xfId="55376"/>
    <cellStyle name="Финансовый 3 3 3 3 2 2" xfId="55377"/>
    <cellStyle name="Финансовый 3 3 3 3 2 3" xfId="55378"/>
    <cellStyle name="Финансовый 3 3 3 3 3" xfId="55379"/>
    <cellStyle name="Финансовый 3 3 3 3 4" xfId="55380"/>
    <cellStyle name="Финансовый 3 3 3 4" xfId="55381"/>
    <cellStyle name="Финансовый 3 3 3 4 2" xfId="55382"/>
    <cellStyle name="Финансовый 3 3 3 4 3" xfId="55383"/>
    <cellStyle name="Финансовый 3 3 3 5" xfId="55384"/>
    <cellStyle name="Финансовый 3 3 3 6" xfId="55385"/>
    <cellStyle name="Финансовый 3 3 4" xfId="55386"/>
    <cellStyle name="Финансовый 3 3 4 2" xfId="55387"/>
    <cellStyle name="Финансовый 3 3 4 2 2" xfId="55388"/>
    <cellStyle name="Финансовый 3 3 4 2 2 2" xfId="55389"/>
    <cellStyle name="Финансовый 3 3 4 2 2 3" xfId="55390"/>
    <cellStyle name="Финансовый 3 3 4 2 3" xfId="55391"/>
    <cellStyle name="Финансовый 3 3 4 2 4" xfId="55392"/>
    <cellStyle name="Финансовый 3 3 4 3" xfId="55393"/>
    <cellStyle name="Финансовый 3 3 4 3 2" xfId="55394"/>
    <cellStyle name="Финансовый 3 3 4 3 3" xfId="55395"/>
    <cellStyle name="Финансовый 3 3 4 4" xfId="55396"/>
    <cellStyle name="Финансовый 3 3 4 5" xfId="55397"/>
    <cellStyle name="Финансовый 3 3 5" xfId="55398"/>
    <cellStyle name="Финансовый 3 3 5 2" xfId="55399"/>
    <cellStyle name="Финансовый 3 3 5 2 2" xfId="55400"/>
    <cellStyle name="Финансовый 3 3 5 2 3" xfId="55401"/>
    <cellStyle name="Финансовый 3 3 5 3" xfId="55402"/>
    <cellStyle name="Финансовый 3 3 5 4" xfId="55403"/>
    <cellStyle name="Финансовый 3 3 6" xfId="55404"/>
    <cellStyle name="Финансовый 3 3 6 2" xfId="55405"/>
    <cellStyle name="Финансовый 3 3 6 3" xfId="55406"/>
    <cellStyle name="Финансовый 3 3 7" xfId="55407"/>
    <cellStyle name="Финансовый 3 3 8" xfId="55408"/>
    <cellStyle name="Финансовый 3 3_Калмэнерго" xfId="55409"/>
    <cellStyle name="Финансовый 3 4" xfId="55410"/>
    <cellStyle name="Финансовый 3 4 2" xfId="55411"/>
    <cellStyle name="Финансовый 3 4 2 2" xfId="55412"/>
    <cellStyle name="Финансовый 3 4 2 2 2" xfId="55413"/>
    <cellStyle name="Финансовый 3 4 2 2 2 2" xfId="55414"/>
    <cellStyle name="Финансовый 3 4 2 2 2 2 2" xfId="55415"/>
    <cellStyle name="Финансовый 3 4 2 2 2 2 2 2" xfId="55416"/>
    <cellStyle name="Финансовый 3 4 2 2 2 2 2 3" xfId="55417"/>
    <cellStyle name="Финансовый 3 4 2 2 2 2 3" xfId="55418"/>
    <cellStyle name="Финансовый 3 4 2 2 2 2 4" xfId="55419"/>
    <cellStyle name="Финансовый 3 4 2 2 2 3" xfId="55420"/>
    <cellStyle name="Финансовый 3 4 2 2 2 3 2" xfId="55421"/>
    <cellStyle name="Финансовый 3 4 2 2 2 3 3" xfId="55422"/>
    <cellStyle name="Финансовый 3 4 2 2 2 4" xfId="55423"/>
    <cellStyle name="Финансовый 3 4 2 2 2 5" xfId="55424"/>
    <cellStyle name="Финансовый 3 4 2 2 3" xfId="55425"/>
    <cellStyle name="Финансовый 3 4 2 2 3 2" xfId="55426"/>
    <cellStyle name="Финансовый 3 4 2 2 3 2 2" xfId="55427"/>
    <cellStyle name="Финансовый 3 4 2 2 3 2 3" xfId="55428"/>
    <cellStyle name="Финансовый 3 4 2 2 3 3" xfId="55429"/>
    <cellStyle name="Финансовый 3 4 2 2 3 4" xfId="55430"/>
    <cellStyle name="Финансовый 3 4 2 2 4" xfId="55431"/>
    <cellStyle name="Финансовый 3 4 2 2 4 2" xfId="55432"/>
    <cellStyle name="Финансовый 3 4 2 2 4 3" xfId="55433"/>
    <cellStyle name="Финансовый 3 4 2 2 5" xfId="55434"/>
    <cellStyle name="Финансовый 3 4 2 2 6" xfId="55435"/>
    <cellStyle name="Финансовый 3 4 2 3" xfId="55436"/>
    <cellStyle name="Финансовый 3 4 2 3 2" xfId="55437"/>
    <cellStyle name="Финансовый 3 4 2 3 2 2" xfId="55438"/>
    <cellStyle name="Финансовый 3 4 2 3 2 2 2" xfId="55439"/>
    <cellStyle name="Финансовый 3 4 2 3 2 2 3" xfId="55440"/>
    <cellStyle name="Финансовый 3 4 2 3 2 3" xfId="55441"/>
    <cellStyle name="Финансовый 3 4 2 3 2 4" xfId="55442"/>
    <cellStyle name="Финансовый 3 4 2 3 3" xfId="55443"/>
    <cellStyle name="Финансовый 3 4 2 3 3 2" xfId="55444"/>
    <cellStyle name="Финансовый 3 4 2 3 3 3" xfId="55445"/>
    <cellStyle name="Финансовый 3 4 2 3 4" xfId="55446"/>
    <cellStyle name="Финансовый 3 4 2 3 5" xfId="55447"/>
    <cellStyle name="Финансовый 3 4 2 4" xfId="55448"/>
    <cellStyle name="Финансовый 3 4 2 4 2" xfId="55449"/>
    <cellStyle name="Финансовый 3 4 2 4 2 2" xfId="55450"/>
    <cellStyle name="Финансовый 3 4 2 4 2 3" xfId="55451"/>
    <cellStyle name="Финансовый 3 4 2 4 3" xfId="55452"/>
    <cellStyle name="Финансовый 3 4 2 4 4" xfId="55453"/>
    <cellStyle name="Финансовый 3 4 2 5" xfId="55454"/>
    <cellStyle name="Финансовый 3 4 2 5 2" xfId="55455"/>
    <cellStyle name="Финансовый 3 4 2 5 3" xfId="55456"/>
    <cellStyle name="Финансовый 3 4 2 6" xfId="55457"/>
    <cellStyle name="Финансовый 3 4 2 7" xfId="55458"/>
    <cellStyle name="Финансовый 3 4 3" xfId="55459"/>
    <cellStyle name="Финансовый 3 4 3 2" xfId="55460"/>
    <cellStyle name="Финансовый 3 4 3 2 2" xfId="55461"/>
    <cellStyle name="Финансовый 3 4 3 2 2 2" xfId="55462"/>
    <cellStyle name="Финансовый 3 4 3 2 2 2 2" xfId="55463"/>
    <cellStyle name="Финансовый 3 4 3 2 2 2 3" xfId="55464"/>
    <cellStyle name="Финансовый 3 4 3 2 2 3" xfId="55465"/>
    <cellStyle name="Финансовый 3 4 3 2 2 4" xfId="55466"/>
    <cellStyle name="Финансовый 3 4 3 2 3" xfId="55467"/>
    <cellStyle name="Финансовый 3 4 3 2 3 2" xfId="55468"/>
    <cellStyle name="Финансовый 3 4 3 2 3 3" xfId="55469"/>
    <cellStyle name="Финансовый 3 4 3 2 4" xfId="55470"/>
    <cellStyle name="Финансовый 3 4 3 2 5" xfId="55471"/>
    <cellStyle name="Финансовый 3 4 3 3" xfId="55472"/>
    <cellStyle name="Финансовый 3 4 3 3 2" xfId="55473"/>
    <cellStyle name="Финансовый 3 4 3 3 2 2" xfId="55474"/>
    <cellStyle name="Финансовый 3 4 3 3 2 3" xfId="55475"/>
    <cellStyle name="Финансовый 3 4 3 3 3" xfId="55476"/>
    <cellStyle name="Финансовый 3 4 3 3 4" xfId="55477"/>
    <cellStyle name="Финансовый 3 4 3 4" xfId="55478"/>
    <cellStyle name="Финансовый 3 4 3 4 2" xfId="55479"/>
    <cellStyle name="Финансовый 3 4 3 4 3" xfId="55480"/>
    <cellStyle name="Финансовый 3 4 3 5" xfId="55481"/>
    <cellStyle name="Финансовый 3 4 3 6" xfId="55482"/>
    <cellStyle name="Финансовый 3 4 4" xfId="55483"/>
    <cellStyle name="Финансовый 3 4 4 2" xfId="55484"/>
    <cellStyle name="Финансовый 3 4 4 2 2" xfId="55485"/>
    <cellStyle name="Финансовый 3 4 4 2 2 2" xfId="55486"/>
    <cellStyle name="Финансовый 3 4 4 2 2 3" xfId="55487"/>
    <cellStyle name="Финансовый 3 4 4 2 3" xfId="55488"/>
    <cellStyle name="Финансовый 3 4 4 2 4" xfId="55489"/>
    <cellStyle name="Финансовый 3 4 4 3" xfId="55490"/>
    <cellStyle name="Финансовый 3 4 4 3 2" xfId="55491"/>
    <cellStyle name="Финансовый 3 4 4 3 3" xfId="55492"/>
    <cellStyle name="Финансовый 3 4 4 4" xfId="55493"/>
    <cellStyle name="Финансовый 3 4 4 5" xfId="55494"/>
    <cellStyle name="Финансовый 3 4 5" xfId="55495"/>
    <cellStyle name="Финансовый 3 4 5 2" xfId="55496"/>
    <cellStyle name="Финансовый 3 4 5 2 2" xfId="55497"/>
    <cellStyle name="Финансовый 3 4 5 2 3" xfId="55498"/>
    <cellStyle name="Финансовый 3 4 5 3" xfId="55499"/>
    <cellStyle name="Финансовый 3 4 5 4" xfId="55500"/>
    <cellStyle name="Финансовый 3 4 6" xfId="55501"/>
    <cellStyle name="Финансовый 3 4 6 2" xfId="55502"/>
    <cellStyle name="Финансовый 3 4 6 3" xfId="55503"/>
    <cellStyle name="Финансовый 3 4 7" xfId="55504"/>
    <cellStyle name="Финансовый 3 4 8" xfId="55505"/>
    <cellStyle name="Финансовый 3 4_Калмэнерго" xfId="55506"/>
    <cellStyle name="Финансовый 3 5" xfId="55507"/>
    <cellStyle name="Финансовый 3 5 2" xfId="55508"/>
    <cellStyle name="Финансовый 3 5 2 2" xfId="55509"/>
    <cellStyle name="Финансовый 3 5 2 2 2" xfId="55510"/>
    <cellStyle name="Финансовый 3 5 2 2 2 2" xfId="55511"/>
    <cellStyle name="Финансовый 3 5 2 2 2 2 2" xfId="55512"/>
    <cellStyle name="Финансовый 3 5 2 2 2 2 3" xfId="55513"/>
    <cellStyle name="Финансовый 3 5 2 2 2 3" xfId="55514"/>
    <cellStyle name="Финансовый 3 5 2 2 2 4" xfId="55515"/>
    <cellStyle name="Финансовый 3 5 2 2 3" xfId="55516"/>
    <cellStyle name="Финансовый 3 5 2 2 3 2" xfId="55517"/>
    <cellStyle name="Финансовый 3 5 2 2 3 3" xfId="55518"/>
    <cellStyle name="Финансовый 3 5 2 2 4" xfId="55519"/>
    <cellStyle name="Финансовый 3 5 2 2 5" xfId="55520"/>
    <cellStyle name="Финансовый 3 5 2 3" xfId="55521"/>
    <cellStyle name="Финансовый 3 5 2 3 2" xfId="55522"/>
    <cellStyle name="Финансовый 3 5 2 3 2 2" xfId="55523"/>
    <cellStyle name="Финансовый 3 5 2 3 2 3" xfId="55524"/>
    <cellStyle name="Финансовый 3 5 2 3 3" xfId="55525"/>
    <cellStyle name="Финансовый 3 5 2 3 4" xfId="55526"/>
    <cellStyle name="Финансовый 3 5 2 4" xfId="55527"/>
    <cellStyle name="Финансовый 3 5 2 4 2" xfId="55528"/>
    <cellStyle name="Финансовый 3 5 2 4 3" xfId="55529"/>
    <cellStyle name="Финансовый 3 5 2 5" xfId="55530"/>
    <cellStyle name="Финансовый 3 5 2 6" xfId="55531"/>
    <cellStyle name="Финансовый 3 5 3" xfId="55532"/>
    <cellStyle name="Финансовый 3 5 3 2" xfId="55533"/>
    <cellStyle name="Финансовый 3 5 3 2 2" xfId="55534"/>
    <cellStyle name="Финансовый 3 5 3 2 2 2" xfId="55535"/>
    <cellStyle name="Финансовый 3 5 3 2 2 3" xfId="55536"/>
    <cellStyle name="Финансовый 3 5 3 2 3" xfId="55537"/>
    <cellStyle name="Финансовый 3 5 3 2 4" xfId="55538"/>
    <cellStyle name="Финансовый 3 5 3 3" xfId="55539"/>
    <cellStyle name="Финансовый 3 5 3 3 2" xfId="55540"/>
    <cellStyle name="Финансовый 3 5 3 3 3" xfId="55541"/>
    <cellStyle name="Финансовый 3 5 3 4" xfId="55542"/>
    <cellStyle name="Финансовый 3 5 3 5" xfId="55543"/>
    <cellStyle name="Финансовый 3 5 4" xfId="55544"/>
    <cellStyle name="Финансовый 3 5 4 2" xfId="55545"/>
    <cellStyle name="Финансовый 3 5 4 2 2" xfId="55546"/>
    <cellStyle name="Финансовый 3 5 4 2 3" xfId="55547"/>
    <cellStyle name="Финансовый 3 5 4 3" xfId="55548"/>
    <cellStyle name="Финансовый 3 5 4 4" xfId="55549"/>
    <cellStyle name="Финансовый 3 5 5" xfId="55550"/>
    <cellStyle name="Финансовый 3 5 5 2" xfId="55551"/>
    <cellStyle name="Финансовый 3 5 5 3" xfId="55552"/>
    <cellStyle name="Финансовый 3 5 6" xfId="55553"/>
    <cellStyle name="Финансовый 3 5 7" xfId="55554"/>
    <cellStyle name="Финансовый 3 6" xfId="55555"/>
    <cellStyle name="Финансовый 3 6 2" xfId="55556"/>
    <cellStyle name="Финансовый 3 6 2 2" xfId="55557"/>
    <cellStyle name="Финансовый 3 6 2 3" xfId="55558"/>
    <cellStyle name="Финансовый 3 6 3" xfId="55559"/>
    <cellStyle name="Финансовый 3 6 4" xfId="55560"/>
    <cellStyle name="Финансовый 3 7" xfId="55561"/>
    <cellStyle name="Финансовый 3 8" xfId="55562"/>
    <cellStyle name="Финансовый 3 9" xfId="55563"/>
    <cellStyle name="Финансовый 3_INDEX.STATION.2012(v1.0)_" xfId="55564"/>
    <cellStyle name="Финансовый 31" xfId="55565"/>
    <cellStyle name="Финансовый 34" xfId="55566"/>
    <cellStyle name="Финансовый 4" xfId="55567"/>
    <cellStyle name="Финансовый 4 10" xfId="55568"/>
    <cellStyle name="Финансовый 4 11" xfId="55569"/>
    <cellStyle name="Финансовый 4 12" xfId="55570"/>
    <cellStyle name="Финансовый 4 13" xfId="55571"/>
    <cellStyle name="Финансовый 4 14" xfId="55572"/>
    <cellStyle name="Финансовый 4 14 2" xfId="55573"/>
    <cellStyle name="Финансовый 4 14_Калмэнерго" xfId="55574"/>
    <cellStyle name="Финансовый 4 15" xfId="55575"/>
    <cellStyle name="Финансовый 4 2" xfId="55576"/>
    <cellStyle name="Финансовый 4 2 2" xfId="55577"/>
    <cellStyle name="Финансовый 4 2 2 2" xfId="55578"/>
    <cellStyle name="Финансовый 4 2 2 3" xfId="55579"/>
    <cellStyle name="Финансовый 4 2 2_Калмэнерго" xfId="55580"/>
    <cellStyle name="Финансовый 4 2_Калмэнерго" xfId="55581"/>
    <cellStyle name="Финансовый 4 3" xfId="55582"/>
    <cellStyle name="Финансовый 4 3 2" xfId="55583"/>
    <cellStyle name="Финансовый 4 3 2 2" xfId="55584"/>
    <cellStyle name="Финансовый 4 3 2 2 2" xfId="55585"/>
    <cellStyle name="Финансовый 4 3 2 2 2 2" xfId="55586"/>
    <cellStyle name="Финансовый 4 3 2 2 2 2 2" xfId="55587"/>
    <cellStyle name="Финансовый 4 3 2 2 2 2 3" xfId="55588"/>
    <cellStyle name="Финансовый 4 3 2 2 2 3" xfId="55589"/>
    <cellStyle name="Финансовый 4 3 2 2 2 4" xfId="55590"/>
    <cellStyle name="Финансовый 4 3 2 2 3" xfId="55591"/>
    <cellStyle name="Финансовый 4 3 2 2 3 2" xfId="55592"/>
    <cellStyle name="Финансовый 4 3 2 2 3 3" xfId="55593"/>
    <cellStyle name="Финансовый 4 3 2 2 4" xfId="55594"/>
    <cellStyle name="Финансовый 4 3 2 2 5" xfId="55595"/>
    <cellStyle name="Финансовый 4 3 2 3" xfId="55596"/>
    <cellStyle name="Финансовый 4 3 2 3 2" xfId="55597"/>
    <cellStyle name="Финансовый 4 3 2 3 2 2" xfId="55598"/>
    <cellStyle name="Финансовый 4 3 2 3 2 3" xfId="55599"/>
    <cellStyle name="Финансовый 4 3 2 3 3" xfId="55600"/>
    <cellStyle name="Финансовый 4 3 2 3 4" xfId="55601"/>
    <cellStyle name="Финансовый 4 3 2 4" xfId="55602"/>
    <cellStyle name="Финансовый 4 3 2 4 2" xfId="55603"/>
    <cellStyle name="Финансовый 4 3 2 4 3" xfId="55604"/>
    <cellStyle name="Финансовый 4 3 2 5" xfId="55605"/>
    <cellStyle name="Финансовый 4 3 2 6" xfId="55606"/>
    <cellStyle name="Финансовый 4 3 3" xfId="55607"/>
    <cellStyle name="Финансовый 4 3 3 2" xfId="55608"/>
    <cellStyle name="Финансовый 4 3 3 2 2" xfId="55609"/>
    <cellStyle name="Финансовый 4 3 3 2 2 2" xfId="55610"/>
    <cellStyle name="Финансовый 4 3 3 2 2 3" xfId="55611"/>
    <cellStyle name="Финансовый 4 3 3 2 3" xfId="55612"/>
    <cellStyle name="Финансовый 4 3 3 2 4" xfId="55613"/>
    <cellStyle name="Финансовый 4 3 3 3" xfId="55614"/>
    <cellStyle name="Финансовый 4 3 3 3 2" xfId="55615"/>
    <cellStyle name="Финансовый 4 3 3 3 3" xfId="55616"/>
    <cellStyle name="Финансовый 4 3 3 4" xfId="55617"/>
    <cellStyle name="Финансовый 4 3 3 5" xfId="55618"/>
    <cellStyle name="Финансовый 4 3 4" xfId="55619"/>
    <cellStyle name="Финансовый 4 3 4 2" xfId="55620"/>
    <cellStyle name="Финансовый 4 3 4 2 2" xfId="55621"/>
    <cellStyle name="Финансовый 4 3 4 2 3" xfId="55622"/>
    <cellStyle name="Финансовый 4 3 4 3" xfId="55623"/>
    <cellStyle name="Финансовый 4 3 4 4" xfId="55624"/>
    <cellStyle name="Финансовый 4 3 5" xfId="55625"/>
    <cellStyle name="Финансовый 4 3 5 2" xfId="55626"/>
    <cellStyle name="Финансовый 4 3 5 3" xfId="55627"/>
    <cellStyle name="Финансовый 4 3 6" xfId="55628"/>
    <cellStyle name="Финансовый 4 3 7" xfId="55629"/>
    <cellStyle name="Финансовый 4 3_Калмэнерго" xfId="55630"/>
    <cellStyle name="Финансовый 4 4" xfId="55631"/>
    <cellStyle name="Финансовый 4 4 2" xfId="55632"/>
    <cellStyle name="Финансовый 4 4 2 2" xfId="55633"/>
    <cellStyle name="Финансовый 4 4 2 2 2" xfId="55634"/>
    <cellStyle name="Финансовый 4 4 2 2 2 2" xfId="55635"/>
    <cellStyle name="Финансовый 4 4 2 2 2 2 2" xfId="55636"/>
    <cellStyle name="Финансовый 4 4 2 2 2 2 3" xfId="55637"/>
    <cellStyle name="Финансовый 4 4 2 2 2 3" xfId="55638"/>
    <cellStyle name="Финансовый 4 4 2 2 2 4" xfId="55639"/>
    <cellStyle name="Финансовый 4 4 2 2 3" xfId="55640"/>
    <cellStyle name="Финансовый 4 4 2 2 3 2" xfId="55641"/>
    <cellStyle name="Финансовый 4 4 2 2 3 3" xfId="55642"/>
    <cellStyle name="Финансовый 4 4 2 2 4" xfId="55643"/>
    <cellStyle name="Финансовый 4 4 2 2 5" xfId="55644"/>
    <cellStyle name="Финансовый 4 4 2 3" xfId="55645"/>
    <cellStyle name="Финансовый 4 4 2 3 2" xfId="55646"/>
    <cellStyle name="Финансовый 4 4 2 3 2 2" xfId="55647"/>
    <cellStyle name="Финансовый 4 4 2 3 2 3" xfId="55648"/>
    <cellStyle name="Финансовый 4 4 2 3 3" xfId="55649"/>
    <cellStyle name="Финансовый 4 4 2 3 4" xfId="55650"/>
    <cellStyle name="Финансовый 4 4 2 4" xfId="55651"/>
    <cellStyle name="Финансовый 4 4 2 4 2" xfId="55652"/>
    <cellStyle name="Финансовый 4 4 2 4 3" xfId="55653"/>
    <cellStyle name="Финансовый 4 4 2 5" xfId="55654"/>
    <cellStyle name="Финансовый 4 4 2 6" xfId="55655"/>
    <cellStyle name="Финансовый 4 4 3" xfId="55656"/>
    <cellStyle name="Финансовый 4 4 3 2" xfId="55657"/>
    <cellStyle name="Финансовый 4 4 3 2 2" xfId="55658"/>
    <cellStyle name="Финансовый 4 4 3 2 2 2" xfId="55659"/>
    <cellStyle name="Финансовый 4 4 3 2 2 3" xfId="55660"/>
    <cellStyle name="Финансовый 4 4 3 2 3" xfId="55661"/>
    <cellStyle name="Финансовый 4 4 3 2 4" xfId="55662"/>
    <cellStyle name="Финансовый 4 4 3 3" xfId="55663"/>
    <cellStyle name="Финансовый 4 4 3 3 2" xfId="55664"/>
    <cellStyle name="Финансовый 4 4 3 3 3" xfId="55665"/>
    <cellStyle name="Финансовый 4 4 3 4" xfId="55666"/>
    <cellStyle name="Финансовый 4 4 3 5" xfId="55667"/>
    <cellStyle name="Финансовый 4 4 4" xfId="55668"/>
    <cellStyle name="Финансовый 4 4 4 2" xfId="55669"/>
    <cellStyle name="Финансовый 4 4 4 2 2" xfId="55670"/>
    <cellStyle name="Финансовый 4 4 4 2 3" xfId="55671"/>
    <cellStyle name="Финансовый 4 4 4 3" xfId="55672"/>
    <cellStyle name="Финансовый 4 4 4 4" xfId="55673"/>
    <cellStyle name="Финансовый 4 4 5" xfId="55674"/>
    <cellStyle name="Финансовый 4 4 5 2" xfId="55675"/>
    <cellStyle name="Финансовый 4 4 5 3" xfId="55676"/>
    <cellStyle name="Финансовый 4 4 6" xfId="55677"/>
    <cellStyle name="Финансовый 4 4 7" xfId="55678"/>
    <cellStyle name="Финансовый 4 4_Калмэнерго" xfId="55679"/>
    <cellStyle name="Финансовый 4 5" xfId="55680"/>
    <cellStyle name="Финансовый 4 5 2" xfId="55681"/>
    <cellStyle name="Финансовый 4 5 2 2" xfId="55682"/>
    <cellStyle name="Финансовый 4 5 2 3" xfId="55683"/>
    <cellStyle name="Финансовый 4 5 3" xfId="55684"/>
    <cellStyle name="Финансовый 4 5 4" xfId="55685"/>
    <cellStyle name="Финансовый 4 6" xfId="55686"/>
    <cellStyle name="Финансовый 4 7" xfId="55687"/>
    <cellStyle name="Финансовый 4 8" xfId="55688"/>
    <cellStyle name="Финансовый 4 9" xfId="55689"/>
    <cellStyle name="Финансовый 4_Калмэнерго" xfId="55690"/>
    <cellStyle name="Финансовый 5" xfId="55691"/>
    <cellStyle name="Финансовый 5 10" xfId="55692"/>
    <cellStyle name="Финансовый 5 11" xfId="55693"/>
    <cellStyle name="Финансовый 5 12" xfId="55694"/>
    <cellStyle name="Финансовый 5 13" xfId="55695"/>
    <cellStyle name="Финансовый 5 14" xfId="55696"/>
    <cellStyle name="Финансовый 5 14 2" xfId="55697"/>
    <cellStyle name="Финансовый 5 14_Калмэнерго" xfId="55698"/>
    <cellStyle name="Финансовый 5 15" xfId="55699"/>
    <cellStyle name="Финансовый 5 2" xfId="55700"/>
    <cellStyle name="Финансовый 5 2 2" xfId="55701"/>
    <cellStyle name="Финансовый 5 2 2 2" xfId="55702"/>
    <cellStyle name="Финансовый 5 2 3" xfId="55703"/>
    <cellStyle name="Финансовый 5 2 4" xfId="55704"/>
    <cellStyle name="Финансовый 5 2_Калмэнерго" xfId="55705"/>
    <cellStyle name="Финансовый 5 3" xfId="55706"/>
    <cellStyle name="Финансовый 5 3 2" xfId="55707"/>
    <cellStyle name="Финансовый 5 3 2 2" xfId="55708"/>
    <cellStyle name="Финансовый 5 3 2 2 2" xfId="55709"/>
    <cellStyle name="Финансовый 5 3 2 2 2 2" xfId="55710"/>
    <cellStyle name="Финансовый 5 3 2 2 2 3" xfId="55711"/>
    <cellStyle name="Финансовый 5 3 2 2 3" xfId="55712"/>
    <cellStyle name="Финансовый 5 3 2 2 4" xfId="55713"/>
    <cellStyle name="Финансовый 5 3 2 3" xfId="55714"/>
    <cellStyle name="Финансовый 5 3 2 3 2" xfId="55715"/>
    <cellStyle name="Финансовый 5 3 2 3 3" xfId="55716"/>
    <cellStyle name="Финансовый 5 3 2 4" xfId="55717"/>
    <cellStyle name="Финансовый 5 3 2 5" xfId="55718"/>
    <cellStyle name="Финансовый 5 3 3" xfId="55719"/>
    <cellStyle name="Финансовый 5 3 3 2" xfId="55720"/>
    <cellStyle name="Финансовый 5 3 3 2 2" xfId="55721"/>
    <cellStyle name="Финансовый 5 3 3 2 3" xfId="55722"/>
    <cellStyle name="Финансовый 5 3 3 3" xfId="55723"/>
    <cellStyle name="Финансовый 5 3 3 4" xfId="55724"/>
    <cellStyle name="Финансовый 5 3 4" xfId="55725"/>
    <cellStyle name="Финансовый 5 3 4 2" xfId="55726"/>
    <cellStyle name="Финансовый 5 3 4 3" xfId="55727"/>
    <cellStyle name="Финансовый 5 3 5" xfId="55728"/>
    <cellStyle name="Финансовый 5 3 6" xfId="55729"/>
    <cellStyle name="Финансовый 5 4" xfId="55730"/>
    <cellStyle name="Финансовый 5 4 2" xfId="55731"/>
    <cellStyle name="Финансовый 5 4 2 2" xfId="55732"/>
    <cellStyle name="Финансовый 5 4 2 2 2" xfId="55733"/>
    <cellStyle name="Финансовый 5 4 2 2 3" xfId="55734"/>
    <cellStyle name="Финансовый 5 4 2 3" xfId="55735"/>
    <cellStyle name="Финансовый 5 4 2 4" xfId="55736"/>
    <cellStyle name="Финансовый 5 4 3" xfId="55737"/>
    <cellStyle name="Финансовый 5 4 3 2" xfId="55738"/>
    <cellStyle name="Финансовый 5 4 3 3" xfId="55739"/>
    <cellStyle name="Финансовый 5 4 4" xfId="55740"/>
    <cellStyle name="Финансовый 5 4 5" xfId="55741"/>
    <cellStyle name="Финансовый 5 5" xfId="55742"/>
    <cellStyle name="Финансовый 5 5 2" xfId="55743"/>
    <cellStyle name="Финансовый 5 5 2 2" xfId="55744"/>
    <cellStyle name="Финансовый 5 5 2 3" xfId="55745"/>
    <cellStyle name="Финансовый 5 5 3" xfId="55746"/>
    <cellStyle name="Финансовый 5 5 4" xfId="55747"/>
    <cellStyle name="Финансовый 5 6" xfId="55748"/>
    <cellStyle name="Финансовый 5 7" xfId="55749"/>
    <cellStyle name="Финансовый 5 7 2" xfId="55750"/>
    <cellStyle name="Финансовый 5 7 3" xfId="55751"/>
    <cellStyle name="Финансовый 5 8" xfId="55752"/>
    <cellStyle name="Финансовый 5 8 2" xfId="55753"/>
    <cellStyle name="Финансовый 5 9" xfId="55754"/>
    <cellStyle name="Финансовый 5_Калмэнерго" xfId="55755"/>
    <cellStyle name="Финансовый 6" xfId="55756"/>
    <cellStyle name="Финансовый 6 10" xfId="55757"/>
    <cellStyle name="Финансовый 6 11" xfId="55758"/>
    <cellStyle name="Финансовый 6 12" xfId="55759"/>
    <cellStyle name="Финансовый 6 13" xfId="55760"/>
    <cellStyle name="Финансовый 6 14" xfId="55761"/>
    <cellStyle name="Финансовый 6 15" xfId="55762"/>
    <cellStyle name="Финансовый 6 2" xfId="55763"/>
    <cellStyle name="Финансовый 6 2 2" xfId="55764"/>
    <cellStyle name="Финансовый 6 2 2 2" xfId="55765"/>
    <cellStyle name="Финансовый 6 2 2 3" xfId="55766"/>
    <cellStyle name="Финансовый 6 2 2_Калмэнерго" xfId="55767"/>
    <cellStyle name="Финансовый 6 2 3" xfId="55768"/>
    <cellStyle name="Финансовый 6 2 4" xfId="55769"/>
    <cellStyle name="Финансовый 6 2 5" xfId="55770"/>
    <cellStyle name="Финансовый 6 2_Калмэнерго" xfId="55771"/>
    <cellStyle name="Финансовый 6 3" xfId="55772"/>
    <cellStyle name="Финансовый 6 3 2" xfId="55773"/>
    <cellStyle name="Финансовый 6 3_Калмэнерго" xfId="55774"/>
    <cellStyle name="Финансовый 6 4" xfId="55775"/>
    <cellStyle name="Финансовый 6 5" xfId="55776"/>
    <cellStyle name="Финансовый 6 6" xfId="55777"/>
    <cellStyle name="Финансовый 6 7" xfId="55778"/>
    <cellStyle name="Финансовый 6 8" xfId="55779"/>
    <cellStyle name="Финансовый 6 9" xfId="55780"/>
    <cellStyle name="Финансовый 6_Калмэнерго" xfId="55781"/>
    <cellStyle name="Финансовый 7" xfId="55782"/>
    <cellStyle name="Финансовый 7 10" xfId="55783"/>
    <cellStyle name="Финансовый 7 11" xfId="55784"/>
    <cellStyle name="Финансовый 7 12" xfId="55785"/>
    <cellStyle name="Финансовый 7 13" xfId="55786"/>
    <cellStyle name="Финансовый 7 2" xfId="55787"/>
    <cellStyle name="Финансовый 7 2 2" xfId="55788"/>
    <cellStyle name="Финансовый 7 3" xfId="55789"/>
    <cellStyle name="Финансовый 7 3 2" xfId="55790"/>
    <cellStyle name="Финансовый 7 4" xfId="55791"/>
    <cellStyle name="Финансовый 7 5" xfId="55792"/>
    <cellStyle name="Финансовый 7 6" xfId="55793"/>
    <cellStyle name="Финансовый 7 7" xfId="55794"/>
    <cellStyle name="Финансовый 7 8" xfId="55795"/>
    <cellStyle name="Финансовый 7 9" xfId="55796"/>
    <cellStyle name="Финансовый 7_Калмэнерго" xfId="55797"/>
    <cellStyle name="Финансовый 8" xfId="55798"/>
    <cellStyle name="Финансовый 8 10" xfId="55799"/>
    <cellStyle name="Финансовый 8 11" xfId="55800"/>
    <cellStyle name="Финансовый 8 12" xfId="55801"/>
    <cellStyle name="Финансовый 8 13" xfId="55802"/>
    <cellStyle name="Финансовый 8 2" xfId="55803"/>
    <cellStyle name="Финансовый 8 2 2" xfId="55804"/>
    <cellStyle name="Финансовый 8 3" xfId="55805"/>
    <cellStyle name="Финансовый 8 4" xfId="55806"/>
    <cellStyle name="Финансовый 8 5" xfId="55807"/>
    <cellStyle name="Финансовый 8 6" xfId="55808"/>
    <cellStyle name="Финансовый 8 7" xfId="55809"/>
    <cellStyle name="Финансовый 8 8" xfId="55810"/>
    <cellStyle name="Финансовый 8 9" xfId="55811"/>
    <cellStyle name="Финансовый 8_Калмэнерго" xfId="55812"/>
    <cellStyle name="Финансовый 9" xfId="55813"/>
    <cellStyle name="Финансовый 9 10" xfId="55814"/>
    <cellStyle name="Финансовый 9 11" xfId="55815"/>
    <cellStyle name="Финансовый 9 12" xfId="55816"/>
    <cellStyle name="Финансовый 9 2" xfId="55817"/>
    <cellStyle name="Финансовый 9 3" xfId="55818"/>
    <cellStyle name="Финансовый 9 4" xfId="55819"/>
    <cellStyle name="Финансовый 9 5" xfId="55820"/>
    <cellStyle name="Финансовый 9 6" xfId="55821"/>
    <cellStyle name="Финансовый 9 7" xfId="55822"/>
    <cellStyle name="Финансовый 9 8" xfId="55823"/>
    <cellStyle name="Финансовый 9 9" xfId="55824"/>
    <cellStyle name="Финансовый 9_Калмэнерго" xfId="55825"/>
    <cellStyle name="Финансовый0[0]_FU_bal" xfId="55826"/>
    <cellStyle name="Формула" xfId="55827"/>
    <cellStyle name="Формула 10" xfId="55828"/>
    <cellStyle name="Формула 10 2" xfId="55829"/>
    <cellStyle name="Формула 11" xfId="55830"/>
    <cellStyle name="Формула 11 2" xfId="55831"/>
    <cellStyle name="Формула 11 2 2" xfId="55832"/>
    <cellStyle name="Формула 11 3" xfId="55833"/>
    <cellStyle name="Формула 2" xfId="55834"/>
    <cellStyle name="Формула 2 2" xfId="55835"/>
    <cellStyle name="Формула 2 2 2" xfId="55836"/>
    <cellStyle name="Формула 2_Калмэнерго" xfId="55837"/>
    <cellStyle name="Формула 3" xfId="55838"/>
    <cellStyle name="Формула 3 2" xfId="55839"/>
    <cellStyle name="Формула 3 2 2" xfId="55840"/>
    <cellStyle name="Формула 3 2 3" xfId="55841"/>
    <cellStyle name="Формула 3 3" xfId="55842"/>
    <cellStyle name="Формула 3 4" xfId="55843"/>
    <cellStyle name="Формула 4" xfId="55844"/>
    <cellStyle name="Формула 4 10" xfId="55845"/>
    <cellStyle name="Формула 4 11" xfId="55846"/>
    <cellStyle name="Формула 4 12" xfId="55847"/>
    <cellStyle name="Формула 4 13" xfId="55848"/>
    <cellStyle name="Формула 4 14" xfId="55849"/>
    <cellStyle name="Формула 4 15" xfId="55850"/>
    <cellStyle name="Формула 4 16" xfId="55851"/>
    <cellStyle name="Формула 4 2" xfId="55852"/>
    <cellStyle name="Формула 4 2 10" xfId="55853"/>
    <cellStyle name="Формула 4 2 11" xfId="55854"/>
    <cellStyle name="Формула 4 2 12" xfId="55855"/>
    <cellStyle name="Формула 4 2 13" xfId="55856"/>
    <cellStyle name="Формула 4 2 14" xfId="55857"/>
    <cellStyle name="Формула 4 2 2" xfId="55858"/>
    <cellStyle name="Формула 4 2 2 10" xfId="55859"/>
    <cellStyle name="Формула 4 2 2 2" xfId="55860"/>
    <cellStyle name="Формула 4 2 2 2 2" xfId="55861"/>
    <cellStyle name="Формула 4 2 2 2 3" xfId="55862"/>
    <cellStyle name="Формула 4 2 2 3" xfId="55863"/>
    <cellStyle name="Формула 4 2 2 4" xfId="55864"/>
    <cellStyle name="Формула 4 2 2 5" xfId="55865"/>
    <cellStyle name="Формула 4 2 2 6" xfId="55866"/>
    <cellStyle name="Формула 4 2 2 7" xfId="55867"/>
    <cellStyle name="Формула 4 2 2 8" xfId="55868"/>
    <cellStyle name="Формула 4 2 2 9" xfId="55869"/>
    <cellStyle name="Формула 4 2 3" xfId="55870"/>
    <cellStyle name="Формула 4 2 3 10" xfId="55871"/>
    <cellStyle name="Формула 4 2 3 2" xfId="55872"/>
    <cellStyle name="Формула 4 2 3 3" xfId="55873"/>
    <cellStyle name="Формула 4 2 3 4" xfId="55874"/>
    <cellStyle name="Формула 4 2 3 5" xfId="55875"/>
    <cellStyle name="Формула 4 2 3 6" xfId="55876"/>
    <cellStyle name="Формула 4 2 3 7" xfId="55877"/>
    <cellStyle name="Формула 4 2 3 8" xfId="55878"/>
    <cellStyle name="Формула 4 2 3 9" xfId="55879"/>
    <cellStyle name="Формула 4 2 4" xfId="55880"/>
    <cellStyle name="Формула 4 2 4 2" xfId="55881"/>
    <cellStyle name="Формула 4 2 4 3" xfId="55882"/>
    <cellStyle name="Формула 4 2 4 4" xfId="55883"/>
    <cellStyle name="Формула 4 2 4 5" xfId="55884"/>
    <cellStyle name="Формула 4 2 4 6" xfId="55885"/>
    <cellStyle name="Формула 4 2 4 7" xfId="55886"/>
    <cellStyle name="Формула 4 2 4 8" xfId="55887"/>
    <cellStyle name="Формула 4 2 5" xfId="55888"/>
    <cellStyle name="Формула 4 2 6" xfId="55889"/>
    <cellStyle name="Формула 4 2 7" xfId="55890"/>
    <cellStyle name="Формула 4 2 8" xfId="55891"/>
    <cellStyle name="Формула 4 2 9" xfId="55892"/>
    <cellStyle name="Формула 4 2_Калмэнерго" xfId="55893"/>
    <cellStyle name="Формула 4 3" xfId="55894"/>
    <cellStyle name="Формула 4 3 10" xfId="55895"/>
    <cellStyle name="Формула 4 3 11" xfId="55896"/>
    <cellStyle name="Формула 4 3 12" xfId="55897"/>
    <cellStyle name="Формула 4 3 13" xfId="55898"/>
    <cellStyle name="Формула 4 3 14" xfId="55899"/>
    <cellStyle name="Формула 4 3 2" xfId="55900"/>
    <cellStyle name="Формула 4 3 2 2" xfId="55901"/>
    <cellStyle name="Формула 4 3 2 3" xfId="55902"/>
    <cellStyle name="Формула 4 3 2 4" xfId="55903"/>
    <cellStyle name="Формула 4 3 2 5" xfId="55904"/>
    <cellStyle name="Формула 4 3 2 6" xfId="55905"/>
    <cellStyle name="Формула 4 3 2 7" xfId="55906"/>
    <cellStyle name="Формула 4 3 2 8" xfId="55907"/>
    <cellStyle name="Формула 4 3 3" xfId="55908"/>
    <cellStyle name="Формула 4 3 3 2" xfId="55909"/>
    <cellStyle name="Формула 4 3 3 3" xfId="55910"/>
    <cellStyle name="Формула 4 3 3 4" xfId="55911"/>
    <cellStyle name="Формула 4 3 3 5" xfId="55912"/>
    <cellStyle name="Формула 4 3 3 6" xfId="55913"/>
    <cellStyle name="Формула 4 3 3 7" xfId="55914"/>
    <cellStyle name="Формула 4 3 3 8" xfId="55915"/>
    <cellStyle name="Формула 4 3 4" xfId="55916"/>
    <cellStyle name="Формула 4 3 4 2" xfId="55917"/>
    <cellStyle name="Формула 4 3 4 3" xfId="55918"/>
    <cellStyle name="Формула 4 3 4 4" xfId="55919"/>
    <cellStyle name="Формула 4 3 4 5" xfId="55920"/>
    <cellStyle name="Формула 4 3 4 6" xfId="55921"/>
    <cellStyle name="Формула 4 3 4 7" xfId="55922"/>
    <cellStyle name="Формула 4 3 4 8" xfId="55923"/>
    <cellStyle name="Формула 4 3 5" xfId="55924"/>
    <cellStyle name="Формула 4 3 6" xfId="55925"/>
    <cellStyle name="Формула 4 3 7" xfId="55926"/>
    <cellStyle name="Формула 4 3 8" xfId="55927"/>
    <cellStyle name="Формула 4 3 9" xfId="55928"/>
    <cellStyle name="Формула 4 4" xfId="55929"/>
    <cellStyle name="Формула 4 4 2" xfId="55930"/>
    <cellStyle name="Формула 4 4 3" xfId="55931"/>
    <cellStyle name="Формула 4 4 4" xfId="55932"/>
    <cellStyle name="Формула 4 4 5" xfId="55933"/>
    <cellStyle name="Формула 4 4 6" xfId="55934"/>
    <cellStyle name="Формула 4 4 7" xfId="55935"/>
    <cellStyle name="Формула 4 4 8" xfId="55936"/>
    <cellStyle name="Формула 4 5" xfId="55937"/>
    <cellStyle name="Формула 4 5 2" xfId="55938"/>
    <cellStyle name="Формула 4 5 3" xfId="55939"/>
    <cellStyle name="Формула 4 5 4" xfId="55940"/>
    <cellStyle name="Формула 4 5 5" xfId="55941"/>
    <cellStyle name="Формула 4 5 6" xfId="55942"/>
    <cellStyle name="Формула 4 5 7" xfId="55943"/>
    <cellStyle name="Формула 4 5 8" xfId="55944"/>
    <cellStyle name="Формула 4 6" xfId="55945"/>
    <cellStyle name="Формула 4 6 2" xfId="55946"/>
    <cellStyle name="Формула 4 6 3" xfId="55947"/>
    <cellStyle name="Формула 4 6 4" xfId="55948"/>
    <cellStyle name="Формула 4 6 5" xfId="55949"/>
    <cellStyle name="Формула 4 6 6" xfId="55950"/>
    <cellStyle name="Формула 4 6 7" xfId="55951"/>
    <cellStyle name="Формула 4 6 8" xfId="55952"/>
    <cellStyle name="Формула 4 7" xfId="55953"/>
    <cellStyle name="Формула 4 8" xfId="55954"/>
    <cellStyle name="Формула 4 9" xfId="55955"/>
    <cellStyle name="Формула 4_Калмэнерго" xfId="55956"/>
    <cellStyle name="Формула 5" xfId="55957"/>
    <cellStyle name="Формула 5 2" xfId="55958"/>
    <cellStyle name="Формула 5 2 2" xfId="55959"/>
    <cellStyle name="Формула 5 3" xfId="55960"/>
    <cellStyle name="Формула 5 4" xfId="55961"/>
    <cellStyle name="Формула 6" xfId="55962"/>
    <cellStyle name="Формула 6 2" xfId="55963"/>
    <cellStyle name="Формула 6 2 2" xfId="55964"/>
    <cellStyle name="Формула 6 3" xfId="55965"/>
    <cellStyle name="Формула 6 4" xfId="55966"/>
    <cellStyle name="Формула 7" xfId="55967"/>
    <cellStyle name="Формула 7 2" xfId="55968"/>
    <cellStyle name="Формула 7 2 2" xfId="55969"/>
    <cellStyle name="Формула 7 2 2 2" xfId="55970"/>
    <cellStyle name="Формула 7 2 3" xfId="55971"/>
    <cellStyle name="Формула 7 3" xfId="55972"/>
    <cellStyle name="Формула 7 3 2" xfId="55973"/>
    <cellStyle name="Формула 7 4" xfId="55974"/>
    <cellStyle name="Формула 7 5" xfId="55975"/>
    <cellStyle name="Формула 8" xfId="55976"/>
    <cellStyle name="Формула 8 2" xfId="55977"/>
    <cellStyle name="Формула 8 2 2" xfId="55978"/>
    <cellStyle name="Формула 8 3" xfId="55979"/>
    <cellStyle name="Формула 8 4" xfId="55980"/>
    <cellStyle name="Формула 9" xfId="55981"/>
    <cellStyle name="Формула 9 2" xfId="55982"/>
    <cellStyle name="Формула 9 2 2" xfId="55983"/>
    <cellStyle name="Формула 9 3" xfId="55984"/>
    <cellStyle name="Формула 9 4" xfId="55985"/>
    <cellStyle name="Формула_5" xfId="55986"/>
    <cellStyle name="ФормулаВБ" xfId="55987"/>
    <cellStyle name="ФормулаВБ 10" xfId="55988"/>
    <cellStyle name="ФормулаВБ 11" xfId="55989"/>
    <cellStyle name="ФормулаВБ 2" xfId="55990"/>
    <cellStyle name="ФормулаВБ 2 2" xfId="55991"/>
    <cellStyle name="ФормулаВБ 2 2 2" xfId="55992"/>
    <cellStyle name="ФормулаВБ 2 2 3" xfId="55993"/>
    <cellStyle name="ФормулаВБ 2 3" xfId="55994"/>
    <cellStyle name="ФормулаВБ 2 3 2" xfId="55995"/>
    <cellStyle name="ФормулаВБ 2 3 3" xfId="55996"/>
    <cellStyle name="ФормулаВБ 2 4" xfId="55997"/>
    <cellStyle name="ФормулаВБ 2 4 2" xfId="55998"/>
    <cellStyle name="ФормулаВБ 2 4 3" xfId="55999"/>
    <cellStyle name="ФормулаВБ 2 5" xfId="56000"/>
    <cellStyle name="ФормулаВБ 2 5 2" xfId="56001"/>
    <cellStyle name="ФормулаВБ 2 6" xfId="56002"/>
    <cellStyle name="ФормулаВБ 2 6 2" xfId="56003"/>
    <cellStyle name="ФормулаВБ 2 7" xfId="56004"/>
    <cellStyle name="ФормулаВБ 2 8" xfId="56005"/>
    <cellStyle name="ФормулаВБ 2_Калмэнерго" xfId="56006"/>
    <cellStyle name="ФормулаВБ 3" xfId="56007"/>
    <cellStyle name="ФормулаВБ 3 2" xfId="56008"/>
    <cellStyle name="ФормулаВБ 3 2 2" xfId="56009"/>
    <cellStyle name="ФормулаВБ 3 3" xfId="56010"/>
    <cellStyle name="ФормулаВБ 3 4" xfId="56011"/>
    <cellStyle name="ФормулаВБ 4" xfId="56012"/>
    <cellStyle name="ФормулаВБ 4 2" xfId="56013"/>
    <cellStyle name="ФормулаВБ 4 3" xfId="56014"/>
    <cellStyle name="ФормулаВБ 5" xfId="56015"/>
    <cellStyle name="ФормулаВБ 5 2" xfId="56016"/>
    <cellStyle name="ФормулаВБ 5 3" xfId="56017"/>
    <cellStyle name="ФормулаВБ 6" xfId="56018"/>
    <cellStyle name="ФормулаВБ 6 2" xfId="56019"/>
    <cellStyle name="ФормулаВБ 6 3" xfId="56020"/>
    <cellStyle name="ФормулаВБ 7" xfId="56021"/>
    <cellStyle name="ФормулаВБ 7 2" xfId="56022"/>
    <cellStyle name="ФормулаВБ 8" xfId="56023"/>
    <cellStyle name="ФормулаВБ 9" xfId="56024"/>
    <cellStyle name="ФормулаВБ_Калмэнерго" xfId="56025"/>
    <cellStyle name="ФормулаНаКонтроль" xfId="56026"/>
    <cellStyle name="ФормулаНаКонтроль 10" xfId="56027"/>
    <cellStyle name="ФормулаНаКонтроль 10 2" xfId="56028"/>
    <cellStyle name="ФормулаНаКонтроль 10 3" xfId="56029"/>
    <cellStyle name="ФормулаНаКонтроль 11" xfId="56030"/>
    <cellStyle name="ФормулаНаКонтроль 11 2" xfId="56031"/>
    <cellStyle name="ФормулаНаКонтроль 11 3" xfId="56032"/>
    <cellStyle name="ФормулаНаКонтроль 12" xfId="56033"/>
    <cellStyle name="ФормулаНаКонтроль 12 2" xfId="56034"/>
    <cellStyle name="ФормулаНаКонтроль 12 3" xfId="56035"/>
    <cellStyle name="ФормулаНаКонтроль 13" xfId="56036"/>
    <cellStyle name="ФормулаНаКонтроль 14" xfId="56037"/>
    <cellStyle name="ФормулаНаКонтроль 15" xfId="56038"/>
    <cellStyle name="ФормулаНаКонтроль 16" xfId="56039"/>
    <cellStyle name="ФормулаНаКонтроль 2" xfId="56040"/>
    <cellStyle name="ФормулаНаКонтроль 2 10" xfId="56041"/>
    <cellStyle name="ФормулаНаКонтроль 2 11" xfId="56042"/>
    <cellStyle name="ФормулаНаКонтроль 2 12" xfId="56043"/>
    <cellStyle name="ФормулаНаКонтроль 2 13" xfId="56044"/>
    <cellStyle name="ФормулаНаКонтроль 2 14" xfId="56045"/>
    <cellStyle name="ФормулаНаКонтроль 2 15" xfId="56046"/>
    <cellStyle name="ФормулаНаКонтроль 2 16" xfId="56047"/>
    <cellStyle name="ФормулаНаКонтроль 2 17" xfId="56048"/>
    <cellStyle name="ФормулаНаКонтроль 2 2" xfId="56049"/>
    <cellStyle name="ФормулаНаКонтроль 2 2 10" xfId="56050"/>
    <cellStyle name="ФормулаНаКонтроль 2 2 11" xfId="56051"/>
    <cellStyle name="ФормулаНаКонтроль 2 2 12" xfId="56052"/>
    <cellStyle name="ФормулаНаКонтроль 2 2 13" xfId="56053"/>
    <cellStyle name="ФормулаНаКонтроль 2 2 14" xfId="56054"/>
    <cellStyle name="ФормулаНаКонтроль 2 2 15" xfId="56055"/>
    <cellStyle name="ФормулаНаКонтроль 2 2 16" xfId="56056"/>
    <cellStyle name="ФормулаНаКонтроль 2 2 2" xfId="56057"/>
    <cellStyle name="ФормулаНаКонтроль 2 2 2 10" xfId="56058"/>
    <cellStyle name="ФормулаНаКонтроль 2 2 2 11" xfId="56059"/>
    <cellStyle name="ФормулаНаКонтроль 2 2 2 12" xfId="56060"/>
    <cellStyle name="ФормулаНаКонтроль 2 2 2 13" xfId="56061"/>
    <cellStyle name="ФормулаНаКонтроль 2 2 2 14" xfId="56062"/>
    <cellStyle name="ФормулаНаКонтроль 2 2 2 2" xfId="56063"/>
    <cellStyle name="ФормулаНаКонтроль 2 2 2 2 2" xfId="56064"/>
    <cellStyle name="ФормулаНаКонтроль 2 2 2 2 3" xfId="56065"/>
    <cellStyle name="ФормулаНаКонтроль 2 2 2 2 4" xfId="56066"/>
    <cellStyle name="ФормулаНаКонтроль 2 2 2 2 5" xfId="56067"/>
    <cellStyle name="ФормулаНаКонтроль 2 2 2 2 6" xfId="56068"/>
    <cellStyle name="ФормулаНаКонтроль 2 2 2 2 7" xfId="56069"/>
    <cellStyle name="ФормулаНаКонтроль 2 2 2 2 8" xfId="56070"/>
    <cellStyle name="ФормулаНаКонтроль 2 2 2 3" xfId="56071"/>
    <cellStyle name="ФормулаНаКонтроль 2 2 2 3 2" xfId="56072"/>
    <cellStyle name="ФормулаНаКонтроль 2 2 2 3 3" xfId="56073"/>
    <cellStyle name="ФормулаНаКонтроль 2 2 2 3 4" xfId="56074"/>
    <cellStyle name="ФормулаНаКонтроль 2 2 2 3 5" xfId="56075"/>
    <cellStyle name="ФормулаНаКонтроль 2 2 2 3 6" xfId="56076"/>
    <cellStyle name="ФормулаНаКонтроль 2 2 2 3 7" xfId="56077"/>
    <cellStyle name="ФормулаНаКонтроль 2 2 2 3 8" xfId="56078"/>
    <cellStyle name="ФормулаНаКонтроль 2 2 2 4" xfId="56079"/>
    <cellStyle name="ФормулаНаКонтроль 2 2 2 4 2" xfId="56080"/>
    <cellStyle name="ФормулаНаКонтроль 2 2 2 4 3" xfId="56081"/>
    <cellStyle name="ФормулаНаКонтроль 2 2 2 4 4" xfId="56082"/>
    <cellStyle name="ФормулаНаКонтроль 2 2 2 4 5" xfId="56083"/>
    <cellStyle name="ФормулаНаКонтроль 2 2 2 4 6" xfId="56084"/>
    <cellStyle name="ФормулаНаКонтроль 2 2 2 4 7" xfId="56085"/>
    <cellStyle name="ФормулаНаКонтроль 2 2 2 4 8" xfId="56086"/>
    <cellStyle name="ФормулаНаКонтроль 2 2 2 5" xfId="56087"/>
    <cellStyle name="ФормулаНаКонтроль 2 2 2 6" xfId="56088"/>
    <cellStyle name="ФормулаНаКонтроль 2 2 2 7" xfId="56089"/>
    <cellStyle name="ФормулаНаКонтроль 2 2 2 8" xfId="56090"/>
    <cellStyle name="ФормулаНаКонтроль 2 2 2 9" xfId="56091"/>
    <cellStyle name="ФормулаНаКонтроль 2 2 2_Калмэнерго" xfId="56092"/>
    <cellStyle name="ФормулаНаКонтроль 2 2 3" xfId="56093"/>
    <cellStyle name="ФормулаНаКонтроль 2 2 3 10" xfId="56094"/>
    <cellStyle name="ФормулаНаКонтроль 2 2 3 11" xfId="56095"/>
    <cellStyle name="ФормулаНаКонтроль 2 2 3 12" xfId="56096"/>
    <cellStyle name="ФормулаНаКонтроль 2 2 3 2" xfId="56097"/>
    <cellStyle name="ФормулаНаКонтроль 2 2 3 2 2" xfId="56098"/>
    <cellStyle name="ФормулаНаКонтроль 2 2 3 2 3" xfId="56099"/>
    <cellStyle name="ФормулаНаКонтроль 2 2 3 2 4" xfId="56100"/>
    <cellStyle name="ФормулаНаКонтроль 2 2 3 2 5" xfId="56101"/>
    <cellStyle name="ФормулаНаКонтроль 2 2 3 2 6" xfId="56102"/>
    <cellStyle name="ФормулаНаКонтроль 2 2 3 2 7" xfId="56103"/>
    <cellStyle name="ФормулаНаКонтроль 2 2 3 2 8" xfId="56104"/>
    <cellStyle name="ФормулаНаКонтроль 2 2 3 3" xfId="56105"/>
    <cellStyle name="ФормулаНаКонтроль 2 2 3 3 2" xfId="56106"/>
    <cellStyle name="ФормулаНаКонтроль 2 2 3 3 3" xfId="56107"/>
    <cellStyle name="ФормулаНаКонтроль 2 2 3 3 4" xfId="56108"/>
    <cellStyle name="ФормулаНаКонтроль 2 2 3 3 5" xfId="56109"/>
    <cellStyle name="ФормулаНаКонтроль 2 2 3 3 6" xfId="56110"/>
    <cellStyle name="ФормулаНаКонтроль 2 2 3 3 7" xfId="56111"/>
    <cellStyle name="ФормулаНаКонтроль 2 2 3 3 8" xfId="56112"/>
    <cellStyle name="ФормулаНаКонтроль 2 2 3 4" xfId="56113"/>
    <cellStyle name="ФормулаНаКонтроль 2 2 3 4 2" xfId="56114"/>
    <cellStyle name="ФормулаНаКонтроль 2 2 3 4 3" xfId="56115"/>
    <cellStyle name="ФормулаНаКонтроль 2 2 3 4 4" xfId="56116"/>
    <cellStyle name="ФормулаНаКонтроль 2 2 3 4 5" xfId="56117"/>
    <cellStyle name="ФормулаНаКонтроль 2 2 3 4 6" xfId="56118"/>
    <cellStyle name="ФормулаНаКонтроль 2 2 3 4 7" xfId="56119"/>
    <cellStyle name="ФормулаНаКонтроль 2 2 3 4 8" xfId="56120"/>
    <cellStyle name="ФормулаНаКонтроль 2 2 3 5" xfId="56121"/>
    <cellStyle name="ФормулаНаКонтроль 2 2 3 6" xfId="56122"/>
    <cellStyle name="ФормулаНаКонтроль 2 2 3 7" xfId="56123"/>
    <cellStyle name="ФормулаНаКонтроль 2 2 3 8" xfId="56124"/>
    <cellStyle name="ФормулаНаКонтроль 2 2 3 9" xfId="56125"/>
    <cellStyle name="ФормулаНаКонтроль 2 2 4" xfId="56126"/>
    <cellStyle name="ФормулаНаКонтроль 2 2 4 2" xfId="56127"/>
    <cellStyle name="ФормулаНаКонтроль 2 2 4 3" xfId="56128"/>
    <cellStyle name="ФормулаНаКонтроль 2 2 4 4" xfId="56129"/>
    <cellStyle name="ФормулаНаКонтроль 2 2 4 5" xfId="56130"/>
    <cellStyle name="ФормулаНаКонтроль 2 2 4 6" xfId="56131"/>
    <cellStyle name="ФормулаНаКонтроль 2 2 4 7" xfId="56132"/>
    <cellStyle name="ФормулаНаКонтроль 2 2 4 8" xfId="56133"/>
    <cellStyle name="ФормулаНаКонтроль 2 2 5" xfId="56134"/>
    <cellStyle name="ФормулаНаКонтроль 2 2 5 2" xfId="56135"/>
    <cellStyle name="ФормулаНаКонтроль 2 2 5 3" xfId="56136"/>
    <cellStyle name="ФормулаНаКонтроль 2 2 5 4" xfId="56137"/>
    <cellStyle name="ФормулаНаКонтроль 2 2 5 5" xfId="56138"/>
    <cellStyle name="ФормулаНаКонтроль 2 2 5 6" xfId="56139"/>
    <cellStyle name="ФормулаНаКонтроль 2 2 5 7" xfId="56140"/>
    <cellStyle name="ФормулаНаКонтроль 2 2 5 8" xfId="56141"/>
    <cellStyle name="ФормулаНаКонтроль 2 2 6" xfId="56142"/>
    <cellStyle name="ФормулаНаКонтроль 2 2 6 2" xfId="56143"/>
    <cellStyle name="ФормулаНаКонтроль 2 2 6 3" xfId="56144"/>
    <cellStyle name="ФормулаНаКонтроль 2 2 6 4" xfId="56145"/>
    <cellStyle name="ФормулаНаКонтроль 2 2 6 5" xfId="56146"/>
    <cellStyle name="ФормулаНаКонтроль 2 2 6 6" xfId="56147"/>
    <cellStyle name="ФормулаНаКонтроль 2 2 6 7" xfId="56148"/>
    <cellStyle name="ФормулаНаКонтроль 2 2 6 8" xfId="56149"/>
    <cellStyle name="ФормулаНаКонтроль 2 2 7" xfId="56150"/>
    <cellStyle name="ФормулаНаКонтроль 2 2 8" xfId="56151"/>
    <cellStyle name="ФормулаНаКонтроль 2 2 9" xfId="56152"/>
    <cellStyle name="ФормулаНаКонтроль 2 2_Калмэнерго" xfId="56153"/>
    <cellStyle name="ФормулаНаКонтроль 2 3" xfId="56154"/>
    <cellStyle name="ФормулаНаКонтроль 2 3 10" xfId="56155"/>
    <cellStyle name="ФормулаНаКонтроль 2 3 11" xfId="56156"/>
    <cellStyle name="ФормулаНаКонтроль 2 3 12" xfId="56157"/>
    <cellStyle name="ФормулаНаКонтроль 2 3 13" xfId="56158"/>
    <cellStyle name="ФормулаНаКонтроль 2 3 14" xfId="56159"/>
    <cellStyle name="ФормулаНаКонтроль 2 3 2" xfId="56160"/>
    <cellStyle name="ФормулаНаКонтроль 2 3 2 10" xfId="56161"/>
    <cellStyle name="ФормулаНаКонтроль 2 3 2 2" xfId="56162"/>
    <cellStyle name="ФормулаНаКонтроль 2 3 2 3" xfId="56163"/>
    <cellStyle name="ФормулаНаКонтроль 2 3 2 4" xfId="56164"/>
    <cellStyle name="ФормулаНаКонтроль 2 3 2 5" xfId="56165"/>
    <cellStyle name="ФормулаНаКонтроль 2 3 2 6" xfId="56166"/>
    <cellStyle name="ФормулаНаКонтроль 2 3 2 7" xfId="56167"/>
    <cellStyle name="ФормулаНаКонтроль 2 3 2 8" xfId="56168"/>
    <cellStyle name="ФормулаНаКонтроль 2 3 2 9" xfId="56169"/>
    <cellStyle name="ФормулаНаКонтроль 2 3 3" xfId="56170"/>
    <cellStyle name="ФормулаНаКонтроль 2 3 3 2" xfId="56171"/>
    <cellStyle name="ФормулаНаКонтроль 2 3 3 3" xfId="56172"/>
    <cellStyle name="ФормулаНаКонтроль 2 3 3 4" xfId="56173"/>
    <cellStyle name="ФормулаНаКонтроль 2 3 3 5" xfId="56174"/>
    <cellStyle name="ФормулаНаКонтроль 2 3 3 6" xfId="56175"/>
    <cellStyle name="ФормулаНаКонтроль 2 3 3 7" xfId="56176"/>
    <cellStyle name="ФормулаНаКонтроль 2 3 3 8" xfId="56177"/>
    <cellStyle name="ФормулаНаКонтроль 2 3 4" xfId="56178"/>
    <cellStyle name="ФормулаНаКонтроль 2 3 4 2" xfId="56179"/>
    <cellStyle name="ФормулаНаКонтроль 2 3 4 3" xfId="56180"/>
    <cellStyle name="ФормулаНаКонтроль 2 3 4 4" xfId="56181"/>
    <cellStyle name="ФормулаНаКонтроль 2 3 4 5" xfId="56182"/>
    <cellStyle name="ФормулаНаКонтроль 2 3 4 6" xfId="56183"/>
    <cellStyle name="ФормулаНаКонтроль 2 3 4 7" xfId="56184"/>
    <cellStyle name="ФормулаНаКонтроль 2 3 4 8" xfId="56185"/>
    <cellStyle name="ФормулаНаКонтроль 2 3 5" xfId="56186"/>
    <cellStyle name="ФормулаНаКонтроль 2 3 6" xfId="56187"/>
    <cellStyle name="ФормулаНаКонтроль 2 3 7" xfId="56188"/>
    <cellStyle name="ФормулаНаКонтроль 2 3 8" xfId="56189"/>
    <cellStyle name="ФормулаНаКонтроль 2 3 9" xfId="56190"/>
    <cellStyle name="ФормулаНаКонтроль 2 3_Калмэнерго" xfId="56191"/>
    <cellStyle name="ФормулаНаКонтроль 2 4" xfId="56192"/>
    <cellStyle name="ФормулаНаКонтроль 2 4 10" xfId="56193"/>
    <cellStyle name="ФормулаНаКонтроль 2 4 11" xfId="56194"/>
    <cellStyle name="ФормулаНаКонтроль 2 4 12" xfId="56195"/>
    <cellStyle name="ФормулаНаКонтроль 2 4 13" xfId="56196"/>
    <cellStyle name="ФормулаНаКонтроль 2 4 14" xfId="56197"/>
    <cellStyle name="ФормулаНаКонтроль 2 4 2" xfId="56198"/>
    <cellStyle name="ФормулаНаКонтроль 2 4 2 10" xfId="56199"/>
    <cellStyle name="ФормулаНаКонтроль 2 4 2 2" xfId="56200"/>
    <cellStyle name="ФормулаНаКонтроль 2 4 2 3" xfId="56201"/>
    <cellStyle name="ФормулаНаКонтроль 2 4 2 4" xfId="56202"/>
    <cellStyle name="ФормулаНаКонтроль 2 4 2 5" xfId="56203"/>
    <cellStyle name="ФормулаНаКонтроль 2 4 2 6" xfId="56204"/>
    <cellStyle name="ФормулаНаКонтроль 2 4 2 7" xfId="56205"/>
    <cellStyle name="ФормулаНаКонтроль 2 4 2 8" xfId="56206"/>
    <cellStyle name="ФормулаНаКонтроль 2 4 2 9" xfId="56207"/>
    <cellStyle name="ФормулаНаКонтроль 2 4 3" xfId="56208"/>
    <cellStyle name="ФормулаНаКонтроль 2 4 3 2" xfId="56209"/>
    <cellStyle name="ФормулаНаКонтроль 2 4 3 3" xfId="56210"/>
    <cellStyle name="ФормулаНаКонтроль 2 4 3 4" xfId="56211"/>
    <cellStyle name="ФормулаНаКонтроль 2 4 3 5" xfId="56212"/>
    <cellStyle name="ФормулаНаКонтроль 2 4 3 6" xfId="56213"/>
    <cellStyle name="ФормулаНаКонтроль 2 4 3 7" xfId="56214"/>
    <cellStyle name="ФормулаНаКонтроль 2 4 3 8" xfId="56215"/>
    <cellStyle name="ФормулаНаКонтроль 2 4 4" xfId="56216"/>
    <cellStyle name="ФормулаНаКонтроль 2 4 4 2" xfId="56217"/>
    <cellStyle name="ФормулаНаКонтроль 2 4 4 3" xfId="56218"/>
    <cellStyle name="ФормулаНаКонтроль 2 4 4 4" xfId="56219"/>
    <cellStyle name="ФормулаНаКонтроль 2 4 4 5" xfId="56220"/>
    <cellStyle name="ФормулаНаКонтроль 2 4 4 6" xfId="56221"/>
    <cellStyle name="ФормулаНаКонтроль 2 4 4 7" xfId="56222"/>
    <cellStyle name="ФормулаНаКонтроль 2 4 4 8" xfId="56223"/>
    <cellStyle name="ФормулаНаКонтроль 2 4 5" xfId="56224"/>
    <cellStyle name="ФормулаНаКонтроль 2 4 6" xfId="56225"/>
    <cellStyle name="ФормулаНаКонтроль 2 4 7" xfId="56226"/>
    <cellStyle name="ФормулаНаКонтроль 2 4 8" xfId="56227"/>
    <cellStyle name="ФормулаНаКонтроль 2 4 9" xfId="56228"/>
    <cellStyle name="ФормулаНаКонтроль 2 5" xfId="56229"/>
    <cellStyle name="ФормулаНаКонтроль 2 5 10" xfId="56230"/>
    <cellStyle name="ФормулаНаКонтроль 2 5 2" xfId="56231"/>
    <cellStyle name="ФормулаНаКонтроль 2 5 2 2" xfId="56232"/>
    <cellStyle name="ФормулаНаКонтроль 2 5 2 3" xfId="56233"/>
    <cellStyle name="ФормулаНаКонтроль 2 5 3" xfId="56234"/>
    <cellStyle name="ФормулаНаКонтроль 2 5 4" xfId="56235"/>
    <cellStyle name="ФормулаНаКонтроль 2 5 5" xfId="56236"/>
    <cellStyle name="ФормулаНаКонтроль 2 5 6" xfId="56237"/>
    <cellStyle name="ФормулаНаКонтроль 2 5 7" xfId="56238"/>
    <cellStyle name="ФормулаНаКонтроль 2 5 8" xfId="56239"/>
    <cellStyle name="ФормулаНаКонтроль 2 5 9" xfId="56240"/>
    <cellStyle name="ФормулаНаКонтроль 2 6" xfId="56241"/>
    <cellStyle name="ФормулаНаКонтроль 2 6 10" xfId="56242"/>
    <cellStyle name="ФормулаНаКонтроль 2 6 2" xfId="56243"/>
    <cellStyle name="ФормулаНаКонтроль 2 6 2 2" xfId="56244"/>
    <cellStyle name="ФормулаНаКонтроль 2 6 2 3" xfId="56245"/>
    <cellStyle name="ФормулаНаКонтроль 2 6 3" xfId="56246"/>
    <cellStyle name="ФормулаНаКонтроль 2 6 4" xfId="56247"/>
    <cellStyle name="ФормулаНаКонтроль 2 6 5" xfId="56248"/>
    <cellStyle name="ФормулаНаКонтроль 2 6 6" xfId="56249"/>
    <cellStyle name="ФормулаНаКонтроль 2 6 7" xfId="56250"/>
    <cellStyle name="ФормулаНаКонтроль 2 6 8" xfId="56251"/>
    <cellStyle name="ФормулаНаКонтроль 2 6 9" xfId="56252"/>
    <cellStyle name="ФормулаНаКонтроль 2 7" xfId="56253"/>
    <cellStyle name="ФормулаНаКонтроль 2 7 10" xfId="56254"/>
    <cellStyle name="ФормулаНаКонтроль 2 7 2" xfId="56255"/>
    <cellStyle name="ФормулаНаКонтроль 2 7 3" xfId="56256"/>
    <cellStyle name="ФормулаНаКонтроль 2 7 4" xfId="56257"/>
    <cellStyle name="ФормулаНаКонтроль 2 7 5" xfId="56258"/>
    <cellStyle name="ФормулаНаКонтроль 2 7 6" xfId="56259"/>
    <cellStyle name="ФормулаНаКонтроль 2 7 7" xfId="56260"/>
    <cellStyle name="ФормулаНаКонтроль 2 7 8" xfId="56261"/>
    <cellStyle name="ФормулаНаКонтроль 2 7 9" xfId="56262"/>
    <cellStyle name="ФормулаНаКонтроль 2 8" xfId="56263"/>
    <cellStyle name="ФормулаНаКонтроль 2 9" xfId="56264"/>
    <cellStyle name="ФормулаНаКонтроль 2_Калмэнерго" xfId="56265"/>
    <cellStyle name="ФормулаНаКонтроль 3" xfId="56266"/>
    <cellStyle name="ФормулаНаКонтроль 3 2" xfId="56267"/>
    <cellStyle name="ФормулаНаКонтроль 3 2 2" xfId="56268"/>
    <cellStyle name="ФормулаНаКонтроль 3 2 2 2" xfId="56269"/>
    <cellStyle name="ФормулаНаКонтроль 3 2 3" xfId="56270"/>
    <cellStyle name="ФормулаНаКонтроль 3 3" xfId="56271"/>
    <cellStyle name="ФормулаНаКонтроль 3 3 2" xfId="56272"/>
    <cellStyle name="ФормулаНаКонтроль 3 4" xfId="56273"/>
    <cellStyle name="ФормулаНаКонтроль 3 5" xfId="56274"/>
    <cellStyle name="ФормулаНаКонтроль 4" xfId="56275"/>
    <cellStyle name="ФормулаНаКонтроль 4 10" xfId="56276"/>
    <cellStyle name="ФормулаНаКонтроль 4 11" xfId="56277"/>
    <cellStyle name="ФормулаНаКонтроль 4 12" xfId="56278"/>
    <cellStyle name="ФормулаНаКонтроль 4 13" xfId="56279"/>
    <cellStyle name="ФормулаНаКонтроль 4 14" xfId="56280"/>
    <cellStyle name="ФормулаНаКонтроль 4 2" xfId="56281"/>
    <cellStyle name="ФормулаНаКонтроль 4 2 10" xfId="56282"/>
    <cellStyle name="ФормулаНаКонтроль 4 2 2" xfId="56283"/>
    <cellStyle name="ФормулаНаКонтроль 4 2 3" xfId="56284"/>
    <cellStyle name="ФормулаНаКонтроль 4 2 4" xfId="56285"/>
    <cellStyle name="ФормулаНаКонтроль 4 2 5" xfId="56286"/>
    <cellStyle name="ФормулаНаКонтроль 4 2 6" xfId="56287"/>
    <cellStyle name="ФормулаНаКонтроль 4 2 7" xfId="56288"/>
    <cellStyle name="ФормулаНаКонтроль 4 2 8" xfId="56289"/>
    <cellStyle name="ФормулаНаКонтроль 4 2 9" xfId="56290"/>
    <cellStyle name="ФормулаНаКонтроль 4 3" xfId="56291"/>
    <cellStyle name="ФормулаНаКонтроль 4 3 2" xfId="56292"/>
    <cellStyle name="ФормулаНаКонтроль 4 3 3" xfId="56293"/>
    <cellStyle name="ФормулаНаКонтроль 4 3 4" xfId="56294"/>
    <cellStyle name="ФормулаНаКонтроль 4 3 5" xfId="56295"/>
    <cellStyle name="ФормулаНаКонтроль 4 3 6" xfId="56296"/>
    <cellStyle name="ФормулаНаКонтроль 4 3 7" xfId="56297"/>
    <cellStyle name="ФормулаНаКонтроль 4 3 8" xfId="56298"/>
    <cellStyle name="ФормулаНаКонтроль 4 4" xfId="56299"/>
    <cellStyle name="ФормулаНаКонтроль 4 4 2" xfId="56300"/>
    <cellStyle name="ФормулаНаКонтроль 4 4 3" xfId="56301"/>
    <cellStyle name="ФормулаНаКонтроль 4 4 4" xfId="56302"/>
    <cellStyle name="ФормулаНаКонтроль 4 4 5" xfId="56303"/>
    <cellStyle name="ФормулаНаКонтроль 4 4 6" xfId="56304"/>
    <cellStyle name="ФормулаНаКонтроль 4 4 7" xfId="56305"/>
    <cellStyle name="ФормулаНаКонтроль 4 4 8" xfId="56306"/>
    <cellStyle name="ФормулаНаКонтроль 4 5" xfId="56307"/>
    <cellStyle name="ФормулаНаКонтроль 4 6" xfId="56308"/>
    <cellStyle name="ФормулаНаКонтроль 4 7" xfId="56309"/>
    <cellStyle name="ФормулаНаКонтроль 4 8" xfId="56310"/>
    <cellStyle name="ФормулаНаКонтроль 4 9" xfId="56311"/>
    <cellStyle name="ФормулаНаКонтроль 4_Калмэнерго" xfId="56312"/>
    <cellStyle name="ФормулаНаКонтроль 5" xfId="56313"/>
    <cellStyle name="ФормулаНаКонтроль 5 10" xfId="56314"/>
    <cellStyle name="ФормулаНаКонтроль 5 11" xfId="56315"/>
    <cellStyle name="ФормулаНаКонтроль 5 12" xfId="56316"/>
    <cellStyle name="ФормулаНаКонтроль 5 13" xfId="56317"/>
    <cellStyle name="ФормулаНаКонтроль 5 14" xfId="56318"/>
    <cellStyle name="ФормулаНаКонтроль 5 2" xfId="56319"/>
    <cellStyle name="ФормулаНаКонтроль 5 2 10" xfId="56320"/>
    <cellStyle name="ФормулаНаКонтроль 5 2 2" xfId="56321"/>
    <cellStyle name="ФормулаНаКонтроль 5 2 3" xfId="56322"/>
    <cellStyle name="ФормулаНаКонтроль 5 2 4" xfId="56323"/>
    <cellStyle name="ФормулаНаКонтроль 5 2 5" xfId="56324"/>
    <cellStyle name="ФормулаНаКонтроль 5 2 6" xfId="56325"/>
    <cellStyle name="ФормулаНаКонтроль 5 2 7" xfId="56326"/>
    <cellStyle name="ФормулаНаКонтроль 5 2 8" xfId="56327"/>
    <cellStyle name="ФормулаНаКонтроль 5 2 9" xfId="56328"/>
    <cellStyle name="ФормулаНаКонтроль 5 3" xfId="56329"/>
    <cellStyle name="ФормулаНаКонтроль 5 3 2" xfId="56330"/>
    <cellStyle name="ФормулаНаКонтроль 5 3 3" xfId="56331"/>
    <cellStyle name="ФормулаНаКонтроль 5 3 4" xfId="56332"/>
    <cellStyle name="ФормулаНаКонтроль 5 3 5" xfId="56333"/>
    <cellStyle name="ФормулаНаКонтроль 5 3 6" xfId="56334"/>
    <cellStyle name="ФормулаНаКонтроль 5 3 7" xfId="56335"/>
    <cellStyle name="ФормулаНаКонтроль 5 3 8" xfId="56336"/>
    <cellStyle name="ФормулаНаКонтроль 5 4" xfId="56337"/>
    <cellStyle name="ФормулаНаКонтроль 5 4 2" xfId="56338"/>
    <cellStyle name="ФормулаНаКонтроль 5 4 3" xfId="56339"/>
    <cellStyle name="ФормулаНаКонтроль 5 4 4" xfId="56340"/>
    <cellStyle name="ФормулаНаКонтроль 5 4 5" xfId="56341"/>
    <cellStyle name="ФормулаНаКонтроль 5 4 6" xfId="56342"/>
    <cellStyle name="ФормулаНаКонтроль 5 4 7" xfId="56343"/>
    <cellStyle name="ФормулаНаКонтроль 5 4 8" xfId="56344"/>
    <cellStyle name="ФормулаНаКонтроль 5 5" xfId="56345"/>
    <cellStyle name="ФормулаНаКонтроль 5 6" xfId="56346"/>
    <cellStyle name="ФормулаНаКонтроль 5 7" xfId="56347"/>
    <cellStyle name="ФормулаНаКонтроль 5 8" xfId="56348"/>
    <cellStyle name="ФормулаНаКонтроль 5 9" xfId="56349"/>
    <cellStyle name="ФормулаНаКонтроль 6" xfId="56350"/>
    <cellStyle name="ФормулаНаКонтроль 6 10" xfId="56351"/>
    <cellStyle name="ФормулаНаКонтроль 6 2" xfId="56352"/>
    <cellStyle name="ФормулаНаКонтроль 6 2 2" xfId="56353"/>
    <cellStyle name="ФормулаНаКонтроль 6 2 3" xfId="56354"/>
    <cellStyle name="ФормулаНаКонтроль 6 3" xfId="56355"/>
    <cellStyle name="ФормулаНаКонтроль 6 4" xfId="56356"/>
    <cellStyle name="ФормулаНаКонтроль 6 5" xfId="56357"/>
    <cellStyle name="ФормулаНаКонтроль 6 6" xfId="56358"/>
    <cellStyle name="ФормулаНаКонтроль 6 7" xfId="56359"/>
    <cellStyle name="ФормулаНаКонтроль 6 8" xfId="56360"/>
    <cellStyle name="ФормулаНаКонтроль 6 9" xfId="56361"/>
    <cellStyle name="ФормулаНаКонтроль 7" xfId="56362"/>
    <cellStyle name="ФормулаНаКонтроль 7 10" xfId="56363"/>
    <cellStyle name="ФормулаНаКонтроль 7 2" xfId="56364"/>
    <cellStyle name="ФормулаНаКонтроль 7 3" xfId="56365"/>
    <cellStyle name="ФормулаНаКонтроль 7 4" xfId="56366"/>
    <cellStyle name="ФормулаНаКонтроль 7 5" xfId="56367"/>
    <cellStyle name="ФормулаНаКонтроль 7 6" xfId="56368"/>
    <cellStyle name="ФормулаНаКонтроль 7 7" xfId="56369"/>
    <cellStyle name="ФормулаНаКонтроль 7 8" xfId="56370"/>
    <cellStyle name="ФормулаНаКонтроль 7 9" xfId="56371"/>
    <cellStyle name="ФормулаНаКонтроль 8" xfId="56372"/>
    <cellStyle name="ФормулаНаКонтроль 8 10" xfId="56373"/>
    <cellStyle name="ФормулаНаКонтроль 8 2" xfId="56374"/>
    <cellStyle name="ФормулаНаКонтроль 8 3" xfId="56375"/>
    <cellStyle name="ФормулаНаКонтроль 8 4" xfId="56376"/>
    <cellStyle name="ФормулаНаКонтроль 8 5" xfId="56377"/>
    <cellStyle name="ФормулаНаКонтроль 8 6" xfId="56378"/>
    <cellStyle name="ФормулаНаКонтроль 8 7" xfId="56379"/>
    <cellStyle name="ФормулаНаКонтроль 8 8" xfId="56380"/>
    <cellStyle name="ФормулаНаКонтроль 8 9" xfId="56381"/>
    <cellStyle name="ФормулаНаКонтроль 9" xfId="56382"/>
    <cellStyle name="ФормулаНаКонтроль 9 2" xfId="56383"/>
    <cellStyle name="ФормулаНаКонтроль 9 2 2" xfId="56384"/>
    <cellStyle name="ФормулаНаКонтроль_GRES.2007.5" xfId="56385"/>
    <cellStyle name="Хороший 10" xfId="56386"/>
    <cellStyle name="Хороший 11" xfId="56387"/>
    <cellStyle name="Хороший 2" xfId="56388"/>
    <cellStyle name="Хороший 2 2" xfId="56389"/>
    <cellStyle name="Хороший 2 2 2" xfId="56390"/>
    <cellStyle name="Хороший 2 2 2 2" xfId="56391"/>
    <cellStyle name="Хороший 2 2 3" xfId="56392"/>
    <cellStyle name="Хороший 2 2 4" xfId="56393"/>
    <cellStyle name="Хороший 2 2_Калмэнерго" xfId="56394"/>
    <cellStyle name="Хороший 2 3" xfId="56395"/>
    <cellStyle name="Хороший 2 3 2" xfId="56396"/>
    <cellStyle name="Хороший 2 3 2 2" xfId="56397"/>
    <cellStyle name="Хороший 2 3 3" xfId="56398"/>
    <cellStyle name="Хороший 2 3 4" xfId="56399"/>
    <cellStyle name="Хороший 2 3_Калмэнерго" xfId="56400"/>
    <cellStyle name="Хороший 2 4" xfId="56401"/>
    <cellStyle name="Хороший 2 4 2" xfId="56402"/>
    <cellStyle name="Хороший 2 4 3" xfId="56403"/>
    <cellStyle name="Хороший 2 4 4" xfId="56404"/>
    <cellStyle name="Хороший 2 5" xfId="56405"/>
    <cellStyle name="Хороший 2 5 2" xfId="56406"/>
    <cellStyle name="Хороший 2 5 3" xfId="56407"/>
    <cellStyle name="Хороший 2 5 4" xfId="56408"/>
    <cellStyle name="Хороший 2 6" xfId="56409"/>
    <cellStyle name="Хороший 2 6 2" xfId="56410"/>
    <cellStyle name="Хороший 2 7" xfId="56411"/>
    <cellStyle name="Хороший 2_Калмэнерго" xfId="56412"/>
    <cellStyle name="Хороший 3" xfId="56413"/>
    <cellStyle name="Хороший 3 2" xfId="56414"/>
    <cellStyle name="Хороший 3 3" xfId="56415"/>
    <cellStyle name="Хороший 3_Калмэнерго" xfId="56416"/>
    <cellStyle name="Хороший 4" xfId="56417"/>
    <cellStyle name="Хороший 4 2" xfId="56418"/>
    <cellStyle name="Хороший 4_Калмэнерго" xfId="56419"/>
    <cellStyle name="Хороший 5" xfId="56420"/>
    <cellStyle name="Хороший 5 2" xfId="56421"/>
    <cellStyle name="Хороший 5_Калмэнерго" xfId="56422"/>
    <cellStyle name="Хороший 6" xfId="56423"/>
    <cellStyle name="Хороший 6 2" xfId="56424"/>
    <cellStyle name="Хороший 6_Калмэнерго" xfId="56425"/>
    <cellStyle name="Хороший 7" xfId="56426"/>
    <cellStyle name="Хороший 7 2" xfId="56427"/>
    <cellStyle name="Хороший 7_Калмэнерго" xfId="56428"/>
    <cellStyle name="Хороший 8" xfId="56429"/>
    <cellStyle name="Хороший 8 2" xfId="56430"/>
    <cellStyle name="Хороший 8_Калмэнерго" xfId="56431"/>
    <cellStyle name="Хороший 9" xfId="56432"/>
    <cellStyle name="Хороший 9 2" xfId="56433"/>
    <cellStyle name="Хороший 9_Калмэнерго" xfId="56434"/>
    <cellStyle name="Цена_продукта" xfId="56435"/>
    <cellStyle name="Цифры по центру с десятыми" xfId="56436"/>
    <cellStyle name="Цифры по центру с десятыми 10" xfId="56437"/>
    <cellStyle name="Цифры по центру с десятыми 11" xfId="56438"/>
    <cellStyle name="Цифры по центру с десятыми 12" xfId="56439"/>
    <cellStyle name="Цифры по центру с десятыми 13" xfId="56440"/>
    <cellStyle name="Цифры по центру с десятыми 14" xfId="56441"/>
    <cellStyle name="Цифры по центру с десятыми 15" xfId="56442"/>
    <cellStyle name="Цифры по центру с десятыми 16" xfId="56443"/>
    <cellStyle name="Цифры по центру с десятыми 17" xfId="56444"/>
    <cellStyle name="Цифры по центру с десятыми 2" xfId="56445"/>
    <cellStyle name="Цифры по центру с десятыми 2 10" xfId="56446"/>
    <cellStyle name="Цифры по центру с десятыми 2 11" xfId="56447"/>
    <cellStyle name="Цифры по центру с десятыми 2 12" xfId="56448"/>
    <cellStyle name="Цифры по центру с десятыми 2 13" xfId="56449"/>
    <cellStyle name="Цифры по центру с десятыми 2 14" xfId="56450"/>
    <cellStyle name="Цифры по центру с десятыми 2 15" xfId="56451"/>
    <cellStyle name="Цифры по центру с десятыми 2 16" xfId="56452"/>
    <cellStyle name="Цифры по центру с десятыми 2 2" xfId="56453"/>
    <cellStyle name="Цифры по центру с десятыми 2 2 10" xfId="56454"/>
    <cellStyle name="Цифры по центру с десятыми 2 2 11" xfId="56455"/>
    <cellStyle name="Цифры по центру с десятыми 2 2 12" xfId="56456"/>
    <cellStyle name="Цифры по центру с десятыми 2 2 13" xfId="56457"/>
    <cellStyle name="Цифры по центру с десятыми 2 2 2" xfId="56458"/>
    <cellStyle name="Цифры по центру с десятыми 2 2 2 2" xfId="56459"/>
    <cellStyle name="Цифры по центру с десятыми 2 2 2 3" xfId="56460"/>
    <cellStyle name="Цифры по центру с десятыми 2 2 2 4" xfId="56461"/>
    <cellStyle name="Цифры по центру с десятыми 2 2 2 5" xfId="56462"/>
    <cellStyle name="Цифры по центру с десятыми 2 2 2 6" xfId="56463"/>
    <cellStyle name="Цифры по центру с десятыми 2 2 2 7" xfId="56464"/>
    <cellStyle name="Цифры по центру с десятыми 2 2 2 8" xfId="56465"/>
    <cellStyle name="Цифры по центру с десятыми 2 2 3" xfId="56466"/>
    <cellStyle name="Цифры по центру с десятыми 2 2 3 2" xfId="56467"/>
    <cellStyle name="Цифры по центру с десятыми 2 2 3 3" xfId="56468"/>
    <cellStyle name="Цифры по центру с десятыми 2 2 3 4" xfId="56469"/>
    <cellStyle name="Цифры по центру с десятыми 2 2 3 5" xfId="56470"/>
    <cellStyle name="Цифры по центру с десятыми 2 2 3 6" xfId="56471"/>
    <cellStyle name="Цифры по центру с десятыми 2 2 3 7" xfId="56472"/>
    <cellStyle name="Цифры по центру с десятыми 2 2 3 8" xfId="56473"/>
    <cellStyle name="Цифры по центру с десятыми 2 2 4" xfId="56474"/>
    <cellStyle name="Цифры по центру с десятыми 2 2 4 2" xfId="56475"/>
    <cellStyle name="Цифры по центру с десятыми 2 2 4 3" xfId="56476"/>
    <cellStyle name="Цифры по центру с десятыми 2 2 4 4" xfId="56477"/>
    <cellStyle name="Цифры по центру с десятыми 2 2 4 5" xfId="56478"/>
    <cellStyle name="Цифры по центру с десятыми 2 2 4 6" xfId="56479"/>
    <cellStyle name="Цифры по центру с десятыми 2 2 4 7" xfId="56480"/>
    <cellStyle name="Цифры по центру с десятыми 2 2 4 8" xfId="56481"/>
    <cellStyle name="Цифры по центру с десятыми 2 2 5" xfId="56482"/>
    <cellStyle name="Цифры по центру с десятыми 2 2 6" xfId="56483"/>
    <cellStyle name="Цифры по центру с десятыми 2 2 7" xfId="56484"/>
    <cellStyle name="Цифры по центру с десятыми 2 2 8" xfId="56485"/>
    <cellStyle name="Цифры по центру с десятыми 2 2 9" xfId="56486"/>
    <cellStyle name="Цифры по центру с десятыми 2 2_Калмэнерго" xfId="56487"/>
    <cellStyle name="Цифры по центру с десятыми 2 3" xfId="56488"/>
    <cellStyle name="Цифры по центру с десятыми 2 3 10" xfId="56489"/>
    <cellStyle name="Цифры по центру с десятыми 2 3 11" xfId="56490"/>
    <cellStyle name="Цифры по центру с десятыми 2 3 12" xfId="56491"/>
    <cellStyle name="Цифры по центру с десятыми 2 3 2" xfId="56492"/>
    <cellStyle name="Цифры по центру с десятыми 2 3 2 2" xfId="56493"/>
    <cellStyle name="Цифры по центру с десятыми 2 3 2 3" xfId="56494"/>
    <cellStyle name="Цифры по центру с десятыми 2 3 2 4" xfId="56495"/>
    <cellStyle name="Цифры по центру с десятыми 2 3 2 5" xfId="56496"/>
    <cellStyle name="Цифры по центру с десятыми 2 3 2 6" xfId="56497"/>
    <cellStyle name="Цифры по центру с десятыми 2 3 2 7" xfId="56498"/>
    <cellStyle name="Цифры по центру с десятыми 2 3 2 8" xfId="56499"/>
    <cellStyle name="Цифры по центру с десятыми 2 3 3" xfId="56500"/>
    <cellStyle name="Цифры по центру с десятыми 2 3 3 2" xfId="56501"/>
    <cellStyle name="Цифры по центру с десятыми 2 3 3 3" xfId="56502"/>
    <cellStyle name="Цифры по центру с десятыми 2 3 3 4" xfId="56503"/>
    <cellStyle name="Цифры по центру с десятыми 2 3 3 5" xfId="56504"/>
    <cellStyle name="Цифры по центру с десятыми 2 3 3 6" xfId="56505"/>
    <cellStyle name="Цифры по центру с десятыми 2 3 3 7" xfId="56506"/>
    <cellStyle name="Цифры по центру с десятыми 2 3 3 8" xfId="56507"/>
    <cellStyle name="Цифры по центру с десятыми 2 3 4" xfId="56508"/>
    <cellStyle name="Цифры по центру с десятыми 2 3 4 2" xfId="56509"/>
    <cellStyle name="Цифры по центру с десятыми 2 3 4 3" xfId="56510"/>
    <cellStyle name="Цифры по центру с десятыми 2 3 4 4" xfId="56511"/>
    <cellStyle name="Цифры по центру с десятыми 2 3 4 5" xfId="56512"/>
    <cellStyle name="Цифры по центру с десятыми 2 3 4 6" xfId="56513"/>
    <cellStyle name="Цифры по центру с десятыми 2 3 4 7" xfId="56514"/>
    <cellStyle name="Цифры по центру с десятыми 2 3 4 8" xfId="56515"/>
    <cellStyle name="Цифры по центру с десятыми 2 3 5" xfId="56516"/>
    <cellStyle name="Цифры по центру с десятыми 2 3 6" xfId="56517"/>
    <cellStyle name="Цифры по центру с десятыми 2 3 7" xfId="56518"/>
    <cellStyle name="Цифры по центру с десятыми 2 3 8" xfId="56519"/>
    <cellStyle name="Цифры по центру с десятыми 2 3 9" xfId="56520"/>
    <cellStyle name="Цифры по центру с десятыми 2 4" xfId="56521"/>
    <cellStyle name="Цифры по центру с десятыми 2 4 2" xfId="56522"/>
    <cellStyle name="Цифры по центру с десятыми 2 4 3" xfId="56523"/>
    <cellStyle name="Цифры по центру с десятыми 2 4 4" xfId="56524"/>
    <cellStyle name="Цифры по центру с десятыми 2 4 5" xfId="56525"/>
    <cellStyle name="Цифры по центру с десятыми 2 4 6" xfId="56526"/>
    <cellStyle name="Цифры по центру с десятыми 2 4 7" xfId="56527"/>
    <cellStyle name="Цифры по центру с десятыми 2 4 8" xfId="56528"/>
    <cellStyle name="Цифры по центру с десятыми 2 5" xfId="56529"/>
    <cellStyle name="Цифры по центру с десятыми 2 5 2" xfId="56530"/>
    <cellStyle name="Цифры по центру с десятыми 2 5 3" xfId="56531"/>
    <cellStyle name="Цифры по центру с десятыми 2 5 4" xfId="56532"/>
    <cellStyle name="Цифры по центру с десятыми 2 5 5" xfId="56533"/>
    <cellStyle name="Цифры по центру с десятыми 2 5 6" xfId="56534"/>
    <cellStyle name="Цифры по центру с десятыми 2 5 7" xfId="56535"/>
    <cellStyle name="Цифры по центру с десятыми 2 5 8" xfId="56536"/>
    <cellStyle name="Цифры по центру с десятыми 2 6" xfId="56537"/>
    <cellStyle name="Цифры по центру с десятыми 2 6 2" xfId="56538"/>
    <cellStyle name="Цифры по центру с десятыми 2 6 3" xfId="56539"/>
    <cellStyle name="Цифры по центру с десятыми 2 6 4" xfId="56540"/>
    <cellStyle name="Цифры по центру с десятыми 2 6 5" xfId="56541"/>
    <cellStyle name="Цифры по центру с десятыми 2 6 6" xfId="56542"/>
    <cellStyle name="Цифры по центру с десятыми 2 6 7" xfId="56543"/>
    <cellStyle name="Цифры по центру с десятыми 2 6 8" xfId="56544"/>
    <cellStyle name="Цифры по центру с десятыми 2 7" xfId="56545"/>
    <cellStyle name="Цифры по центру с десятыми 2 8" xfId="56546"/>
    <cellStyle name="Цифры по центру с десятыми 2 9" xfId="56547"/>
    <cellStyle name="Цифры по центру с десятыми 2_Калмэнерго" xfId="56548"/>
    <cellStyle name="Цифры по центру с десятыми 3" xfId="56549"/>
    <cellStyle name="Цифры по центру с десятыми 3 10" xfId="56550"/>
    <cellStyle name="Цифры по центру с десятыми 3 11" xfId="56551"/>
    <cellStyle name="Цифры по центру с десятыми 3 12" xfId="56552"/>
    <cellStyle name="Цифры по центру с десятыми 3 13" xfId="56553"/>
    <cellStyle name="Цифры по центру с десятыми 3 14" xfId="56554"/>
    <cellStyle name="Цифры по центру с десятыми 3 2" xfId="56555"/>
    <cellStyle name="Цифры по центру с десятыми 3 2 10" xfId="56556"/>
    <cellStyle name="Цифры по центру с десятыми 3 2 11" xfId="56557"/>
    <cellStyle name="Цифры по центру с десятыми 3 2 12" xfId="56558"/>
    <cellStyle name="Цифры по центру с десятыми 3 2 2" xfId="56559"/>
    <cellStyle name="Цифры по центру с десятыми 3 2 2 2" xfId="56560"/>
    <cellStyle name="Цифры по центру с десятыми 3 2 2 3" xfId="56561"/>
    <cellStyle name="Цифры по центру с десятыми 3 2 2 4" xfId="56562"/>
    <cellStyle name="Цифры по центру с десятыми 3 2 2 5" xfId="56563"/>
    <cellStyle name="Цифры по центру с десятыми 3 2 2 6" xfId="56564"/>
    <cellStyle name="Цифры по центру с десятыми 3 2 2 7" xfId="56565"/>
    <cellStyle name="Цифры по центру с десятыми 3 2 2 8" xfId="56566"/>
    <cellStyle name="Цифры по центру с десятыми 3 2 3" xfId="56567"/>
    <cellStyle name="Цифры по центру с десятыми 3 2 3 2" xfId="56568"/>
    <cellStyle name="Цифры по центру с десятыми 3 2 3 3" xfId="56569"/>
    <cellStyle name="Цифры по центру с десятыми 3 2 3 4" xfId="56570"/>
    <cellStyle name="Цифры по центру с десятыми 3 2 3 5" xfId="56571"/>
    <cellStyle name="Цифры по центру с десятыми 3 2 3 6" xfId="56572"/>
    <cellStyle name="Цифры по центру с десятыми 3 2 3 7" xfId="56573"/>
    <cellStyle name="Цифры по центру с десятыми 3 2 3 8" xfId="56574"/>
    <cellStyle name="Цифры по центру с десятыми 3 2 4" xfId="56575"/>
    <cellStyle name="Цифры по центру с десятыми 3 2 4 2" xfId="56576"/>
    <cellStyle name="Цифры по центру с десятыми 3 2 4 3" xfId="56577"/>
    <cellStyle name="Цифры по центру с десятыми 3 2 4 4" xfId="56578"/>
    <cellStyle name="Цифры по центру с десятыми 3 2 4 5" xfId="56579"/>
    <cellStyle name="Цифры по центру с десятыми 3 2 4 6" xfId="56580"/>
    <cellStyle name="Цифры по центру с десятыми 3 2 4 7" xfId="56581"/>
    <cellStyle name="Цифры по центру с десятыми 3 2 4 8" xfId="56582"/>
    <cellStyle name="Цифры по центру с десятыми 3 2 5" xfId="56583"/>
    <cellStyle name="Цифры по центру с десятыми 3 2 6" xfId="56584"/>
    <cellStyle name="Цифры по центру с десятыми 3 2 7" xfId="56585"/>
    <cellStyle name="Цифры по центру с десятыми 3 2 8" xfId="56586"/>
    <cellStyle name="Цифры по центру с десятыми 3 2 9" xfId="56587"/>
    <cellStyle name="Цифры по центру с десятыми 3 2_Калмэнерго" xfId="56588"/>
    <cellStyle name="Цифры по центру с десятыми 3 3" xfId="56589"/>
    <cellStyle name="Цифры по центру с десятыми 3 3 10" xfId="56590"/>
    <cellStyle name="Цифры по центру с десятыми 3 3 11" xfId="56591"/>
    <cellStyle name="Цифры по центру с десятыми 3 3 12" xfId="56592"/>
    <cellStyle name="Цифры по центру с десятыми 3 3 2" xfId="56593"/>
    <cellStyle name="Цифры по центру с десятыми 3 3 2 2" xfId="56594"/>
    <cellStyle name="Цифры по центру с десятыми 3 3 2 3" xfId="56595"/>
    <cellStyle name="Цифры по центру с десятыми 3 3 2 4" xfId="56596"/>
    <cellStyle name="Цифры по центру с десятыми 3 3 2 5" xfId="56597"/>
    <cellStyle name="Цифры по центру с десятыми 3 3 2 6" xfId="56598"/>
    <cellStyle name="Цифры по центру с десятыми 3 3 2 7" xfId="56599"/>
    <cellStyle name="Цифры по центру с десятыми 3 3 2 8" xfId="56600"/>
    <cellStyle name="Цифры по центру с десятыми 3 3 3" xfId="56601"/>
    <cellStyle name="Цифры по центру с десятыми 3 3 3 2" xfId="56602"/>
    <cellStyle name="Цифры по центру с десятыми 3 3 3 3" xfId="56603"/>
    <cellStyle name="Цифры по центру с десятыми 3 3 3 4" xfId="56604"/>
    <cellStyle name="Цифры по центру с десятыми 3 3 3 5" xfId="56605"/>
    <cellStyle name="Цифры по центру с десятыми 3 3 3 6" xfId="56606"/>
    <cellStyle name="Цифры по центру с десятыми 3 3 3 7" xfId="56607"/>
    <cellStyle name="Цифры по центру с десятыми 3 3 3 8" xfId="56608"/>
    <cellStyle name="Цифры по центру с десятыми 3 3 4" xfId="56609"/>
    <cellStyle name="Цифры по центру с десятыми 3 3 4 2" xfId="56610"/>
    <cellStyle name="Цифры по центру с десятыми 3 3 4 3" xfId="56611"/>
    <cellStyle name="Цифры по центру с десятыми 3 3 4 4" xfId="56612"/>
    <cellStyle name="Цифры по центру с десятыми 3 3 4 5" xfId="56613"/>
    <cellStyle name="Цифры по центру с десятыми 3 3 4 6" xfId="56614"/>
    <cellStyle name="Цифры по центру с десятыми 3 3 4 7" xfId="56615"/>
    <cellStyle name="Цифры по центру с десятыми 3 3 4 8" xfId="56616"/>
    <cellStyle name="Цифры по центру с десятыми 3 3 5" xfId="56617"/>
    <cellStyle name="Цифры по центру с десятыми 3 3 6" xfId="56618"/>
    <cellStyle name="Цифры по центру с десятыми 3 3 7" xfId="56619"/>
    <cellStyle name="Цифры по центру с десятыми 3 3 8" xfId="56620"/>
    <cellStyle name="Цифры по центру с десятыми 3 3 9" xfId="56621"/>
    <cellStyle name="Цифры по центру с десятыми 3 4" xfId="56622"/>
    <cellStyle name="Цифры по центру с десятыми 3 4 2" xfId="56623"/>
    <cellStyle name="Цифры по центру с десятыми 3 4 3" xfId="56624"/>
    <cellStyle name="Цифры по центру с десятыми 3 4 4" xfId="56625"/>
    <cellStyle name="Цифры по центру с десятыми 3 4 5" xfId="56626"/>
    <cellStyle name="Цифры по центру с десятыми 3 4 6" xfId="56627"/>
    <cellStyle name="Цифры по центру с десятыми 3 4 7" xfId="56628"/>
    <cellStyle name="Цифры по центру с десятыми 3 4 8" xfId="56629"/>
    <cellStyle name="Цифры по центру с десятыми 3 5" xfId="56630"/>
    <cellStyle name="Цифры по центру с десятыми 3 5 2" xfId="56631"/>
    <cellStyle name="Цифры по центру с десятыми 3 5 3" xfId="56632"/>
    <cellStyle name="Цифры по центру с десятыми 3 5 4" xfId="56633"/>
    <cellStyle name="Цифры по центру с десятыми 3 5 5" xfId="56634"/>
    <cellStyle name="Цифры по центру с десятыми 3 5 6" xfId="56635"/>
    <cellStyle name="Цифры по центру с десятыми 3 5 7" xfId="56636"/>
    <cellStyle name="Цифры по центру с десятыми 3 5 8" xfId="56637"/>
    <cellStyle name="Цифры по центру с десятыми 3 6" xfId="56638"/>
    <cellStyle name="Цифры по центру с десятыми 3 6 2" xfId="56639"/>
    <cellStyle name="Цифры по центру с десятыми 3 6 3" xfId="56640"/>
    <cellStyle name="Цифры по центру с десятыми 3 6 4" xfId="56641"/>
    <cellStyle name="Цифры по центру с десятыми 3 6 5" xfId="56642"/>
    <cellStyle name="Цифры по центру с десятыми 3 6 6" xfId="56643"/>
    <cellStyle name="Цифры по центру с десятыми 3 6 7" xfId="56644"/>
    <cellStyle name="Цифры по центру с десятыми 3 6 8" xfId="56645"/>
    <cellStyle name="Цифры по центру с десятыми 3 7" xfId="56646"/>
    <cellStyle name="Цифры по центру с десятыми 3 8" xfId="56647"/>
    <cellStyle name="Цифры по центру с десятыми 3 9" xfId="56648"/>
    <cellStyle name="Цифры по центру с десятыми 3_Калмэнерго" xfId="56649"/>
    <cellStyle name="Цифры по центру с десятыми 4" xfId="56650"/>
    <cellStyle name="Цифры по центру с десятыми 4 10" xfId="56651"/>
    <cellStyle name="Цифры по центру с десятыми 4 11" xfId="56652"/>
    <cellStyle name="Цифры по центру с десятыми 4 12" xfId="56653"/>
    <cellStyle name="Цифры по центру с десятыми 4 2" xfId="56654"/>
    <cellStyle name="Цифры по центру с десятыми 4 2 2" xfId="56655"/>
    <cellStyle name="Цифры по центру с десятыми 4 2 3" xfId="56656"/>
    <cellStyle name="Цифры по центру с десятыми 4 2 4" xfId="56657"/>
    <cellStyle name="Цифры по центру с десятыми 4 2 5" xfId="56658"/>
    <cellStyle name="Цифры по центру с десятыми 4 2 6" xfId="56659"/>
    <cellStyle name="Цифры по центру с десятыми 4 2 7" xfId="56660"/>
    <cellStyle name="Цифры по центру с десятыми 4 2 8" xfId="56661"/>
    <cellStyle name="Цифры по центру с десятыми 4 3" xfId="56662"/>
    <cellStyle name="Цифры по центру с десятыми 4 3 2" xfId="56663"/>
    <cellStyle name="Цифры по центру с десятыми 4 3 3" xfId="56664"/>
    <cellStyle name="Цифры по центру с десятыми 4 3 4" xfId="56665"/>
    <cellStyle name="Цифры по центру с десятыми 4 3 5" xfId="56666"/>
    <cellStyle name="Цифры по центру с десятыми 4 3 6" xfId="56667"/>
    <cellStyle name="Цифры по центру с десятыми 4 3 7" xfId="56668"/>
    <cellStyle name="Цифры по центру с десятыми 4 3 8" xfId="56669"/>
    <cellStyle name="Цифры по центру с десятыми 4 4" xfId="56670"/>
    <cellStyle name="Цифры по центру с десятыми 4 4 2" xfId="56671"/>
    <cellStyle name="Цифры по центру с десятыми 4 4 3" xfId="56672"/>
    <cellStyle name="Цифры по центру с десятыми 4 4 4" xfId="56673"/>
    <cellStyle name="Цифры по центру с десятыми 4 4 5" xfId="56674"/>
    <cellStyle name="Цифры по центру с десятыми 4 4 6" xfId="56675"/>
    <cellStyle name="Цифры по центру с десятыми 4 4 7" xfId="56676"/>
    <cellStyle name="Цифры по центру с десятыми 4 4 8" xfId="56677"/>
    <cellStyle name="Цифры по центру с десятыми 4 5" xfId="56678"/>
    <cellStyle name="Цифры по центру с десятыми 4 6" xfId="56679"/>
    <cellStyle name="Цифры по центру с десятыми 4 7" xfId="56680"/>
    <cellStyle name="Цифры по центру с десятыми 4 8" xfId="56681"/>
    <cellStyle name="Цифры по центру с десятыми 4 9" xfId="56682"/>
    <cellStyle name="Цифры по центру с десятыми 4_Калмэнерго" xfId="56683"/>
    <cellStyle name="Цифры по центру с десятыми 5" xfId="56684"/>
    <cellStyle name="Цифры по центру с десятыми 5 10" xfId="56685"/>
    <cellStyle name="Цифры по центру с десятыми 5 11" xfId="56686"/>
    <cellStyle name="Цифры по центру с десятыми 5 12" xfId="56687"/>
    <cellStyle name="Цифры по центру с десятыми 5 2" xfId="56688"/>
    <cellStyle name="Цифры по центру с десятыми 5 2 2" xfId="56689"/>
    <cellStyle name="Цифры по центру с десятыми 5 2 3" xfId="56690"/>
    <cellStyle name="Цифры по центру с десятыми 5 2 4" xfId="56691"/>
    <cellStyle name="Цифры по центру с десятыми 5 2 5" xfId="56692"/>
    <cellStyle name="Цифры по центру с десятыми 5 2 6" xfId="56693"/>
    <cellStyle name="Цифры по центру с десятыми 5 2 7" xfId="56694"/>
    <cellStyle name="Цифры по центру с десятыми 5 2 8" xfId="56695"/>
    <cellStyle name="Цифры по центру с десятыми 5 3" xfId="56696"/>
    <cellStyle name="Цифры по центру с десятыми 5 3 2" xfId="56697"/>
    <cellStyle name="Цифры по центру с десятыми 5 3 3" xfId="56698"/>
    <cellStyle name="Цифры по центру с десятыми 5 3 4" xfId="56699"/>
    <cellStyle name="Цифры по центру с десятыми 5 3 5" xfId="56700"/>
    <cellStyle name="Цифры по центру с десятыми 5 3 6" xfId="56701"/>
    <cellStyle name="Цифры по центру с десятыми 5 3 7" xfId="56702"/>
    <cellStyle name="Цифры по центру с десятыми 5 3 8" xfId="56703"/>
    <cellStyle name="Цифры по центру с десятыми 5 4" xfId="56704"/>
    <cellStyle name="Цифры по центру с десятыми 5 4 2" xfId="56705"/>
    <cellStyle name="Цифры по центру с десятыми 5 4 3" xfId="56706"/>
    <cellStyle name="Цифры по центру с десятыми 5 4 4" xfId="56707"/>
    <cellStyle name="Цифры по центру с десятыми 5 4 5" xfId="56708"/>
    <cellStyle name="Цифры по центру с десятыми 5 4 6" xfId="56709"/>
    <cellStyle name="Цифры по центру с десятыми 5 4 7" xfId="56710"/>
    <cellStyle name="Цифры по центру с десятыми 5 4 8" xfId="56711"/>
    <cellStyle name="Цифры по центру с десятыми 5 5" xfId="56712"/>
    <cellStyle name="Цифры по центру с десятыми 5 6" xfId="56713"/>
    <cellStyle name="Цифры по центру с десятыми 5 7" xfId="56714"/>
    <cellStyle name="Цифры по центру с десятыми 5 8" xfId="56715"/>
    <cellStyle name="Цифры по центру с десятыми 5 9" xfId="56716"/>
    <cellStyle name="Цифры по центру с десятыми 6" xfId="56717"/>
    <cellStyle name="Цифры по центру с десятыми 6 2" xfId="56718"/>
    <cellStyle name="Цифры по центру с десятыми 6 3" xfId="56719"/>
    <cellStyle name="Цифры по центру с десятыми 6 4" xfId="56720"/>
    <cellStyle name="Цифры по центру с десятыми 6 5" xfId="56721"/>
    <cellStyle name="Цифры по центру с десятыми 6 6" xfId="56722"/>
    <cellStyle name="Цифры по центру с десятыми 6 7" xfId="56723"/>
    <cellStyle name="Цифры по центру с десятыми 6 8" xfId="56724"/>
    <cellStyle name="Цифры по центру с десятыми 7" xfId="56725"/>
    <cellStyle name="Цифры по центру с десятыми 7 2" xfId="56726"/>
    <cellStyle name="Цифры по центру с десятыми 7 3" xfId="56727"/>
    <cellStyle name="Цифры по центру с десятыми 7 4" xfId="56728"/>
    <cellStyle name="Цифры по центру с десятыми 7 5" xfId="56729"/>
    <cellStyle name="Цифры по центру с десятыми 7 6" xfId="56730"/>
    <cellStyle name="Цифры по центру с десятыми 7 7" xfId="56731"/>
    <cellStyle name="Цифры по центру с десятыми 7 8" xfId="56732"/>
    <cellStyle name="Цифры по центру с десятыми 8" xfId="56733"/>
    <cellStyle name="Цифры по центру с десятыми 8 2" xfId="56734"/>
    <cellStyle name="Цифры по центру с десятыми 8 3" xfId="56735"/>
    <cellStyle name="Цифры по центру с десятыми 8 4" xfId="56736"/>
    <cellStyle name="Цифры по центру с десятыми 8 5" xfId="56737"/>
    <cellStyle name="Цифры по центру с десятыми 8 6" xfId="56738"/>
    <cellStyle name="Цифры по центру с десятыми 8 7" xfId="56739"/>
    <cellStyle name="Цифры по центру с десятыми 8 8" xfId="56740"/>
    <cellStyle name="Цифры по центру с десятыми 9" xfId="56741"/>
    <cellStyle name="Цифры по центру с десятыми_Калмэнерго" xfId="56742"/>
    <cellStyle name="число" xfId="56743"/>
    <cellStyle name="Числовой" xfId="56744"/>
    <cellStyle name="Числовой 10" xfId="56745"/>
    <cellStyle name="Числовой 11" xfId="56746"/>
    <cellStyle name="Числовой 12" xfId="56747"/>
    <cellStyle name="Числовой 13" xfId="56748"/>
    <cellStyle name="Числовой 14" xfId="56749"/>
    <cellStyle name="Числовой 2" xfId="56750"/>
    <cellStyle name="Числовой 2 10" xfId="56751"/>
    <cellStyle name="Числовой 2 11" xfId="56752"/>
    <cellStyle name="Числовой 2 12" xfId="56753"/>
    <cellStyle name="Числовой 2 2" xfId="56754"/>
    <cellStyle name="Числовой 2 2 2" xfId="56755"/>
    <cellStyle name="Числовой 2 2 3" xfId="56756"/>
    <cellStyle name="Числовой 2 2 4" xfId="56757"/>
    <cellStyle name="Числовой 2 2 5" xfId="56758"/>
    <cellStyle name="Числовой 2 2 6" xfId="56759"/>
    <cellStyle name="Числовой 2 2 7" xfId="56760"/>
    <cellStyle name="Числовой 2 2 8" xfId="56761"/>
    <cellStyle name="Числовой 2 3" xfId="56762"/>
    <cellStyle name="Числовой 2 3 2" xfId="56763"/>
    <cellStyle name="Числовой 2 3 3" xfId="56764"/>
    <cellStyle name="Числовой 2 3 4" xfId="56765"/>
    <cellStyle name="Числовой 2 3 5" xfId="56766"/>
    <cellStyle name="Числовой 2 3 6" xfId="56767"/>
    <cellStyle name="Числовой 2 3 7" xfId="56768"/>
    <cellStyle name="Числовой 2 3 8" xfId="56769"/>
    <cellStyle name="Числовой 2 4" xfId="56770"/>
    <cellStyle name="Числовой 2 4 2" xfId="56771"/>
    <cellStyle name="Числовой 2 4 3" xfId="56772"/>
    <cellStyle name="Числовой 2 4 4" xfId="56773"/>
    <cellStyle name="Числовой 2 4 5" xfId="56774"/>
    <cellStyle name="Числовой 2 4 6" xfId="56775"/>
    <cellStyle name="Числовой 2 4 7" xfId="56776"/>
    <cellStyle name="Числовой 2 4 8" xfId="56777"/>
    <cellStyle name="Числовой 2 5" xfId="56778"/>
    <cellStyle name="Числовой 2 6" xfId="56779"/>
    <cellStyle name="Числовой 2 7" xfId="56780"/>
    <cellStyle name="Числовой 2 8" xfId="56781"/>
    <cellStyle name="Числовой 2 9" xfId="56782"/>
    <cellStyle name="Числовой 2_Калмэнерго" xfId="56783"/>
    <cellStyle name="Числовой 3" xfId="56784"/>
    <cellStyle name="Числовой 3 10" xfId="56785"/>
    <cellStyle name="Числовой 3 11" xfId="56786"/>
    <cellStyle name="Числовой 3 12" xfId="56787"/>
    <cellStyle name="Числовой 3 2" xfId="56788"/>
    <cellStyle name="Числовой 3 2 2" xfId="56789"/>
    <cellStyle name="Числовой 3 2 3" xfId="56790"/>
    <cellStyle name="Числовой 3 2 4" xfId="56791"/>
    <cellStyle name="Числовой 3 2 5" xfId="56792"/>
    <cellStyle name="Числовой 3 2 6" xfId="56793"/>
    <cellStyle name="Числовой 3 2 7" xfId="56794"/>
    <cellStyle name="Числовой 3 2 8" xfId="56795"/>
    <cellStyle name="Числовой 3 3" xfId="56796"/>
    <cellStyle name="Числовой 3 3 2" xfId="56797"/>
    <cellStyle name="Числовой 3 3 3" xfId="56798"/>
    <cellStyle name="Числовой 3 3 4" xfId="56799"/>
    <cellStyle name="Числовой 3 3 5" xfId="56800"/>
    <cellStyle name="Числовой 3 3 6" xfId="56801"/>
    <cellStyle name="Числовой 3 3 7" xfId="56802"/>
    <cellStyle name="Числовой 3 3 8" xfId="56803"/>
    <cellStyle name="Числовой 3 4" xfId="56804"/>
    <cellStyle name="Числовой 3 4 2" xfId="56805"/>
    <cellStyle name="Числовой 3 4 3" xfId="56806"/>
    <cellStyle name="Числовой 3 4 4" xfId="56807"/>
    <cellStyle name="Числовой 3 4 5" xfId="56808"/>
    <cellStyle name="Числовой 3 4 6" xfId="56809"/>
    <cellStyle name="Числовой 3 4 7" xfId="56810"/>
    <cellStyle name="Числовой 3 4 8" xfId="56811"/>
    <cellStyle name="Числовой 3 5" xfId="56812"/>
    <cellStyle name="Числовой 3 6" xfId="56813"/>
    <cellStyle name="Числовой 3 7" xfId="56814"/>
    <cellStyle name="Числовой 3 8" xfId="56815"/>
    <cellStyle name="Числовой 3 9" xfId="56816"/>
    <cellStyle name="Числовой 4" xfId="56817"/>
    <cellStyle name="Числовой 4 2" xfId="56818"/>
    <cellStyle name="Числовой 4 3" xfId="56819"/>
    <cellStyle name="Числовой 4 4" xfId="56820"/>
    <cellStyle name="Числовой 4 5" xfId="56821"/>
    <cellStyle name="Числовой 4 6" xfId="56822"/>
    <cellStyle name="Числовой 4 7" xfId="56823"/>
    <cellStyle name="Числовой 4 8" xfId="56824"/>
    <cellStyle name="Числовой 5" xfId="56825"/>
    <cellStyle name="Числовой 5 2" xfId="56826"/>
    <cellStyle name="Числовой 5 3" xfId="56827"/>
    <cellStyle name="Числовой 5 4" xfId="56828"/>
    <cellStyle name="Числовой 5 5" xfId="56829"/>
    <cellStyle name="Числовой 5 6" xfId="56830"/>
    <cellStyle name="Числовой 5 7" xfId="56831"/>
    <cellStyle name="Числовой 5 8" xfId="56832"/>
    <cellStyle name="Числовой 6" xfId="56833"/>
    <cellStyle name="Числовой 6 2" xfId="56834"/>
    <cellStyle name="Числовой 6 3" xfId="56835"/>
    <cellStyle name="Числовой 6 4" xfId="56836"/>
    <cellStyle name="Числовой 6 5" xfId="56837"/>
    <cellStyle name="Числовой 6 6" xfId="56838"/>
    <cellStyle name="Числовой 6 7" xfId="56839"/>
    <cellStyle name="Числовой 6 8" xfId="56840"/>
    <cellStyle name="Числовой 7" xfId="56841"/>
    <cellStyle name="Числовой 8" xfId="56842"/>
    <cellStyle name="Числовой 9" xfId="56843"/>
    <cellStyle name="Числовой_Калмэнерго" xfId="56844"/>
    <cellStyle name="Џђћ–…ќ’ќ›‰" xfId="56845"/>
    <cellStyle name="Џђћ–…ќ’ќ›‰ 2" xfId="56846"/>
    <cellStyle name="Џђћ–…ќ’ќ›‰ 2 2" xfId="56847"/>
    <cellStyle name="Џђћ–…ќ’ќ›‰ 2 3" xfId="56848"/>
    <cellStyle name="Џђћ–…ќ’ќ›‰ 2_Калмэнерго" xfId="56849"/>
    <cellStyle name="Џђћ–…ќ’ќ›‰ 3" xfId="56850"/>
    <cellStyle name="Џђћ–…ќ’ќ›‰ 4" xfId="56851"/>
    <cellStyle name="Џђћ–…ќ’ќ›‰ 5" xfId="56852"/>
    <cellStyle name="Џђћ–…ќ’ќ›‰_Калмэнерго" xfId="56853"/>
    <cellStyle name="Шапка" xfId="56854"/>
    <cellStyle name="Шапка 10" xfId="56855"/>
    <cellStyle name="Шапка 11" xfId="56856"/>
    <cellStyle name="Шапка 12" xfId="56857"/>
    <cellStyle name="Шапка 13" xfId="56858"/>
    <cellStyle name="Шапка 2" xfId="56859"/>
    <cellStyle name="Шапка 2 2" xfId="56860"/>
    <cellStyle name="Шапка 2 3" xfId="56861"/>
    <cellStyle name="Шапка 2 4" xfId="56862"/>
    <cellStyle name="Шапка 2 5" xfId="56863"/>
    <cellStyle name="Шапка 2 6" xfId="56864"/>
    <cellStyle name="Шапка 2 7" xfId="56865"/>
    <cellStyle name="Шапка 2 8" xfId="56866"/>
    <cellStyle name="Шапка 3" xfId="56867"/>
    <cellStyle name="Шапка 3 2" xfId="56868"/>
    <cellStyle name="Шапка 3 3" xfId="56869"/>
    <cellStyle name="Шапка 3 4" xfId="56870"/>
    <cellStyle name="Шапка 3 5" xfId="56871"/>
    <cellStyle name="Шапка 3 6" xfId="56872"/>
    <cellStyle name="Шапка 3 7" xfId="56873"/>
    <cellStyle name="Шапка 3 8" xfId="56874"/>
    <cellStyle name="Шапка 4" xfId="56875"/>
    <cellStyle name="Шапка 4 2" xfId="56876"/>
    <cellStyle name="Шапка 4 3" xfId="56877"/>
    <cellStyle name="Шапка 4 4" xfId="56878"/>
    <cellStyle name="Шапка 4 5" xfId="56879"/>
    <cellStyle name="Шапка 4 6" xfId="56880"/>
    <cellStyle name="Шапка 4 7" xfId="56881"/>
    <cellStyle name="Шапка 4 8" xfId="56882"/>
    <cellStyle name="Шапка 5" xfId="56883"/>
    <cellStyle name="Шапка 6" xfId="56884"/>
    <cellStyle name="Шапка 7" xfId="56885"/>
    <cellStyle name="Шапка 8" xfId="56886"/>
    <cellStyle name="Шапка 9" xfId="56887"/>
    <cellStyle name="Шапка таблицы" xfId="56888"/>
    <cellStyle name="Шапка таблицы 10" xfId="56889"/>
    <cellStyle name="Шапка таблицы 10 2" xfId="56890"/>
    <cellStyle name="Шапка таблицы 10 2 2" xfId="56891"/>
    <cellStyle name="Шапка таблицы 10 3" xfId="56892"/>
    <cellStyle name="Шапка таблицы 11" xfId="56893"/>
    <cellStyle name="Шапка таблицы 11 2" xfId="56894"/>
    <cellStyle name="Шапка таблицы 11 3" xfId="56895"/>
    <cellStyle name="Шапка таблицы 12" xfId="56896"/>
    <cellStyle name="Шапка таблицы 13" xfId="56897"/>
    <cellStyle name="Шапка таблицы 14" xfId="56898"/>
    <cellStyle name="Шапка таблицы 15" xfId="56899"/>
    <cellStyle name="Шапка таблицы 16" xfId="56900"/>
    <cellStyle name="Шапка таблицы 17" xfId="56901"/>
    <cellStyle name="Шапка таблицы 2" xfId="56902"/>
    <cellStyle name="Шапка таблицы 2 10" xfId="56903"/>
    <cellStyle name="Шапка таблицы 2 11" xfId="56904"/>
    <cellStyle name="Шапка таблицы 2 12" xfId="56905"/>
    <cellStyle name="Шапка таблицы 2 13" xfId="56906"/>
    <cellStyle name="Шапка таблицы 2 14" xfId="56907"/>
    <cellStyle name="Шапка таблицы 2 15" xfId="56908"/>
    <cellStyle name="Шапка таблицы 2 2" xfId="56909"/>
    <cellStyle name="Шапка таблицы 2 2 10" xfId="56910"/>
    <cellStyle name="Шапка таблицы 2 2 11" xfId="56911"/>
    <cellStyle name="Шапка таблицы 2 2 12" xfId="56912"/>
    <cellStyle name="Шапка таблицы 2 2 13" xfId="56913"/>
    <cellStyle name="Шапка таблицы 2 2 2" xfId="56914"/>
    <cellStyle name="Шапка таблицы 2 2 2 2" xfId="56915"/>
    <cellStyle name="Шапка таблицы 2 2 2 2 2" xfId="56916"/>
    <cellStyle name="Шапка таблицы 2 2 2 2 3" xfId="56917"/>
    <cellStyle name="Шапка таблицы 2 2 2 3" xfId="56918"/>
    <cellStyle name="Шапка таблицы 2 2 2 4" xfId="56919"/>
    <cellStyle name="Шапка таблицы 2 2 2 5" xfId="56920"/>
    <cellStyle name="Шапка таблицы 2 2 2 6" xfId="56921"/>
    <cellStyle name="Шапка таблицы 2 2 2 7" xfId="56922"/>
    <cellStyle name="Шапка таблицы 2 2 2 8" xfId="56923"/>
    <cellStyle name="Шапка таблицы 2 2 2 9" xfId="56924"/>
    <cellStyle name="Шапка таблицы 2 2 3" xfId="56925"/>
    <cellStyle name="Шапка таблицы 2 2 3 10" xfId="56926"/>
    <cellStyle name="Шапка таблицы 2 2 3 2" xfId="56927"/>
    <cellStyle name="Шапка таблицы 2 2 3 3" xfId="56928"/>
    <cellStyle name="Шапка таблицы 2 2 3 4" xfId="56929"/>
    <cellStyle name="Шапка таблицы 2 2 3 5" xfId="56930"/>
    <cellStyle name="Шапка таблицы 2 2 3 6" xfId="56931"/>
    <cellStyle name="Шапка таблицы 2 2 3 7" xfId="56932"/>
    <cellStyle name="Шапка таблицы 2 2 3 8" xfId="56933"/>
    <cellStyle name="Шапка таблицы 2 2 3 9" xfId="56934"/>
    <cellStyle name="Шапка таблицы 2 2 4" xfId="56935"/>
    <cellStyle name="Шапка таблицы 2 2 4 2" xfId="56936"/>
    <cellStyle name="Шапка таблицы 2 2 4 3" xfId="56937"/>
    <cellStyle name="Шапка таблицы 2 2 4 4" xfId="56938"/>
    <cellStyle name="Шапка таблицы 2 2 4 5" xfId="56939"/>
    <cellStyle name="Шапка таблицы 2 2 4 6" xfId="56940"/>
    <cellStyle name="Шапка таблицы 2 2 4 7" xfId="56941"/>
    <cellStyle name="Шапка таблицы 2 2 4 8" xfId="56942"/>
    <cellStyle name="Шапка таблицы 2 2 5" xfId="56943"/>
    <cellStyle name="Шапка таблицы 2 2 6" xfId="56944"/>
    <cellStyle name="Шапка таблицы 2 2 7" xfId="56945"/>
    <cellStyle name="Шапка таблицы 2 2 8" xfId="56946"/>
    <cellStyle name="Шапка таблицы 2 2 9" xfId="56947"/>
    <cellStyle name="Шапка таблицы 2 2_Калмэнерго" xfId="56948"/>
    <cellStyle name="Шапка таблицы 2 3" xfId="56949"/>
    <cellStyle name="Шапка таблицы 2 3 10" xfId="56950"/>
    <cellStyle name="Шапка таблицы 2 3 11" xfId="56951"/>
    <cellStyle name="Шапка таблицы 2 3 12" xfId="56952"/>
    <cellStyle name="Шапка таблицы 2 3 13" xfId="56953"/>
    <cellStyle name="Шапка таблицы 2 3 14" xfId="56954"/>
    <cellStyle name="Шапка таблицы 2 3 2" xfId="56955"/>
    <cellStyle name="Шапка таблицы 2 3 2 2" xfId="56956"/>
    <cellStyle name="Шапка таблицы 2 3 2 3" xfId="56957"/>
    <cellStyle name="Шапка таблицы 2 3 2 4" xfId="56958"/>
    <cellStyle name="Шапка таблицы 2 3 2 5" xfId="56959"/>
    <cellStyle name="Шапка таблицы 2 3 2 6" xfId="56960"/>
    <cellStyle name="Шапка таблицы 2 3 2 7" xfId="56961"/>
    <cellStyle name="Шапка таблицы 2 3 2 8" xfId="56962"/>
    <cellStyle name="Шапка таблицы 2 3 3" xfId="56963"/>
    <cellStyle name="Шапка таблицы 2 3 3 2" xfId="56964"/>
    <cellStyle name="Шапка таблицы 2 3 3 3" xfId="56965"/>
    <cellStyle name="Шапка таблицы 2 3 3 4" xfId="56966"/>
    <cellStyle name="Шапка таблицы 2 3 3 5" xfId="56967"/>
    <cellStyle name="Шапка таблицы 2 3 3 6" xfId="56968"/>
    <cellStyle name="Шапка таблицы 2 3 3 7" xfId="56969"/>
    <cellStyle name="Шапка таблицы 2 3 3 8" xfId="56970"/>
    <cellStyle name="Шапка таблицы 2 3 4" xfId="56971"/>
    <cellStyle name="Шапка таблицы 2 3 4 2" xfId="56972"/>
    <cellStyle name="Шапка таблицы 2 3 4 3" xfId="56973"/>
    <cellStyle name="Шапка таблицы 2 3 4 4" xfId="56974"/>
    <cellStyle name="Шапка таблицы 2 3 4 5" xfId="56975"/>
    <cellStyle name="Шапка таблицы 2 3 4 6" xfId="56976"/>
    <cellStyle name="Шапка таблицы 2 3 4 7" xfId="56977"/>
    <cellStyle name="Шапка таблицы 2 3 4 8" xfId="56978"/>
    <cellStyle name="Шапка таблицы 2 3 5" xfId="56979"/>
    <cellStyle name="Шапка таблицы 2 3 6" xfId="56980"/>
    <cellStyle name="Шапка таблицы 2 3 7" xfId="56981"/>
    <cellStyle name="Шапка таблицы 2 3 8" xfId="56982"/>
    <cellStyle name="Шапка таблицы 2 3 9" xfId="56983"/>
    <cellStyle name="Шапка таблицы 2 4" xfId="56984"/>
    <cellStyle name="Шапка таблицы 2 4 2" xfId="56985"/>
    <cellStyle name="Шапка таблицы 2 4 3" xfId="56986"/>
    <cellStyle name="Шапка таблицы 2 4 4" xfId="56987"/>
    <cellStyle name="Шапка таблицы 2 4 5" xfId="56988"/>
    <cellStyle name="Шапка таблицы 2 4 6" xfId="56989"/>
    <cellStyle name="Шапка таблицы 2 4 7" xfId="56990"/>
    <cellStyle name="Шапка таблицы 2 4 8" xfId="56991"/>
    <cellStyle name="Шапка таблицы 2 5" xfId="56992"/>
    <cellStyle name="Шапка таблицы 2 5 2" xfId="56993"/>
    <cellStyle name="Шапка таблицы 2 5 3" xfId="56994"/>
    <cellStyle name="Шапка таблицы 2 5 4" xfId="56995"/>
    <cellStyle name="Шапка таблицы 2 5 5" xfId="56996"/>
    <cellStyle name="Шапка таблицы 2 5 6" xfId="56997"/>
    <cellStyle name="Шапка таблицы 2 5 7" xfId="56998"/>
    <cellStyle name="Шапка таблицы 2 5 8" xfId="56999"/>
    <cellStyle name="Шапка таблицы 2 6" xfId="57000"/>
    <cellStyle name="Шапка таблицы 2 6 2" xfId="57001"/>
    <cellStyle name="Шапка таблицы 2 6 3" xfId="57002"/>
    <cellStyle name="Шапка таблицы 2 6 4" xfId="57003"/>
    <cellStyle name="Шапка таблицы 2 6 5" xfId="57004"/>
    <cellStyle name="Шапка таблицы 2 6 6" xfId="57005"/>
    <cellStyle name="Шапка таблицы 2 6 7" xfId="57006"/>
    <cellStyle name="Шапка таблицы 2 6 8" xfId="57007"/>
    <cellStyle name="Шапка таблицы 2 7" xfId="57008"/>
    <cellStyle name="Шапка таблицы 2 8" xfId="57009"/>
    <cellStyle name="Шапка таблицы 2 9" xfId="57010"/>
    <cellStyle name="Шапка таблицы 2_Калмэнерго" xfId="57011"/>
    <cellStyle name="Шапка таблицы 3" xfId="57012"/>
    <cellStyle name="Шапка таблицы 3 10" xfId="57013"/>
    <cellStyle name="Шапка таблицы 3 11" xfId="57014"/>
    <cellStyle name="Шапка таблицы 3 12" xfId="57015"/>
    <cellStyle name="Шапка таблицы 3 13" xfId="57016"/>
    <cellStyle name="Шапка таблицы 3 14" xfId="57017"/>
    <cellStyle name="Шапка таблицы 3 15" xfId="57018"/>
    <cellStyle name="Шапка таблицы 3 2" xfId="57019"/>
    <cellStyle name="Шапка таблицы 3 2 10" xfId="57020"/>
    <cellStyle name="Шапка таблицы 3 2 11" xfId="57021"/>
    <cellStyle name="Шапка таблицы 3 2 12" xfId="57022"/>
    <cellStyle name="Шапка таблицы 3 2 13" xfId="57023"/>
    <cellStyle name="Шапка таблицы 3 2 14" xfId="57024"/>
    <cellStyle name="Шапка таблицы 3 2 2" xfId="57025"/>
    <cellStyle name="Шапка таблицы 3 2 2 2" xfId="57026"/>
    <cellStyle name="Шапка таблицы 3 2 2 3" xfId="57027"/>
    <cellStyle name="Шапка таблицы 3 2 2 4" xfId="57028"/>
    <cellStyle name="Шапка таблицы 3 2 2 5" xfId="57029"/>
    <cellStyle name="Шапка таблицы 3 2 2 6" xfId="57030"/>
    <cellStyle name="Шапка таблицы 3 2 2 7" xfId="57031"/>
    <cellStyle name="Шапка таблицы 3 2 2 8" xfId="57032"/>
    <cellStyle name="Шапка таблицы 3 2 3" xfId="57033"/>
    <cellStyle name="Шапка таблицы 3 2 3 2" xfId="57034"/>
    <cellStyle name="Шапка таблицы 3 2 3 3" xfId="57035"/>
    <cellStyle name="Шапка таблицы 3 2 3 4" xfId="57036"/>
    <cellStyle name="Шапка таблицы 3 2 3 5" xfId="57037"/>
    <cellStyle name="Шапка таблицы 3 2 3 6" xfId="57038"/>
    <cellStyle name="Шапка таблицы 3 2 3 7" xfId="57039"/>
    <cellStyle name="Шапка таблицы 3 2 3 8" xfId="57040"/>
    <cellStyle name="Шапка таблицы 3 2 4" xfId="57041"/>
    <cellStyle name="Шапка таблицы 3 2 4 2" xfId="57042"/>
    <cellStyle name="Шапка таблицы 3 2 4 3" xfId="57043"/>
    <cellStyle name="Шапка таблицы 3 2 4 4" xfId="57044"/>
    <cellStyle name="Шапка таблицы 3 2 4 5" xfId="57045"/>
    <cellStyle name="Шапка таблицы 3 2 4 6" xfId="57046"/>
    <cellStyle name="Шапка таблицы 3 2 4 7" xfId="57047"/>
    <cellStyle name="Шапка таблицы 3 2 4 8" xfId="57048"/>
    <cellStyle name="Шапка таблицы 3 2 5" xfId="57049"/>
    <cellStyle name="Шапка таблицы 3 2 6" xfId="57050"/>
    <cellStyle name="Шапка таблицы 3 2 7" xfId="57051"/>
    <cellStyle name="Шапка таблицы 3 2 8" xfId="57052"/>
    <cellStyle name="Шапка таблицы 3 2 9" xfId="57053"/>
    <cellStyle name="Шапка таблицы 3 2_Калмэнерго" xfId="57054"/>
    <cellStyle name="Шапка таблицы 3 3" xfId="57055"/>
    <cellStyle name="Шапка таблицы 3 3 10" xfId="57056"/>
    <cellStyle name="Шапка таблицы 3 3 11" xfId="57057"/>
    <cellStyle name="Шапка таблицы 3 3 12" xfId="57058"/>
    <cellStyle name="Шапка таблицы 3 3 2" xfId="57059"/>
    <cellStyle name="Шапка таблицы 3 3 2 2" xfId="57060"/>
    <cellStyle name="Шапка таблицы 3 3 2 3" xfId="57061"/>
    <cellStyle name="Шапка таблицы 3 3 2 4" xfId="57062"/>
    <cellStyle name="Шапка таблицы 3 3 2 5" xfId="57063"/>
    <cellStyle name="Шапка таблицы 3 3 2 6" xfId="57064"/>
    <cellStyle name="Шапка таблицы 3 3 2 7" xfId="57065"/>
    <cellStyle name="Шапка таблицы 3 3 2 8" xfId="57066"/>
    <cellStyle name="Шапка таблицы 3 3 3" xfId="57067"/>
    <cellStyle name="Шапка таблицы 3 3 3 2" xfId="57068"/>
    <cellStyle name="Шапка таблицы 3 3 3 3" xfId="57069"/>
    <cellStyle name="Шапка таблицы 3 3 3 4" xfId="57070"/>
    <cellStyle name="Шапка таблицы 3 3 3 5" xfId="57071"/>
    <cellStyle name="Шапка таблицы 3 3 3 6" xfId="57072"/>
    <cellStyle name="Шапка таблицы 3 3 3 7" xfId="57073"/>
    <cellStyle name="Шапка таблицы 3 3 3 8" xfId="57074"/>
    <cellStyle name="Шапка таблицы 3 3 4" xfId="57075"/>
    <cellStyle name="Шапка таблицы 3 3 4 2" xfId="57076"/>
    <cellStyle name="Шапка таблицы 3 3 4 3" xfId="57077"/>
    <cellStyle name="Шапка таблицы 3 3 4 4" xfId="57078"/>
    <cellStyle name="Шапка таблицы 3 3 4 5" xfId="57079"/>
    <cellStyle name="Шапка таблицы 3 3 4 6" xfId="57080"/>
    <cellStyle name="Шапка таблицы 3 3 4 7" xfId="57081"/>
    <cellStyle name="Шапка таблицы 3 3 4 8" xfId="57082"/>
    <cellStyle name="Шапка таблицы 3 3 5" xfId="57083"/>
    <cellStyle name="Шапка таблицы 3 3 6" xfId="57084"/>
    <cellStyle name="Шапка таблицы 3 3 7" xfId="57085"/>
    <cellStyle name="Шапка таблицы 3 3 8" xfId="57086"/>
    <cellStyle name="Шапка таблицы 3 3 9" xfId="57087"/>
    <cellStyle name="Шапка таблицы 3 4" xfId="57088"/>
    <cellStyle name="Шапка таблицы 3 4 2" xfId="57089"/>
    <cellStyle name="Шапка таблицы 3 4 3" xfId="57090"/>
    <cellStyle name="Шапка таблицы 3 4 4" xfId="57091"/>
    <cellStyle name="Шапка таблицы 3 4 5" xfId="57092"/>
    <cellStyle name="Шапка таблицы 3 4 6" xfId="57093"/>
    <cellStyle name="Шапка таблицы 3 4 7" xfId="57094"/>
    <cellStyle name="Шапка таблицы 3 4 8" xfId="57095"/>
    <cellStyle name="Шапка таблицы 3 5" xfId="57096"/>
    <cellStyle name="Шапка таблицы 3 5 2" xfId="57097"/>
    <cellStyle name="Шапка таблицы 3 5 3" xfId="57098"/>
    <cellStyle name="Шапка таблицы 3 5 4" xfId="57099"/>
    <cellStyle name="Шапка таблицы 3 5 5" xfId="57100"/>
    <cellStyle name="Шапка таблицы 3 5 6" xfId="57101"/>
    <cellStyle name="Шапка таблицы 3 5 7" xfId="57102"/>
    <cellStyle name="Шапка таблицы 3 5 8" xfId="57103"/>
    <cellStyle name="Шапка таблицы 3 6" xfId="57104"/>
    <cellStyle name="Шапка таблицы 3 6 2" xfId="57105"/>
    <cellStyle name="Шапка таблицы 3 6 3" xfId="57106"/>
    <cellStyle name="Шапка таблицы 3 6 4" xfId="57107"/>
    <cellStyle name="Шапка таблицы 3 6 5" xfId="57108"/>
    <cellStyle name="Шапка таблицы 3 6 6" xfId="57109"/>
    <cellStyle name="Шапка таблицы 3 6 7" xfId="57110"/>
    <cellStyle name="Шапка таблицы 3 6 8" xfId="57111"/>
    <cellStyle name="Шапка таблицы 3 7" xfId="57112"/>
    <cellStyle name="Шапка таблицы 3 8" xfId="57113"/>
    <cellStyle name="Шапка таблицы 3 9" xfId="57114"/>
    <cellStyle name="Шапка таблицы 3_Калмэнерго" xfId="57115"/>
    <cellStyle name="Шапка таблицы 4" xfId="57116"/>
    <cellStyle name="Шапка таблицы 4 10" xfId="57117"/>
    <cellStyle name="Шапка таблицы 4 11" xfId="57118"/>
    <cellStyle name="Шапка таблицы 4 12" xfId="57119"/>
    <cellStyle name="Шапка таблицы 4 13" xfId="57120"/>
    <cellStyle name="Шапка таблицы 4 2" xfId="57121"/>
    <cellStyle name="Шапка таблицы 4 2 10" xfId="57122"/>
    <cellStyle name="Шапка таблицы 4 2 2" xfId="57123"/>
    <cellStyle name="Шапка таблицы 4 2 3" xfId="57124"/>
    <cellStyle name="Шапка таблицы 4 2 4" xfId="57125"/>
    <cellStyle name="Шапка таблицы 4 2 5" xfId="57126"/>
    <cellStyle name="Шапка таблицы 4 2 6" xfId="57127"/>
    <cellStyle name="Шапка таблицы 4 2 7" xfId="57128"/>
    <cellStyle name="Шапка таблицы 4 2 8" xfId="57129"/>
    <cellStyle name="Шапка таблицы 4 2 9" xfId="57130"/>
    <cellStyle name="Шапка таблицы 4 3" xfId="57131"/>
    <cellStyle name="Шапка таблицы 4 3 2" xfId="57132"/>
    <cellStyle name="Шапка таблицы 4 3 3" xfId="57133"/>
    <cellStyle name="Шапка таблицы 4 3 4" xfId="57134"/>
    <cellStyle name="Шапка таблицы 4 3 5" xfId="57135"/>
    <cellStyle name="Шапка таблицы 4 3 6" xfId="57136"/>
    <cellStyle name="Шапка таблицы 4 3 7" xfId="57137"/>
    <cellStyle name="Шапка таблицы 4 3 8" xfId="57138"/>
    <cellStyle name="Шапка таблицы 4 4" xfId="57139"/>
    <cellStyle name="Шапка таблицы 4 4 2" xfId="57140"/>
    <cellStyle name="Шапка таблицы 4 4 3" xfId="57141"/>
    <cellStyle name="Шапка таблицы 4 4 4" xfId="57142"/>
    <cellStyle name="Шапка таблицы 4 4 5" xfId="57143"/>
    <cellStyle name="Шапка таблицы 4 4 6" xfId="57144"/>
    <cellStyle name="Шапка таблицы 4 4 7" xfId="57145"/>
    <cellStyle name="Шапка таблицы 4 4 8" xfId="57146"/>
    <cellStyle name="Шапка таблицы 4 5" xfId="57147"/>
    <cellStyle name="Шапка таблицы 4 6" xfId="57148"/>
    <cellStyle name="Шапка таблицы 4 7" xfId="57149"/>
    <cellStyle name="Шапка таблицы 4 8" xfId="57150"/>
    <cellStyle name="Шапка таблицы 4 9" xfId="57151"/>
    <cellStyle name="Шапка таблицы 4_Калмэнерго" xfId="57152"/>
    <cellStyle name="Шапка таблицы 5" xfId="57153"/>
    <cellStyle name="Шапка таблицы 5 10" xfId="57154"/>
    <cellStyle name="Шапка таблицы 5 11" xfId="57155"/>
    <cellStyle name="Шапка таблицы 5 12" xfId="57156"/>
    <cellStyle name="Шапка таблицы 5 13" xfId="57157"/>
    <cellStyle name="Шапка таблицы 5 2" xfId="57158"/>
    <cellStyle name="Шапка таблицы 5 2 10" xfId="57159"/>
    <cellStyle name="Шапка таблицы 5 2 2" xfId="57160"/>
    <cellStyle name="Шапка таблицы 5 2 3" xfId="57161"/>
    <cellStyle name="Шапка таблицы 5 2 4" xfId="57162"/>
    <cellStyle name="Шапка таблицы 5 2 5" xfId="57163"/>
    <cellStyle name="Шапка таблицы 5 2 6" xfId="57164"/>
    <cellStyle name="Шапка таблицы 5 2 7" xfId="57165"/>
    <cellStyle name="Шапка таблицы 5 2 8" xfId="57166"/>
    <cellStyle name="Шапка таблицы 5 2 9" xfId="57167"/>
    <cellStyle name="Шапка таблицы 5 3" xfId="57168"/>
    <cellStyle name="Шапка таблицы 5 3 2" xfId="57169"/>
    <cellStyle name="Шапка таблицы 5 3 3" xfId="57170"/>
    <cellStyle name="Шапка таблицы 5 3 4" xfId="57171"/>
    <cellStyle name="Шапка таблицы 5 3 5" xfId="57172"/>
    <cellStyle name="Шапка таблицы 5 3 6" xfId="57173"/>
    <cellStyle name="Шапка таблицы 5 3 7" xfId="57174"/>
    <cellStyle name="Шапка таблицы 5 3 8" xfId="57175"/>
    <cellStyle name="Шапка таблицы 5 4" xfId="57176"/>
    <cellStyle name="Шапка таблицы 5 4 2" xfId="57177"/>
    <cellStyle name="Шапка таблицы 5 4 3" xfId="57178"/>
    <cellStyle name="Шапка таблицы 5 4 4" xfId="57179"/>
    <cellStyle name="Шапка таблицы 5 4 5" xfId="57180"/>
    <cellStyle name="Шапка таблицы 5 4 6" xfId="57181"/>
    <cellStyle name="Шапка таблицы 5 4 7" xfId="57182"/>
    <cellStyle name="Шапка таблицы 5 4 8" xfId="57183"/>
    <cellStyle name="Шапка таблицы 5 5" xfId="57184"/>
    <cellStyle name="Шапка таблицы 5 6" xfId="57185"/>
    <cellStyle name="Шапка таблицы 5 7" xfId="57186"/>
    <cellStyle name="Шапка таблицы 5 8" xfId="57187"/>
    <cellStyle name="Шапка таблицы 5 9" xfId="57188"/>
    <cellStyle name="Шапка таблицы 6" xfId="57189"/>
    <cellStyle name="Шапка таблицы 6 2" xfId="57190"/>
    <cellStyle name="Шапка таблицы 6 2 2" xfId="57191"/>
    <cellStyle name="Шапка таблицы 6 2 2 2" xfId="57192"/>
    <cellStyle name="Шапка таблицы 6 2 3" xfId="57193"/>
    <cellStyle name="Шапка таблицы 6 3" xfId="57194"/>
    <cellStyle name="Шапка таблицы 6 3 2" xfId="57195"/>
    <cellStyle name="Шапка таблицы 6 3 3" xfId="57196"/>
    <cellStyle name="Шапка таблицы 6 4" xfId="57197"/>
    <cellStyle name="Шапка таблицы 6 5" xfId="57198"/>
    <cellStyle name="Шапка таблицы 6 6" xfId="57199"/>
    <cellStyle name="Шапка таблицы 6 7" xfId="57200"/>
    <cellStyle name="Шапка таблицы 6 8" xfId="57201"/>
    <cellStyle name="Шапка таблицы 6 9" xfId="57202"/>
    <cellStyle name="Шапка таблицы 7" xfId="57203"/>
    <cellStyle name="Шапка таблицы 7 2" xfId="57204"/>
    <cellStyle name="Шапка таблицы 7 2 2" xfId="57205"/>
    <cellStyle name="Шапка таблицы 7 2 3" xfId="57206"/>
    <cellStyle name="Шапка таблицы 7 3" xfId="57207"/>
    <cellStyle name="Шапка таблицы 7 4" xfId="57208"/>
    <cellStyle name="Шапка таблицы 7 5" xfId="57209"/>
    <cellStyle name="Шапка таблицы 7 6" xfId="57210"/>
    <cellStyle name="Шапка таблицы 7 7" xfId="57211"/>
    <cellStyle name="Шапка таблицы 7 8" xfId="57212"/>
    <cellStyle name="Шапка таблицы 7 9" xfId="57213"/>
    <cellStyle name="Шапка таблицы 8" xfId="57214"/>
    <cellStyle name="Шапка таблицы 8 2" xfId="57215"/>
    <cellStyle name="Шапка таблицы 8 2 2" xfId="57216"/>
    <cellStyle name="Шапка таблицы 8 2 3" xfId="57217"/>
    <cellStyle name="Шапка таблицы 8 3" xfId="57218"/>
    <cellStyle name="Шапка таблицы 8 4" xfId="57219"/>
    <cellStyle name="Шапка таблицы 8 5" xfId="57220"/>
    <cellStyle name="Шапка таблицы 8 6" xfId="57221"/>
    <cellStyle name="Шапка таблицы 8 7" xfId="57222"/>
    <cellStyle name="Шапка таблицы 8 8" xfId="57223"/>
    <cellStyle name="Шапка таблицы 8 9" xfId="57224"/>
    <cellStyle name="Шапка таблицы 9" xfId="57225"/>
    <cellStyle name="Шапка таблицы 9 2" xfId="57226"/>
    <cellStyle name="Шапка таблицы 9 2 2" xfId="57227"/>
    <cellStyle name="Шапка таблицы 9 3" xfId="57228"/>
    <cellStyle name="Шапка таблицы_Калмэнерго" xfId="57229"/>
    <cellStyle name="Шапка_4DNS.UPDATE.EXAMPLE" xfId="57230"/>
    <cellStyle name="ШАУ" xfId="57231"/>
    <cellStyle name="ШАУ 10" xfId="57232"/>
    <cellStyle name="ШАУ 11" xfId="57233"/>
    <cellStyle name="ШАУ 12" xfId="57234"/>
    <cellStyle name="ШАУ 13" xfId="57235"/>
    <cellStyle name="ШАУ 14" xfId="57236"/>
    <cellStyle name="ШАУ 2" xfId="57237"/>
    <cellStyle name="ШАУ 2 10" xfId="57238"/>
    <cellStyle name="ШАУ 2 11" xfId="57239"/>
    <cellStyle name="ШАУ 2 12" xfId="57240"/>
    <cellStyle name="ШАУ 2 2" xfId="57241"/>
    <cellStyle name="ШАУ 2 2 2" xfId="57242"/>
    <cellStyle name="ШАУ 2 2 3" xfId="57243"/>
    <cellStyle name="ШАУ 2 2 4" xfId="57244"/>
    <cellStyle name="ШАУ 2 2 5" xfId="57245"/>
    <cellStyle name="ШАУ 2 2 6" xfId="57246"/>
    <cellStyle name="ШАУ 2 2 7" xfId="57247"/>
    <cellStyle name="ШАУ 2 2 8" xfId="57248"/>
    <cellStyle name="ШАУ 2 3" xfId="57249"/>
    <cellStyle name="ШАУ 2 3 2" xfId="57250"/>
    <cellStyle name="ШАУ 2 3 3" xfId="57251"/>
    <cellStyle name="ШАУ 2 3 4" xfId="57252"/>
    <cellStyle name="ШАУ 2 3 5" xfId="57253"/>
    <cellStyle name="ШАУ 2 3 6" xfId="57254"/>
    <cellStyle name="ШАУ 2 3 7" xfId="57255"/>
    <cellStyle name="ШАУ 2 3 8" xfId="57256"/>
    <cellStyle name="ШАУ 2 4" xfId="57257"/>
    <cellStyle name="ШАУ 2 4 2" xfId="57258"/>
    <cellStyle name="ШАУ 2 4 3" xfId="57259"/>
    <cellStyle name="ШАУ 2 4 4" xfId="57260"/>
    <cellStyle name="ШАУ 2 4 5" xfId="57261"/>
    <cellStyle name="ШАУ 2 4 6" xfId="57262"/>
    <cellStyle name="ШАУ 2 4 7" xfId="57263"/>
    <cellStyle name="ШАУ 2 4 8" xfId="57264"/>
    <cellStyle name="ШАУ 2 5" xfId="57265"/>
    <cellStyle name="ШАУ 2 6" xfId="57266"/>
    <cellStyle name="ШАУ 2 7" xfId="57267"/>
    <cellStyle name="ШАУ 2 8" xfId="57268"/>
    <cellStyle name="ШАУ 2 9" xfId="57269"/>
    <cellStyle name="ШАУ 2_Калмэнерго" xfId="57270"/>
    <cellStyle name="ШАУ 3" xfId="57271"/>
    <cellStyle name="ШАУ 3 10" xfId="57272"/>
    <cellStyle name="ШАУ 3 11" xfId="57273"/>
    <cellStyle name="ШАУ 3 12" xfId="57274"/>
    <cellStyle name="ШАУ 3 2" xfId="57275"/>
    <cellStyle name="ШАУ 3 2 2" xfId="57276"/>
    <cellStyle name="ШАУ 3 2 3" xfId="57277"/>
    <cellStyle name="ШАУ 3 2 4" xfId="57278"/>
    <cellStyle name="ШАУ 3 2 5" xfId="57279"/>
    <cellStyle name="ШАУ 3 2 6" xfId="57280"/>
    <cellStyle name="ШАУ 3 2 7" xfId="57281"/>
    <cellStyle name="ШАУ 3 2 8" xfId="57282"/>
    <cellStyle name="ШАУ 3 3" xfId="57283"/>
    <cellStyle name="ШАУ 3 3 2" xfId="57284"/>
    <cellStyle name="ШАУ 3 3 3" xfId="57285"/>
    <cellStyle name="ШАУ 3 3 4" xfId="57286"/>
    <cellStyle name="ШАУ 3 3 5" xfId="57287"/>
    <cellStyle name="ШАУ 3 3 6" xfId="57288"/>
    <cellStyle name="ШАУ 3 3 7" xfId="57289"/>
    <cellStyle name="ШАУ 3 3 8" xfId="57290"/>
    <cellStyle name="ШАУ 3 4" xfId="57291"/>
    <cellStyle name="ШАУ 3 4 2" xfId="57292"/>
    <cellStyle name="ШАУ 3 4 3" xfId="57293"/>
    <cellStyle name="ШАУ 3 4 4" xfId="57294"/>
    <cellStyle name="ШАУ 3 4 5" xfId="57295"/>
    <cellStyle name="ШАУ 3 4 6" xfId="57296"/>
    <cellStyle name="ШАУ 3 4 7" xfId="57297"/>
    <cellStyle name="ШАУ 3 4 8" xfId="57298"/>
    <cellStyle name="ШАУ 3 5" xfId="57299"/>
    <cellStyle name="ШАУ 3 6" xfId="57300"/>
    <cellStyle name="ШАУ 3 7" xfId="57301"/>
    <cellStyle name="ШАУ 3 8" xfId="57302"/>
    <cellStyle name="ШАУ 3 9" xfId="57303"/>
    <cellStyle name="ШАУ 4" xfId="57304"/>
    <cellStyle name="ШАУ 4 2" xfId="57305"/>
    <cellStyle name="ШАУ 4 3" xfId="57306"/>
    <cellStyle name="ШАУ 4 4" xfId="57307"/>
    <cellStyle name="ШАУ 4 5" xfId="57308"/>
    <cellStyle name="ШАУ 4 6" xfId="57309"/>
    <cellStyle name="ШАУ 4 7" xfId="57310"/>
    <cellStyle name="ШАУ 4 8" xfId="57311"/>
    <cellStyle name="ШАУ 5" xfId="57312"/>
    <cellStyle name="ШАУ 5 2" xfId="57313"/>
    <cellStyle name="ШАУ 5 3" xfId="57314"/>
    <cellStyle name="ШАУ 5 4" xfId="57315"/>
    <cellStyle name="ШАУ 5 5" xfId="57316"/>
    <cellStyle name="ШАУ 5 6" xfId="57317"/>
    <cellStyle name="ШАУ 5 7" xfId="57318"/>
    <cellStyle name="ШАУ 5 8" xfId="57319"/>
    <cellStyle name="ШАУ 6" xfId="57320"/>
    <cellStyle name="ШАУ 6 2" xfId="57321"/>
    <cellStyle name="ШАУ 6 3" xfId="57322"/>
    <cellStyle name="ШАУ 6 4" xfId="57323"/>
    <cellStyle name="ШАУ 6 5" xfId="57324"/>
    <cellStyle name="ШАУ 6 6" xfId="57325"/>
    <cellStyle name="ШАУ 6 7" xfId="57326"/>
    <cellStyle name="ШАУ 6 8" xfId="57327"/>
    <cellStyle name="ШАУ 7" xfId="57328"/>
    <cellStyle name="ШАУ 8" xfId="57329"/>
    <cellStyle name="ШАУ 9" xfId="57330"/>
    <cellStyle name="ШАУ_Калмэнерго" xfId="57331"/>
    <cellStyle name="標準_PL-CF sheet" xfId="57332"/>
    <cellStyle name="㼿" xfId="57333"/>
    <cellStyle name="㼿 10" xfId="57334"/>
    <cellStyle name="㼿 11" xfId="57335"/>
    <cellStyle name="㼿 12" xfId="57336"/>
    <cellStyle name="㼿 13" xfId="57337"/>
    <cellStyle name="㼿 14" xfId="57338"/>
    <cellStyle name="㼿 2" xfId="57339"/>
    <cellStyle name="㼿 2 10" xfId="57340"/>
    <cellStyle name="㼿 2 11" xfId="57341"/>
    <cellStyle name="㼿 2 12" xfId="57342"/>
    <cellStyle name="㼿 2 13" xfId="57343"/>
    <cellStyle name="㼿 2 14" xfId="57344"/>
    <cellStyle name="㼿 2 2" xfId="57345"/>
    <cellStyle name="㼿 2 2 10" xfId="57346"/>
    <cellStyle name="㼿 2 2 11" xfId="57347"/>
    <cellStyle name="㼿 2 2 12" xfId="57348"/>
    <cellStyle name="㼿 2 2 2" xfId="57349"/>
    <cellStyle name="㼿 2 2 2 2" xfId="57350"/>
    <cellStyle name="㼿 2 2 2 3" xfId="57351"/>
    <cellStyle name="㼿 2 2 2 4" xfId="57352"/>
    <cellStyle name="㼿 2 2 2 5" xfId="57353"/>
    <cellStyle name="㼿 2 2 2 6" xfId="57354"/>
    <cellStyle name="㼿 2 2 2 7" xfId="57355"/>
    <cellStyle name="㼿 2 2 2 8" xfId="57356"/>
    <cellStyle name="㼿 2 2 3" xfId="57357"/>
    <cellStyle name="㼿 2 2 3 2" xfId="57358"/>
    <cellStyle name="㼿 2 2 3 3" xfId="57359"/>
    <cellStyle name="㼿 2 2 3 4" xfId="57360"/>
    <cellStyle name="㼿 2 2 3 5" xfId="57361"/>
    <cellStyle name="㼿 2 2 3 6" xfId="57362"/>
    <cellStyle name="㼿 2 2 3 7" xfId="57363"/>
    <cellStyle name="㼿 2 2 3 8" xfId="57364"/>
    <cellStyle name="㼿 2 2 4" xfId="57365"/>
    <cellStyle name="㼿 2 2 4 2" xfId="57366"/>
    <cellStyle name="㼿 2 2 4 3" xfId="57367"/>
    <cellStyle name="㼿 2 2 4 4" xfId="57368"/>
    <cellStyle name="㼿 2 2 4 5" xfId="57369"/>
    <cellStyle name="㼿 2 2 4 6" xfId="57370"/>
    <cellStyle name="㼿 2 2 4 7" xfId="57371"/>
    <cellStyle name="㼿 2 2 4 8" xfId="57372"/>
    <cellStyle name="㼿 2 2 5" xfId="57373"/>
    <cellStyle name="㼿 2 2 6" xfId="57374"/>
    <cellStyle name="㼿 2 2 7" xfId="57375"/>
    <cellStyle name="㼿 2 2 8" xfId="57376"/>
    <cellStyle name="㼿 2 2 9" xfId="57377"/>
    <cellStyle name="㼿 2 3" xfId="57378"/>
    <cellStyle name="㼿 2 3 2" xfId="57379"/>
    <cellStyle name="㼿 2 3 3" xfId="57380"/>
    <cellStyle name="㼿 2 3 4" xfId="57381"/>
    <cellStyle name="㼿 2 3 5" xfId="57382"/>
    <cellStyle name="㼿 2 3 6" xfId="57383"/>
    <cellStyle name="㼿 2 3 7" xfId="57384"/>
    <cellStyle name="㼿 2 3 8" xfId="57385"/>
    <cellStyle name="㼿 2 4" xfId="57386"/>
    <cellStyle name="㼿 2 4 2" xfId="57387"/>
    <cellStyle name="㼿 2 4 3" xfId="57388"/>
    <cellStyle name="㼿 2 4 4" xfId="57389"/>
    <cellStyle name="㼿 2 4 5" xfId="57390"/>
    <cellStyle name="㼿 2 4 6" xfId="57391"/>
    <cellStyle name="㼿 2 4 7" xfId="57392"/>
    <cellStyle name="㼿 2 4 8" xfId="57393"/>
    <cellStyle name="㼿 2 5" xfId="57394"/>
    <cellStyle name="㼿 2 5 2" xfId="57395"/>
    <cellStyle name="㼿 2 5 3" xfId="57396"/>
    <cellStyle name="㼿 2 5 4" xfId="57397"/>
    <cellStyle name="㼿 2 5 5" xfId="57398"/>
    <cellStyle name="㼿 2 5 6" xfId="57399"/>
    <cellStyle name="㼿 2 5 7" xfId="57400"/>
    <cellStyle name="㼿 2 5 8" xfId="57401"/>
    <cellStyle name="㼿 2 6" xfId="57402"/>
    <cellStyle name="㼿 2 7" xfId="57403"/>
    <cellStyle name="㼿 2 8" xfId="57404"/>
    <cellStyle name="㼿 2 9" xfId="57405"/>
    <cellStyle name="㼿 2_Калмэнерго" xfId="57406"/>
    <cellStyle name="㼿 3" xfId="57407"/>
    <cellStyle name="㼿 3 10" xfId="57408"/>
    <cellStyle name="㼿 3 11" xfId="57409"/>
    <cellStyle name="㼿 3 12" xfId="57410"/>
    <cellStyle name="㼿 3 2" xfId="57411"/>
    <cellStyle name="㼿 3 2 2" xfId="57412"/>
    <cellStyle name="㼿 3 2 3" xfId="57413"/>
    <cellStyle name="㼿 3 2 4" xfId="57414"/>
    <cellStyle name="㼿 3 2 5" xfId="57415"/>
    <cellStyle name="㼿 3 2 6" xfId="57416"/>
    <cellStyle name="㼿 3 2 7" xfId="57417"/>
    <cellStyle name="㼿 3 2 8" xfId="57418"/>
    <cellStyle name="㼿 3 3" xfId="57419"/>
    <cellStyle name="㼿 3 3 2" xfId="57420"/>
    <cellStyle name="㼿 3 3 3" xfId="57421"/>
    <cellStyle name="㼿 3 3 4" xfId="57422"/>
    <cellStyle name="㼿 3 3 5" xfId="57423"/>
    <cellStyle name="㼿 3 3 6" xfId="57424"/>
    <cellStyle name="㼿 3 3 7" xfId="57425"/>
    <cellStyle name="㼿 3 3 8" xfId="57426"/>
    <cellStyle name="㼿 3 4" xfId="57427"/>
    <cellStyle name="㼿 3 4 2" xfId="57428"/>
    <cellStyle name="㼿 3 4 3" xfId="57429"/>
    <cellStyle name="㼿 3 4 4" xfId="57430"/>
    <cellStyle name="㼿 3 4 5" xfId="57431"/>
    <cellStyle name="㼿 3 4 6" xfId="57432"/>
    <cellStyle name="㼿 3 4 7" xfId="57433"/>
    <cellStyle name="㼿 3 4 8" xfId="57434"/>
    <cellStyle name="㼿 3 5" xfId="57435"/>
    <cellStyle name="㼿 3 6" xfId="57436"/>
    <cellStyle name="㼿 3 7" xfId="57437"/>
    <cellStyle name="㼿 3 8" xfId="57438"/>
    <cellStyle name="㼿 3 9" xfId="57439"/>
    <cellStyle name="㼿 4" xfId="57440"/>
    <cellStyle name="㼿 4 2" xfId="57441"/>
    <cellStyle name="㼿 4 3" xfId="57442"/>
    <cellStyle name="㼿 4 4" xfId="57443"/>
    <cellStyle name="㼿 4 5" xfId="57444"/>
    <cellStyle name="㼿 4 6" xfId="57445"/>
    <cellStyle name="㼿 4 7" xfId="57446"/>
    <cellStyle name="㼿 4 8" xfId="57447"/>
    <cellStyle name="㼿 5" xfId="57448"/>
    <cellStyle name="㼿 5 2" xfId="57449"/>
    <cellStyle name="㼿 5 3" xfId="57450"/>
    <cellStyle name="㼿 5 4" xfId="57451"/>
    <cellStyle name="㼿 5 5" xfId="57452"/>
    <cellStyle name="㼿 5 6" xfId="57453"/>
    <cellStyle name="㼿 5 7" xfId="57454"/>
    <cellStyle name="㼿 5 8" xfId="57455"/>
    <cellStyle name="㼿 6" xfId="57456"/>
    <cellStyle name="㼿 6 2" xfId="57457"/>
    <cellStyle name="㼿 6 3" xfId="57458"/>
    <cellStyle name="㼿 6 4" xfId="57459"/>
    <cellStyle name="㼿 6 5" xfId="57460"/>
    <cellStyle name="㼿 6 6" xfId="57461"/>
    <cellStyle name="㼿 6 7" xfId="57462"/>
    <cellStyle name="㼿 6 8" xfId="57463"/>
    <cellStyle name="㼿 7" xfId="57464"/>
    <cellStyle name="㼿 8" xfId="57465"/>
    <cellStyle name="㼿 9" xfId="57466"/>
    <cellStyle name="㼿?" xfId="57467"/>
    <cellStyle name="㼿_Калмэнерго" xfId="57468"/>
    <cellStyle name="㼿㼿" xfId="57469"/>
    <cellStyle name="㼿㼿?" xfId="57470"/>
    <cellStyle name="㼿㼿? 10" xfId="57471"/>
    <cellStyle name="㼿㼿? 11" xfId="57472"/>
    <cellStyle name="㼿㼿? 12" xfId="57473"/>
    <cellStyle name="㼿㼿? 13" xfId="57474"/>
    <cellStyle name="㼿㼿? 2" xfId="57475"/>
    <cellStyle name="㼿㼿? 2 10" xfId="57476"/>
    <cellStyle name="㼿㼿? 2 11" xfId="57477"/>
    <cellStyle name="㼿㼿? 2 12" xfId="57478"/>
    <cellStyle name="㼿㼿? 2 13" xfId="57479"/>
    <cellStyle name="㼿㼿? 2 14" xfId="57480"/>
    <cellStyle name="㼿㼿? 2 2" xfId="57481"/>
    <cellStyle name="㼿㼿? 2 2 10" xfId="57482"/>
    <cellStyle name="㼿㼿? 2 2 11" xfId="57483"/>
    <cellStyle name="㼿㼿? 2 2 12" xfId="57484"/>
    <cellStyle name="㼿㼿? 2 2 2" xfId="57485"/>
    <cellStyle name="㼿㼿? 2 2 2 2" xfId="57486"/>
    <cellStyle name="㼿㼿? 2 2 2 3" xfId="57487"/>
    <cellStyle name="㼿㼿? 2 2 2 4" xfId="57488"/>
    <cellStyle name="㼿㼿? 2 2 2 5" xfId="57489"/>
    <cellStyle name="㼿㼿? 2 2 2 6" xfId="57490"/>
    <cellStyle name="㼿㼿? 2 2 2 7" xfId="57491"/>
    <cellStyle name="㼿㼿? 2 2 2 8" xfId="57492"/>
    <cellStyle name="㼿㼿? 2 2 3" xfId="57493"/>
    <cellStyle name="㼿㼿? 2 2 3 2" xfId="57494"/>
    <cellStyle name="㼿㼿? 2 2 3 3" xfId="57495"/>
    <cellStyle name="㼿㼿? 2 2 3 4" xfId="57496"/>
    <cellStyle name="㼿㼿? 2 2 3 5" xfId="57497"/>
    <cellStyle name="㼿㼿? 2 2 3 6" xfId="57498"/>
    <cellStyle name="㼿㼿? 2 2 3 7" xfId="57499"/>
    <cellStyle name="㼿㼿? 2 2 3 8" xfId="57500"/>
    <cellStyle name="㼿㼿? 2 2 4" xfId="57501"/>
    <cellStyle name="㼿㼿? 2 2 4 2" xfId="57502"/>
    <cellStyle name="㼿㼿? 2 2 4 3" xfId="57503"/>
    <cellStyle name="㼿㼿? 2 2 4 4" xfId="57504"/>
    <cellStyle name="㼿㼿? 2 2 4 5" xfId="57505"/>
    <cellStyle name="㼿㼿? 2 2 4 6" xfId="57506"/>
    <cellStyle name="㼿㼿? 2 2 4 7" xfId="57507"/>
    <cellStyle name="㼿㼿? 2 2 4 8" xfId="57508"/>
    <cellStyle name="㼿㼿? 2 2 5" xfId="57509"/>
    <cellStyle name="㼿㼿? 2 2 6" xfId="57510"/>
    <cellStyle name="㼿㼿? 2 2 7" xfId="57511"/>
    <cellStyle name="㼿㼿? 2 2 8" xfId="57512"/>
    <cellStyle name="㼿㼿? 2 2 9" xfId="57513"/>
    <cellStyle name="㼿㼿? 2 3" xfId="57514"/>
    <cellStyle name="㼿㼿? 2 3 2" xfId="57515"/>
    <cellStyle name="㼿㼿? 2 3 3" xfId="57516"/>
    <cellStyle name="㼿㼿? 2 3 4" xfId="57517"/>
    <cellStyle name="㼿㼿? 2 3 5" xfId="57518"/>
    <cellStyle name="㼿㼿? 2 3 6" xfId="57519"/>
    <cellStyle name="㼿㼿? 2 3 7" xfId="57520"/>
    <cellStyle name="㼿㼿? 2 3 8" xfId="57521"/>
    <cellStyle name="㼿㼿? 2 4" xfId="57522"/>
    <cellStyle name="㼿㼿? 2 4 2" xfId="57523"/>
    <cellStyle name="㼿㼿? 2 4 3" xfId="57524"/>
    <cellStyle name="㼿㼿? 2 4 4" xfId="57525"/>
    <cellStyle name="㼿㼿? 2 4 5" xfId="57526"/>
    <cellStyle name="㼿㼿? 2 4 6" xfId="57527"/>
    <cellStyle name="㼿㼿? 2 4 7" xfId="57528"/>
    <cellStyle name="㼿㼿? 2 4 8" xfId="57529"/>
    <cellStyle name="㼿㼿? 2 5" xfId="57530"/>
    <cellStyle name="㼿㼿? 2 5 2" xfId="57531"/>
    <cellStyle name="㼿㼿? 2 5 3" xfId="57532"/>
    <cellStyle name="㼿㼿? 2 5 4" xfId="57533"/>
    <cellStyle name="㼿㼿? 2 5 5" xfId="57534"/>
    <cellStyle name="㼿㼿? 2 5 6" xfId="57535"/>
    <cellStyle name="㼿㼿? 2 5 7" xfId="57536"/>
    <cellStyle name="㼿㼿? 2 5 8" xfId="57537"/>
    <cellStyle name="㼿㼿? 2 6" xfId="57538"/>
    <cellStyle name="㼿㼿? 2 7" xfId="57539"/>
    <cellStyle name="㼿㼿? 2 8" xfId="57540"/>
    <cellStyle name="㼿㼿? 2 9" xfId="57541"/>
    <cellStyle name="㼿㼿? 2_Калмэнерго" xfId="57542"/>
    <cellStyle name="㼿㼿? 3" xfId="57543"/>
    <cellStyle name="㼿㼿? 3 10" xfId="57544"/>
    <cellStyle name="㼿㼿? 3 11" xfId="57545"/>
    <cellStyle name="㼿㼿? 3 12" xfId="57546"/>
    <cellStyle name="㼿㼿? 3 2" xfId="57547"/>
    <cellStyle name="㼿㼿? 3 2 2" xfId="57548"/>
    <cellStyle name="㼿㼿? 3 2 3" xfId="57549"/>
    <cellStyle name="㼿㼿? 3 2 4" xfId="57550"/>
    <cellStyle name="㼿㼿? 3 2 5" xfId="57551"/>
    <cellStyle name="㼿㼿? 3 2 6" xfId="57552"/>
    <cellStyle name="㼿㼿? 3 2 7" xfId="57553"/>
    <cellStyle name="㼿㼿? 3 2 8" xfId="57554"/>
    <cellStyle name="㼿㼿? 3 3" xfId="57555"/>
    <cellStyle name="㼿㼿? 3 3 2" xfId="57556"/>
    <cellStyle name="㼿㼿? 3 3 3" xfId="57557"/>
    <cellStyle name="㼿㼿? 3 3 4" xfId="57558"/>
    <cellStyle name="㼿㼿? 3 3 5" xfId="57559"/>
    <cellStyle name="㼿㼿? 3 3 6" xfId="57560"/>
    <cellStyle name="㼿㼿? 3 3 7" xfId="57561"/>
    <cellStyle name="㼿㼿? 3 3 8" xfId="57562"/>
    <cellStyle name="㼿㼿? 3 4" xfId="57563"/>
    <cellStyle name="㼿㼿? 3 4 2" xfId="57564"/>
    <cellStyle name="㼿㼿? 3 4 3" xfId="57565"/>
    <cellStyle name="㼿㼿? 3 4 4" xfId="57566"/>
    <cellStyle name="㼿㼿? 3 4 5" xfId="57567"/>
    <cellStyle name="㼿㼿? 3 4 6" xfId="57568"/>
    <cellStyle name="㼿㼿? 3 4 7" xfId="57569"/>
    <cellStyle name="㼿㼿? 3 4 8" xfId="57570"/>
    <cellStyle name="㼿㼿? 3 5" xfId="57571"/>
    <cellStyle name="㼿㼿? 3 6" xfId="57572"/>
    <cellStyle name="㼿㼿? 3 7" xfId="57573"/>
    <cellStyle name="㼿㼿? 3 8" xfId="57574"/>
    <cellStyle name="㼿㼿? 3 9" xfId="57575"/>
    <cellStyle name="㼿㼿? 4" xfId="57576"/>
    <cellStyle name="㼿㼿? 4 2" xfId="57577"/>
    <cellStyle name="㼿㼿? 4 3" xfId="57578"/>
    <cellStyle name="㼿㼿? 4 4" xfId="57579"/>
    <cellStyle name="㼿㼿? 4 5" xfId="57580"/>
    <cellStyle name="㼿㼿? 4 6" xfId="57581"/>
    <cellStyle name="㼿㼿? 4 7" xfId="57582"/>
    <cellStyle name="㼿㼿? 4 8" xfId="57583"/>
    <cellStyle name="㼿㼿? 5" xfId="57584"/>
    <cellStyle name="㼿㼿? 5 2" xfId="57585"/>
    <cellStyle name="㼿㼿? 5 3" xfId="57586"/>
    <cellStyle name="㼿㼿? 5 4" xfId="57587"/>
    <cellStyle name="㼿㼿? 5 5" xfId="57588"/>
    <cellStyle name="㼿㼿? 5 6" xfId="57589"/>
    <cellStyle name="㼿㼿? 5 7" xfId="57590"/>
    <cellStyle name="㼿㼿? 5 8" xfId="57591"/>
    <cellStyle name="㼿㼿? 6" xfId="57592"/>
    <cellStyle name="㼿㼿? 6 2" xfId="57593"/>
    <cellStyle name="㼿㼿? 6 3" xfId="57594"/>
    <cellStyle name="㼿㼿? 6 4" xfId="57595"/>
    <cellStyle name="㼿㼿? 6 5" xfId="57596"/>
    <cellStyle name="㼿㼿? 6 6" xfId="57597"/>
    <cellStyle name="㼿㼿? 6 7" xfId="57598"/>
    <cellStyle name="㼿㼿? 6 8" xfId="57599"/>
    <cellStyle name="㼿㼿? 7" xfId="57600"/>
    <cellStyle name="㼿㼿? 8" xfId="57601"/>
    <cellStyle name="㼿㼿? 9" xfId="57602"/>
    <cellStyle name="㼿㼿?_Калмэнерго" xfId="57603"/>
    <cellStyle name="㼿㼿_Калмэнерго" xfId="57604"/>
    <cellStyle name="㼿㼿㼿" xfId="57605"/>
    <cellStyle name="㼿㼿㼿?" xfId="57606"/>
    <cellStyle name="㼿㼿㼿㼿" xfId="57607"/>
    <cellStyle name="㼿㼿㼿㼿?" xfId="57608"/>
    <cellStyle name="㼿㼿㼿㼿_Калмэнерго" xfId="57609"/>
    <cellStyle name="㼿㼿㼿㼿㼿" xfId="57610"/>
    <cellStyle name="䁺_x0001_" xfId="57611"/>
  </cellStyles>
  <dxfs count="3">
    <dxf>
      <fill>
        <patternFill patternType="none">
          <bgColor auto="1"/>
        </patternFill>
      </fill>
    </dxf>
    <dxf>
      <font>
        <color theme="0"/>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v50402/AppData/Local/Temp/_tc/&#1056;&#1072;&#1089;&#1095;&#1077;&#1090;&#1099;%20&#1076;&#1083;&#1103;%20&#1087;&#1072;&#1089;&#1087;&#1086;&#1088;&#1090;&#1072;/000-63-1-03.21-4037_&#1056;&#1077;&#1082;.&#1055;&#1057;%20&#1056;&#1099;&#1096;&#1077;&#1074;&#1086;.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Effect%20Office\Client\WORKBOX\&#1048;&#1055;&#1056;%20&#1085;&#1072;%202009%20&#1075;&#1086;&#1076;%20&#1052;&#1056;&#1057;&#1050;%20(&#1082;&#1086;&#1088;&#1088;&#1077;&#1082;&#1090;&#1080;&#1088;&#1086;&#1074;&#1082;&#1072;%20&#1087;&#1086;&#1089;&#1083;&#1077;%2027.10.08)%20(001647C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55;&#1086;&#1083;&#1100;&#1079;&#1086;&#1074;&#1072;&#1090;&#1077;&#1083;&#1100;&#1089;&#1082;&#1080;&#1077;%20&#1087;&#1072;&#1087;&#1082;&#1080;$/bas/&#1052;&#1086;&#1080;%20&#1076;&#1086;&#1082;&#1091;&#1084;&#1077;&#1085;&#1090;&#1099;/&#1056;&#1072;&#1073;&#1086;&#1095;&#1080;&#1077;%20&#1076;&#1086;&#1082;&#1091;&#1084;&#1077;&#1085;&#1090;&#1099;%20&#1089;%20&#1053;&#1086;&#1091;&#1090;&#1073;&#1091;&#1082;&#1072;/&#1058;&#1077;&#1093;.&#1079;&#1072;&#1076;&#1072;&#1085;&#1080;&#1103;/&#1055;&#1088;&#1080;&#1083;&#1086;&#1078;&#1077;&#1085;&#1080;&#1103;%20&#1082;%20&#1090;&#1077;&#1093;&#1085;&#1080;&#1095;&#1077;&#1089;&#1082;&#1086;&#1084;&#1091;%20&#1079;&#1072;&#1076;&#1072;&#1085;&#1080;&#11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KSERVER\&#1054;c$\&#1056;&#1086;&#1089;&#1085;&#1077;&#1092;&#1090;&#1100;\&#1056;&#1072;&#1073;&#1086;&#1095;&#1072;&#1103;\&#1059;&#1055;\&#1059;&#1055;_&#1085;&#1077;&#1092;&#1090;&#1103;&#1085;&#1099;&#1077;%20&#1089;&#1082;&#1074;&#1072;&#1078;&#1080;&#1085;&#109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rogram%20Files/Tec1/&#1055;&#1058;&#1054;/&#1040;&#1082;&#1090;%20&#1041;&#1072;&#1083;&#1072;&#1085;&#1089;&#1072;%20&#1069;&#1069;/&#1041;&#1072;&#1083;&#1072;&#1085;&#1089;%20&#1069;&#1069;%20&#1058;&#1069;&#1062;-1%20(v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cuments%20and%20Settings/nekipeloe/&#1052;&#1086;&#1080;%20&#1076;&#1086;&#1082;&#1091;&#1084;&#1077;&#1085;&#1090;&#1099;/&#1056;&#1072;&#1073;&#1086;&#1090;&#1072;/2005%20&#1075;&#1086;&#1076;/&#1076;&#1077;&#1082;&#1072;&#1073;&#1088;&#1100;%20&#1086;&#1090;%20&#1044;&#1086;&#1073;&#1088;&#1099;&#1085;&#1080;&#1085;&#1086;&#1081;/&#1057;&#1042;&#1054;&#1044;-%20%20&#1057;&#1058;&#1040;&#1053;&#1062;&#1048;&#104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Documents%20and%20Settings\&#1082;&#1072;&#1088;&#1072;&#1077;&#1074;\&#1056;&#1072;&#1073;&#1086;&#1095;&#1080;&#1081;%20&#1089;&#1090;&#1086;&#1083;\&#1057;&#1080;&#1073;&#1085;&#1077;&#1092;&#1090;&#1100;\&#1056;&#1072;&#1073;&#1086;&#1095;&#1072;&#1103;\&#1044;&#1086;&#1073;&#1099;&#1095;&#1072;\&#1056;&#1072;&#1089;&#1095;&#1077;&#1090;\&#1057;&#1053;-&#1063;&#1091;&#1082;&#1086;&#1090;&#1082;&#1072;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Documents%20and%20Settings\&#1082;&#1072;&#1088;&#1072;&#1077;&#1074;\&#1056;&#1072;&#1073;&#1086;&#1095;&#1080;&#1081;%20&#1089;&#1090;&#1086;&#1083;\&#1057;&#1080;&#1073;&#1085;&#1077;&#1092;&#1090;&#1100;\&#1056;&#1072;&#1073;&#1086;&#1095;&#1072;&#1103;\&#1044;&#1086;&#1073;&#1099;&#1095;&#1072;\&#1056;&#1072;&#1089;&#1095;&#1077;&#1090;\&#1057;&#1053;-&#1052;&#1077;&#1088;&#1077;&#1090;&#1086;&#1103;&#1093;&#1072;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Documents%20and%20Settings\&#1082;&#1072;&#1088;&#1072;&#1077;&#1074;\&#1056;&#1072;&#1073;&#1086;&#1095;&#1080;&#1081;%20&#1089;&#1090;&#1086;&#1083;\&#1057;&#1080;&#1073;&#1085;&#1077;&#1092;&#1090;&#1100;\&#1056;&#1072;&#1073;&#1086;&#1095;&#1072;&#1103;\&#1044;&#1086;&#1073;&#1099;&#1095;&#1072;\&#1056;&#1072;&#1089;&#1095;&#1077;&#1090;\&#1057;&#1053;-&#1057;&#1053;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Documents%20and%20Settings\&#1082;&#1072;&#1088;&#1072;&#1077;&#1074;\&#1056;&#1072;&#1073;&#1086;&#1095;&#1080;&#1081;%20&#1089;&#1090;&#1086;&#1083;\&#1057;&#1080;&#1073;&#1085;&#1077;&#1092;&#1090;&#1100;\&#1056;&#1072;&#1073;&#1086;&#1095;&#1072;&#1103;\&#1044;&#1086;&#1073;&#1099;&#1095;&#1072;\&#1056;&#1072;&#1089;&#1095;&#1077;&#1090;\&#1057;&#1053;-&#1070;&#1075;&#1088;&#1072;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Documents%20and%20Settings\&#1082;&#1072;&#1088;&#1072;&#1077;&#1074;\&#1056;&#1072;&#1073;&#1086;&#1095;&#1080;&#1081;%20&#1089;&#1090;&#1086;&#1083;\&#1057;&#1080;&#1073;&#1085;&#1077;&#1092;&#1090;&#1100;\&#1056;&#1072;&#1073;&#1086;&#1095;&#1072;&#1103;\&#1044;&#1086;&#1073;&#1099;&#1095;&#1072;\&#1056;&#1072;&#1089;&#1095;&#1077;&#1090;\&#1044;&#1086;&#1073;&#1099;&#1095;&#107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4;&#1073;&#1086;&#1089;&#1085;&#1086;&#1074;&#1099;&#1074;&#1072;&#1102;&#1097;&#1080;&#1077;%20&#1084;&#1072;&#1090;&#1077;&#1088;&#1080;&#1072;&#1083;&#1099;/&#1044;&#1048;&#1055;&#1056;%202015-2020/&#1040;&#1088;&#1093;&#1101;&#1085;&#1077;&#1088;&#1075;&#1086;/&#1056;&#1072;&#1089;&#1095;&#1077;&#1090;&#1099;%20&#1069;&#1069;%20&#1040;&#1088;&#1093;&#1101;&#1085;&#1077;&#1088;&#1075;&#1086;/000-11-1-03.13-0002%20&#1050;&#1091;&#1079;&#1085;&#1077;&#1095;&#1077;&#1074;&#1089;&#1082;&#1072;&#1103;.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OKSERVER\&#1054;c$\&#1056;&#1072;&#1073;&#1086;&#1095;&#1080;&#1077;%20&#1087;&#1088;&#1086;&#1077;&#1082;&#1090;&#1099;\&#1044;&#1077;&#1083;&#1086;&#1081;&#1090;_2005_1_&#1056;&#1086;&#1089;&#1085;&#1077;&#1092;&#1090;&#1100;\&#1056;&#1072;&#1073;&#1086;&#1095;&#1072;&#1103;\&#1056;&#1072;&#1089;&#1095;&#1077;&#1090;_&#1056;&#1086;&#1089;&#1085;&#1077;&#1092;&#1090;&#1100;\&#1041;&#1083;&#1086;&#1082;&#1080;\&#1041;&#1083;2_&#1054;&#1073;&#1086;&#1088;&#1091;&#1076;&#1086;&#1074;&#1072;&#1085;&#1080;&#1077;%20&#1089;&#1082;&#1074;&#1072;&#1078;&#1080;&#108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OKSERVER\&#1054;c$\&#1056;&#1072;&#1073;&#1086;&#1095;&#1080;&#1077;%20&#1087;&#1088;&#1086;&#1077;&#1082;&#1090;&#1099;\&#1044;&#1077;&#1083;&#1086;&#1081;&#1090;_2006_6_&#1052;&#1077;&#1088;&#1082;&#1091;&#1088;&#1080;&#1081;\&#1056;&#1072;&#1073;&#1086;&#1095;&#1072;&#1103;\&#1054;&#1090;&#1089;&#1090;&#1086;&#1081;\&#1050;&#1086;&#1087;&#1080;&#1103;%20!&#1040;&#1054;%20&#171;&#1050;&#1072;&#1079;&#1073;&#1091;&#1088;&#1075;&#1072;&#1079;&#187;_&#1060;&#1086;&#1088;&#1084;&#1072;%201,%204,%205,%20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1054;&#1090;&#1076;&#1077;&#1083;%20&#1080;&#1085;&#1074;&#1077;&#1089;&#1090;&#1080;&#1094;&#1080;&#1081;/&#1056;&#1072;&#1073;&#1086;&#1095;&#1072;&#1103;/&#1048;&#1055;&#1056;%202017-2022/&#1064;&#1072;&#1073;&#1083;&#1086;&#1085;%20&#1076;&#1083;&#1103;%20&#1087;&#1072;&#1089;&#1087;&#1086;&#1088;&#1090;&#1072;%20(&#1083;&#1080;&#1089;&#1090;%206.2)%20&#1074;2.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1055;&#1086;&#1083;&#1100;&#1079;&#1086;&#1074;&#1072;&#1090;&#1077;&#1083;&#1100;&#1089;&#1082;&#1080;&#1077;%20&#1087;&#1072;&#1087;&#1082;&#1080;$/&#1044;&#1080;&#1088;&#1077;&#1082;&#1094;&#1080;&#1103;%20&#1087;&#1086;%20&#1082;&#1086;&#1084;&#1084;&#1077;&#1088;&#1095;&#1077;&#1089;&#1082;&#1086;&#1084;&#1091;%20&#1091;&#1095;&#1077;&#1090;&#1091;/&#1041;&#1072;&#1088;&#1085;&#1072;&#1091;&#1083;&#1100;&#1089;&#1082;&#1080;&#1081;%20&#1092;&#1080;&#1083;&#1080;&#1072;&#1083;/&#1044;&#1086;&#1082;&#1091;&#1084;&#1077;&#1085;&#1090;&#1099;%20&#1076;&#1083;&#1103;%20&#1080;&#1085;&#1092;&#1086;&#1088;&#1084;%20&#1086;&#1073;&#1084;&#1077;&#1085;&#107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Zamalutdinova\c\PLAST\EUROP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KSERVER\&#1054;c$\Documents%20and%20Settings\valodia\Desktop\programa_2004\maragebi\masangariSebi\B&amp;V%20masangariSi%20(sayrdenebi%20da%20italiuri)_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WORK\&#1041;&#1048;&#1047;&#1053;&#1045;&#1057;-&#1055;&#1051;&#1040;&#1053;&#1067;\2010%20&#1075;&#1086;&#1076;\&#1041;&#1055;%20&#1085;&#1072;%20&#1057;&#1044;\&#1052;&#1056;&#1057;&#1050;%20&#1057;&#1077;&#1074;&#1077;&#1088;&#1086;-&#1047;&#1072;&#1087;&#1072;&#1076;&#1072;%2022.03.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1058;&#1053;&#1050;\&#1048;&#1089;&#1093;&#1086;&#1076;&#1085;&#1099;&#1077;\&#1048;&#1089;&#1093;%20&#1076;&#1072;&#1085;&#1085;&#1099;&#1077;_&#1086;&#1090;%20&#1087;&#1088;&#1077;&#1076;&#1087;&#1088;&#1080;&#1103;&#1090;&#1080;&#1081;\&#1054;&#1040;&#1054;%20&#1057;&#1072;&#1084;&#1086;&#1090;&#1083;&#1086;&#1088;&#1085;&#1077;&#1092;&#1090;&#1077;&#1075;&#1072;&#1079;\&#1060;&#1086;&#1088;&#1084;&#1072;%20&#8470;%207%20&#1080;%20&#8470;%2010%20&#1057;&#1053;&#1043;&#1044;&#1059;%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Temp\&#1042;&#1088;&#1077;&#1084;&#1077;&#1085;&#1085;&#1099;&#1077;%20&#1092;&#1072;&#1081;&#1083;&#1099;%20&#1048;&#1085;&#1090;&#1077;&#1088;&#1085;&#1077;&#1090;&#1072;\Content.Outlook\YA4UK7Y8\&#1055;&#1088;&#1080;&#1083;&#1086;&#1078;&#1077;&#1085;&#1080;&#1077;%2024_&#1050;&#1086;&#1083;&#1101;&#1085;&#1077;&#1088;&#1075;&#1086;_&#1085;&#1072;%20&#1079;&#1072;&#1084;&#1077;&#1085;&#1091;_21%2002%201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na\C\Akt_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1052;&#1086;&#1090;&#1080;&#1074;%20-%20&#1087;&#1088;&#1086;&#1077;&#1082;&#1090;&#1099;\&#1050;&#1048;&#1057;%20&#1041;&#1072;&#1083;&#1072;&#1085;&#1089;\&#1040;&#1083;&#1100;&#1073;&#1086;&#1084;%20&#1086;&#1090;&#1095;&#1077;&#1090;&#1085;&#1099;&#1093;%20&#1092;&#1086;&#1088;&#1084;%20&#1069;&#1085;&#1077;&#1088;&#1075;&#1086;&#1073;&#1072;&#1083;&#1072;&#1085;&#1089;-&#1057;&#1080;&#1073;&#1080;&#1088;&#11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KSERVER\&#1054;c$\&#1056;&#1072;&#1073;&#1086;&#1095;&#1080;&#1077;%20&#1087;&#1088;&#1086;&#1077;&#1082;&#1090;&#1099;\&#1044;&#1077;&#1083;&#1086;&#1081;&#1090;_2006_6_&#1052;&#1077;&#1088;&#1082;&#1091;&#1088;&#1080;&#1081;\&#1056;&#1072;&#1073;&#1086;&#1095;&#1072;&#1103;\&#1054;&#1090;&#1089;&#1090;&#1086;&#1081;\East%20Line\&#1056;&#1072;&#1073;&#1086;&#1095;&#1072;&#1103;\&#1053;&#1077;&#1079;&#1072;&#1074;&#1077;&#1088;&#1096;&#1077;&#1085;&#1082;&#1072;\&#1085;&#1077;&#1079;&#1072;&#1074;&#1077;&#1088;&#1096;&#1077;&#1085;&#1082;&#1072;_&#1088;&#1072;&#1073;&#1086;&#1095;&#1080;&#1081;%20&#1088;&#1072;&#1089;&#1095;&#1077;&#10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данные"/>
      <sheetName val="Проект"/>
      <sheetName val="Портфель"/>
      <sheetName val="Отчет"/>
      <sheetName val="Options"/>
      <sheetName val="Language"/>
      <sheetName val="2.3"/>
    </sheetNames>
    <sheetDataSet>
      <sheetData sheetId="0">
        <row r="15">
          <cell r="D15">
            <v>1</v>
          </cell>
        </row>
        <row r="46">
          <cell r="D46">
            <v>2</v>
          </cell>
        </row>
      </sheetData>
      <sheetData sheetId="1">
        <row r="161">
          <cell r="B161">
            <v>0</v>
          </cell>
        </row>
      </sheetData>
      <sheetData sheetId="2">
        <row r="27">
          <cell r="A27" t="str">
            <v>Периоды осуществления проектов</v>
          </cell>
        </row>
      </sheetData>
      <sheetData sheetId="3"/>
      <sheetData sheetId="4">
        <row r="5">
          <cell r="B5" t="str">
            <v>6.1</v>
          </cell>
        </row>
        <row r="7">
          <cell r="B7" t="b">
            <v>0</v>
          </cell>
        </row>
        <row r="8">
          <cell r="B8" t="b">
            <v>0</v>
          </cell>
        </row>
        <row r="10">
          <cell r="B10" t="b">
            <v>1</v>
          </cell>
        </row>
        <row r="11">
          <cell r="B11" t="b">
            <v>0</v>
          </cell>
        </row>
      </sheetData>
      <sheetData sheetId="5">
        <row r="2">
          <cell r="A2">
            <v>1</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ТОГ"/>
      <sheetName val="Прилож. 1"/>
      <sheetName val="Прилож. 7а"/>
      <sheetName val="Прилож.1а по ТП"/>
      <sheetName val="Прилож. 2"/>
      <sheetName val="Прилож. 5"/>
      <sheetName val="Прилож. 10"/>
      <sheetName val="Прилож. 13"/>
      <sheetName val="Прилож. 15"/>
      <sheetName val="Прилож. 16"/>
      <sheetName val="Прилож. 17"/>
      <sheetName val="Прилож. 18"/>
      <sheetName val="Прилож. 25"/>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ка по потерям РЭС"/>
      <sheetName val="баланс квадраты ПЭС"/>
      <sheetName val="баланс квадраты РСК"/>
      <sheetName val="Осн показ"/>
      <sheetName val="РБ ПЭС"/>
      <sheetName val="РБ РСК"/>
      <sheetName val="7-Баланс ПС"/>
      <sheetName val="7а-Баланс стандартный"/>
      <sheetName val="8-Исх для Баланса ПС"/>
      <sheetName val="Приложение 9"/>
      <sheetName val="5"/>
      <sheetName val="иртышская"/>
      <sheetName val="таврическая"/>
      <sheetName val="сибирь"/>
      <sheetName val="потери"/>
      <sheetName val="нп"/>
      <sheetName val="Форма 20 (1)"/>
      <sheetName val="Форма 20 (2)"/>
      <sheetName val="Форма 20 (3)"/>
      <sheetName val="Форма 20 (4)"/>
      <sheetName val="Форма 20 (5)"/>
      <sheetName val="Списки"/>
      <sheetName val="Калькуляция кв"/>
      <sheetName val="перекрестка"/>
      <sheetName val="18.2"/>
      <sheetName val="4"/>
      <sheetName val="6"/>
      <sheetName val="15"/>
      <sheetName val="17.1"/>
      <sheetName val="21.3"/>
      <sheetName val="2.3"/>
      <sheetName val="20"/>
      <sheetName val="27"/>
      <sheetName val="P2.1"/>
      <sheetName val="2007 (Max)"/>
      <sheetName val="2007 (M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ибнефть"/>
      <sheetName val="ТНК"/>
      <sheetName val="ТНК_БП СНГДУ-1_2003"/>
      <sheetName val="Усинск_Роснефть"/>
      <sheetName val="Славнефть"/>
      <sheetName val="Данные"/>
      <sheetName val="прил 1.1."/>
      <sheetName val="Tier1"/>
    </sheetNames>
    <sheetDataSet>
      <sheetData sheetId="0" refreshError="1">
        <row r="5">
          <cell r="E5">
            <v>1</v>
          </cell>
        </row>
        <row r="6">
          <cell r="E6">
            <v>0</v>
          </cell>
        </row>
        <row r="7">
          <cell r="C7">
            <v>2120.5998740932678</v>
          </cell>
          <cell r="E7">
            <v>1</v>
          </cell>
        </row>
        <row r="8">
          <cell r="C8">
            <v>1988.4293837862699</v>
          </cell>
          <cell r="E8">
            <v>0.5</v>
          </cell>
        </row>
        <row r="9">
          <cell r="E9">
            <v>0</v>
          </cell>
        </row>
        <row r="13">
          <cell r="B13">
            <v>17388865.600000001</v>
          </cell>
        </row>
        <row r="14">
          <cell r="C14">
            <v>2501000</v>
          </cell>
        </row>
        <row r="15">
          <cell r="B15">
            <v>0.68097764913973302</v>
          </cell>
        </row>
        <row r="16">
          <cell r="B16">
            <v>0.31902235086026692</v>
          </cell>
        </row>
        <row r="17">
          <cell r="B17">
            <v>2908.242651215377</v>
          </cell>
        </row>
        <row r="20">
          <cell r="B20">
            <v>16875.54</v>
          </cell>
        </row>
        <row r="21">
          <cell r="B21">
            <v>13783248.25</v>
          </cell>
        </row>
      </sheetData>
      <sheetData sheetId="1" refreshError="1"/>
      <sheetData sheetId="2"/>
      <sheetData sheetId="3" refreshError="1">
        <row r="1">
          <cell r="A1">
            <v>29</v>
          </cell>
        </row>
      </sheetData>
      <sheetData sheetId="4"/>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Баланс по ТЭЦ-1"/>
      <sheetName val="Баланс по ТЭЦ-1(строгий)"/>
      <sheetName val="Сводный баланс"/>
      <sheetName val="Последний лист"/>
      <sheetName val="Краткая форма"/>
      <sheetName val="Справка в ОПЭ"/>
      <sheetName val="Пути"/>
      <sheetName val="Настройки"/>
      <sheetName val="баланс квадраты ПЭС"/>
      <sheetName val="5"/>
      <sheetName val="расшифровка"/>
      <sheetName val=""/>
      <sheetName val="Справочники"/>
      <sheetName val="Производство электроэнергии"/>
    </sheetNames>
    <sheetDataSet>
      <sheetData sheetId="0" refreshError="1"/>
      <sheetData sheetId="1" refreshError="1">
        <row r="6">
          <cell r="J6">
            <v>142347756</v>
          </cell>
        </row>
        <row r="24">
          <cell r="J24">
            <v>18411270</v>
          </cell>
        </row>
        <row r="58">
          <cell r="J58">
            <v>20153766</v>
          </cell>
        </row>
        <row r="68">
          <cell r="J68">
            <v>193490</v>
          </cell>
        </row>
        <row r="86">
          <cell r="J86">
            <v>11542024</v>
          </cell>
        </row>
        <row r="87">
          <cell r="J87">
            <v>11037400</v>
          </cell>
        </row>
        <row r="99">
          <cell r="J99">
            <v>133562128</v>
          </cell>
        </row>
        <row r="100">
          <cell r="J100">
            <v>126457980</v>
          </cell>
        </row>
        <row r="120">
          <cell r="J120">
            <v>7030902</v>
          </cell>
        </row>
        <row r="152">
          <cell r="J152">
            <v>0</v>
          </cell>
        </row>
        <row r="153">
          <cell r="J153">
            <v>0</v>
          </cell>
        </row>
        <row r="186">
          <cell r="J186">
            <v>153889780</v>
          </cell>
        </row>
        <row r="194">
          <cell r="J194">
            <v>10687</v>
          </cell>
        </row>
        <row r="198">
          <cell r="J198">
            <v>1988568</v>
          </cell>
        </row>
        <row r="381">
          <cell r="N381">
            <v>8.0141407317218701E-3</v>
          </cell>
        </row>
      </sheetData>
      <sheetData sheetId="2" refreshError="1"/>
      <sheetData sheetId="3" refreshError="1"/>
      <sheetData sheetId="4" refreshError="1"/>
      <sheetData sheetId="5" refreshError="1"/>
      <sheetData sheetId="6" refreshError="1"/>
      <sheetData sheetId="7" refreshError="1"/>
      <sheetData sheetId="8" refreshError="1">
        <row r="8">
          <cell r="B8">
            <v>38596</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орот Канской ТЭЦ"/>
      <sheetName val="Титульный лист С-П"/>
      <sheetName val="С-П"/>
      <sheetName val="Титульный лист-Собств. потребл"/>
      <sheetName val="Собст.потребление"/>
      <sheetName val="Баланс по ТЭЦ-1"/>
      <sheetName val="Настройки"/>
      <sheetName val="баланс квадраты ПЭС"/>
      <sheetName val="t_Настрой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ные скважины"/>
      <sheetName val="Коррект"/>
    </sheetNames>
    <sheetDataSet>
      <sheetData sheetId="0"/>
      <sheetData sheetId="1" refreshError="1">
        <row r="14">
          <cell r="E14">
            <v>36544850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ные скважины"/>
      <sheetName val="Коррект"/>
    </sheetNames>
    <sheetDataSet>
      <sheetData sheetId="0"/>
      <sheetData sheetId="1" refreshError="1">
        <row r="14">
          <cell r="E14">
            <v>0</v>
          </cell>
        </row>
        <row r="15">
          <cell r="E15">
            <v>48571707.100000001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ные скважины"/>
      <sheetName val="Коррект"/>
    </sheetNames>
    <sheetDataSet>
      <sheetData sheetId="0"/>
      <sheetData sheetId="1" refreshError="1">
        <row r="16">
          <cell r="E16">
            <v>70444016.290368855</v>
          </cell>
        </row>
        <row r="17">
          <cell r="E17">
            <v>59554710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ные скважины"/>
      <sheetName val="Коррект"/>
      <sheetName val="Прилож. 7а"/>
    </sheetNames>
    <sheetDataSet>
      <sheetData sheetId="0"/>
      <sheetData sheetId="1" refreshError="1">
        <row r="15">
          <cell r="E15">
            <v>12435858</v>
          </cell>
        </row>
      </sheetData>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
      <sheetName val="Матрица"/>
      <sheetName val="Уд. стоим"/>
      <sheetName val="Установки"/>
      <sheetName val="Износ"/>
      <sheetName val="Свод"/>
      <sheetName val="бл2"/>
      <sheetName val="бл3"/>
      <sheetName val="бл4"/>
      <sheetName val="Бл1_Другие"/>
      <sheetName val="Лист5"/>
      <sheetName val="Прилож. 7а"/>
    </sheetNames>
    <sheetDataSet>
      <sheetData sheetId="0"/>
      <sheetData sheetId="1" refreshError="1">
        <row r="1">
          <cell r="A1">
            <v>30.6142</v>
          </cell>
        </row>
      </sheetData>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данные"/>
      <sheetName val="Проект"/>
      <sheetName val="Портфель"/>
      <sheetName val="Отчет"/>
      <sheetName val="Options"/>
      <sheetName val="Language"/>
      <sheetName val="2.3"/>
      <sheetName val="Лист1"/>
    </sheetNames>
    <sheetDataSet>
      <sheetData sheetId="0" refreshError="1">
        <row r="15">
          <cell r="D15">
            <v>2</v>
          </cell>
        </row>
        <row r="46">
          <cell r="D46">
            <v>2</v>
          </cell>
        </row>
      </sheetData>
      <sheetData sheetId="1" refreshError="1"/>
      <sheetData sheetId="2" refreshError="1">
        <row r="27">
          <cell r="A27" t="str">
            <v>Периоды осуществления проектов</v>
          </cell>
        </row>
      </sheetData>
      <sheetData sheetId="3" refreshError="1"/>
      <sheetData sheetId="4" refreshError="1">
        <row r="5">
          <cell r="B5" t="str">
            <v>6.1</v>
          </cell>
        </row>
        <row r="7">
          <cell r="B7" t="b">
            <v>0</v>
          </cell>
        </row>
        <row r="8">
          <cell r="B8" t="b">
            <v>0</v>
          </cell>
        </row>
        <row r="10">
          <cell r="B10" t="b">
            <v>1</v>
          </cell>
        </row>
        <row r="11">
          <cell r="B11" t="b">
            <v>0</v>
          </cell>
        </row>
      </sheetData>
      <sheetData sheetId="5" refreshError="1">
        <row r="2">
          <cell r="A2">
            <v>1</v>
          </cell>
        </row>
      </sheetData>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УП"/>
      <sheetName val="Расчет"/>
      <sheetName val="Свод"/>
      <sheetName val="Вопросы"/>
      <sheetName val="Опись"/>
      <sheetName val="Матрица"/>
      <sheetName val="Коррект"/>
      <sheetName val="Сибнефть"/>
      <sheetName val="Усинск_Роснефть"/>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Вопросник"/>
      <sheetName val="Форма 1"/>
      <sheetName val="Форма 2"/>
      <sheetName val="Форма 3"/>
      <sheetName val="Форма 4"/>
      <sheetName val="Форма 5"/>
      <sheetName val="Форма 6"/>
      <sheetName val="Форма 7"/>
      <sheetName val="Форма 8"/>
      <sheetName val="Форма 9"/>
      <sheetName val="незав. Домодедово"/>
      <sheetName val="Коррект"/>
      <sheetName val="Данные"/>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аспорт местоположение "/>
      <sheetName val="2. паспорт  ТП "/>
      <sheetName val="3.1. паспорт Техсостояние ПС "/>
      <sheetName val="3.2 паспорт Техсостояние ЛЭП "/>
      <sheetName val="3.3 паспорт описание "/>
      <sheetName val="3.4. Паспорт надежность "/>
      <sheetName val="4. паспортбюджет "/>
      <sheetName val="5. анализ эконом эфф "/>
      <sheetName val="6.1. Паспорт сетевой график "/>
      <sheetName val="6.2. Паспорт фин осв ввод "/>
      <sheetName val="7. Паспорт отчет о закупке "/>
      <sheetName val="8. Общие сведения "/>
      <sheetName val="МРСК"/>
      <sheetName val="КорГод2017"/>
      <sheetName val="УтвМРСК"/>
      <sheetName val="УтвГод20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рм обмен"/>
      <sheetName val="табл 1"/>
      <sheetName val="табл 2"/>
      <sheetName val="маршрут"/>
      <sheetName val="3"/>
      <sheetName val="7(2)"/>
      <sheetName val="РБ РСК"/>
      <sheetName val="РБ ПЭС"/>
      <sheetName val="Справка по потерям РЭС"/>
      <sheetName val="Осн показ"/>
      <sheetName val="баланс квадраты ПЭС"/>
      <sheetName val="баланс квадраты РСК"/>
      <sheetName val="7а-Баланс стандартный"/>
      <sheetName val="Баланс линиии 10(6)"/>
      <sheetName val="Баланс линиии 110 (35)"/>
      <sheetName val="Акты БЗП"/>
      <sheetName val="Точки поставки"/>
      <sheetName val="График проверки"/>
      <sheetName val="Лист3"/>
      <sheetName val="Титульный лист С-П"/>
      <sheetName val="жилой фонд"/>
      <sheetName val="Баланс по ТЭЦ-1"/>
      <sheetName val="Настройки"/>
      <sheetName val="ИТОГИ  по Н,Р,Э,Q"/>
      <sheetName val="2002(v1)"/>
      <sheetName val="НП-2-12-П"/>
      <sheetName val="Пост. ДС"/>
      <sheetName val="АНАЛИ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ПИЯ"/>
      <sheetName val="ТЕК.СОСТ.НЕФТ. РУЧНОЙ"/>
      <sheetName val="АВТО Фонд "/>
      <sheetName val="ПОТЕРИ ШЛЮМ"/>
      <sheetName val="ПОЛИГОН"/>
      <sheetName val="Лист1"/>
      <sheetName val="Обьёмы"/>
      <sheetName val="ПрСписок"/>
      <sheetName val="ОбСписок"/>
      <sheetName val="EUROPA"/>
      <sheetName val="Форма 7 (Скважины)"/>
      <sheetName val="Вопросник"/>
      <sheetName val="Сибнефть"/>
      <sheetName val="Усинск_Роснефть"/>
      <sheetName val="Коррект"/>
    </sheetNames>
    <definedNames>
      <definedName name="Текст1_Щелкнуть" refersTo="#ССЫЛКА!"/>
    </definedNames>
    <sheetDataSet>
      <sheetData sheetId="0" refreshError="1"/>
      <sheetData sheetId="1" refreshError="1"/>
      <sheetData sheetId="2"/>
      <sheetData sheetId="3" refreshError="1"/>
      <sheetData sheetId="4" refreshError="1"/>
      <sheetData sheetId="5" refreshError="1"/>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sheetName val="BV_Telasi_Code"/>
      <sheetName val="sawyobi 14.04.04"/>
      <sheetName val="1-abonentze"/>
      <sheetName val="material list"/>
      <sheetName val="total estimate_raod"/>
      <sheetName val="Sheet3 (fasebi)"/>
      <sheetName val="Sheet2 (Tanxa)"/>
      <sheetName val="a"/>
      <sheetName val="Italiuri"/>
      <sheetName val="sayrdeniebi"/>
      <sheetName val="Sheet1"/>
      <sheetName val="Вопросник"/>
      <sheetName val="12"/>
    </sheetNames>
    <sheetDataSet>
      <sheetData sheetId="0" refreshError="1">
        <row r="2">
          <cell r="A2" t="str">
            <v>artcode</v>
          </cell>
          <cell r="B2" t="str">
            <v>artgrp</v>
          </cell>
          <cell r="C2" t="str">
            <v>oms30_0</v>
          </cell>
          <cell r="D2" t="str">
            <v>oms30_1</v>
          </cell>
          <cell r="E2" t="str">
            <v>gip</v>
          </cell>
          <cell r="F2" t="str">
            <v>gamoyeneba</v>
          </cell>
        </row>
        <row r="3">
          <cell r="A3" t="str">
            <v>01-A-001</v>
          </cell>
          <cell r="B3">
            <v>1</v>
          </cell>
          <cell r="C3" t="str">
            <v>ÁÏÞÉ ×ÏËÀÃÉÓ 11 Ì</v>
          </cell>
          <cell r="D3" t="str">
            <v>Steel pole 11 m</v>
          </cell>
          <cell r="E3">
            <v>140.74199999999999</v>
          </cell>
        </row>
        <row r="4">
          <cell r="A4" t="str">
            <v>01-A-002</v>
          </cell>
          <cell r="B4">
            <v>1</v>
          </cell>
          <cell r="C4" t="str">
            <v>ÁÏÞÉ áÉÓ  ÒÊ-ÀÁÄÔ.  ÓÀÚÒÃÄÍÉÈ</v>
          </cell>
          <cell r="D4" t="str">
            <v>Wooden pole with concr.backst.</v>
          </cell>
          <cell r="E4">
            <v>212.10599999999999</v>
          </cell>
        </row>
        <row r="5">
          <cell r="A5" t="str">
            <v>01-A-003</v>
          </cell>
          <cell r="B5">
            <v>1</v>
          </cell>
          <cell r="C5" t="str">
            <v>ÁÏÞÉ  áÉÓ</v>
          </cell>
          <cell r="D5" t="str">
            <v>Wooden pole</v>
          </cell>
          <cell r="E5">
            <v>112</v>
          </cell>
        </row>
        <row r="6">
          <cell r="A6" t="str">
            <v>01-A-004</v>
          </cell>
          <cell r="B6">
            <v>2</v>
          </cell>
          <cell r="C6" t="str">
            <v>ÀÍÊÄÒÉ 10ÌÌ</v>
          </cell>
          <cell r="D6" t="str">
            <v>Anchor 10mm</v>
          </cell>
          <cell r="E6">
            <v>0.48</v>
          </cell>
          <cell r="F6" t="str">
            <v>tmr</v>
          </cell>
        </row>
        <row r="7">
          <cell r="A7" t="str">
            <v>01-A-005</v>
          </cell>
          <cell r="B7">
            <v>2</v>
          </cell>
          <cell r="C7" t="str">
            <v>ÌÏÌàÄÒÉ ÀÍÊÄÒÖËÉ PA 1500</v>
          </cell>
          <cell r="D7" t="str">
            <v>Anchor clamp PA 1500</v>
          </cell>
          <cell r="E7">
            <v>14.869</v>
          </cell>
        </row>
        <row r="8">
          <cell r="A8" t="str">
            <v>01-A-006</v>
          </cell>
          <cell r="B8">
            <v>2</v>
          </cell>
          <cell r="C8" t="str">
            <v>ÌÏÌàÄÒÉ ÀÍÊÄÒÖËÉ PA25x100</v>
          </cell>
          <cell r="D8" t="str">
            <v>Anchor Clamps(service)PA25x100</v>
          </cell>
          <cell r="E8">
            <v>3.39</v>
          </cell>
        </row>
        <row r="9">
          <cell r="A9" t="str">
            <v>01-A-007</v>
          </cell>
          <cell r="B9">
            <v>2</v>
          </cell>
          <cell r="C9" t="str">
            <v>ÊÀÅÉ (ÌÏÙÖÍÖËÉ àÀÍàÉÊÉ)25ÓÌ</v>
          </cell>
          <cell r="D9" t="str">
            <v>BQC12-250PigTail Bolts,L-25cm</v>
          </cell>
          <cell r="E9">
            <v>5.69</v>
          </cell>
        </row>
        <row r="10">
          <cell r="A10" t="str">
            <v>01-A-008</v>
          </cell>
          <cell r="B10">
            <v>2</v>
          </cell>
          <cell r="C10" t="str">
            <v>ÊÀÅÉ (ÌÏÙÖÍÖËÉ àÀÍàÉÊÉ) 30ÓÌ</v>
          </cell>
          <cell r="D10" t="str">
            <v>BQC12-300PigTail Bolts.L-30</v>
          </cell>
          <cell r="E10">
            <v>6.6360000000000001</v>
          </cell>
        </row>
        <row r="11">
          <cell r="A11" t="str">
            <v>01-A-009</v>
          </cell>
          <cell r="B11">
            <v>2</v>
          </cell>
          <cell r="C11" t="str">
            <v>ÊÀÅÉ ÊÒÏÍÛÔÄÉÍÉÈ EA1500x20</v>
          </cell>
          <cell r="D11" t="str">
            <v>Anch.Clamp w/BracketEA1500X20</v>
          </cell>
          <cell r="E11">
            <v>21.588999999999999</v>
          </cell>
        </row>
        <row r="12">
          <cell r="A12" t="str">
            <v>01-A-010</v>
          </cell>
          <cell r="B12">
            <v>2</v>
          </cell>
          <cell r="C12" t="str">
            <v>ÊÀÅÉ ÊÒÏÍÛÔÄÉÍÉÈEAD1500x10</v>
          </cell>
          <cell r="D12" t="str">
            <v>Anch.Clampsw/BracketEAD1500x10</v>
          </cell>
          <cell r="E12">
            <v>44.783000000000001</v>
          </cell>
        </row>
        <row r="13">
          <cell r="A13" t="str">
            <v>01-A-011</v>
          </cell>
          <cell r="B13">
            <v>2</v>
          </cell>
          <cell r="C13" t="str">
            <v>ÊÒÏÍÛÔÄÉÍÉ ÀÍÊÄÒÖËÉCA1500/2000</v>
          </cell>
          <cell r="D13" t="str">
            <v>AnchBracket(10/pkg)CA1500/2000</v>
          </cell>
          <cell r="E13">
            <v>7.9290000000000003</v>
          </cell>
        </row>
        <row r="14">
          <cell r="A14" t="str">
            <v>01-A-012</v>
          </cell>
          <cell r="B14">
            <v>2</v>
          </cell>
          <cell r="C14" t="str">
            <v>ËÄÍÔÉ ÓÀÌÀÂÒÉ ÖÑÀ.F2007(1=50Ì)</v>
          </cell>
          <cell r="D14" t="str">
            <v>Stainless hoopsF2007(1=50m)</v>
          </cell>
          <cell r="E14">
            <v>5.2999999999999999E-2</v>
          </cell>
        </row>
        <row r="15">
          <cell r="A15" t="str">
            <v>01-A-013</v>
          </cell>
          <cell r="B15">
            <v>2</v>
          </cell>
          <cell r="C15" t="str">
            <v>ÁÀËÈÀ ÝÉ×ÒÖËÉ A200(100Ý)</v>
          </cell>
          <cell r="D15" t="str">
            <v>Buckles digitalA200(100/pkg)</v>
          </cell>
          <cell r="E15">
            <v>0.40600000000000003</v>
          </cell>
        </row>
        <row r="16">
          <cell r="A16" t="str">
            <v>01-A-014</v>
          </cell>
          <cell r="B16">
            <v>2</v>
          </cell>
          <cell r="C16" t="str">
            <v>ÌÀÓÒÀ ÌÆÉÃÉ ÉÆÏËÉÒÄÁÖËÉMJPT70N</v>
          </cell>
          <cell r="D16" t="str">
            <v>Fltensions l,v ,ins,d,wMJPT70N</v>
          </cell>
          <cell r="E16">
            <v>8.9359999999999999</v>
          </cell>
        </row>
        <row r="17">
          <cell r="A17" t="str">
            <v>01-A-015</v>
          </cell>
          <cell r="B17">
            <v>2</v>
          </cell>
          <cell r="C17" t="str">
            <v>ÌÀÓÒÀ ÌÆÉÃÉ ÉÆÏËÉÒÄÁÖËÉMJPT54</v>
          </cell>
          <cell r="D17" t="str">
            <v>Fl tenssl ,vinsd,blackMJPT54</v>
          </cell>
          <cell r="E17">
            <v>6.25</v>
          </cell>
        </row>
        <row r="18">
          <cell r="A18" t="str">
            <v>01-A-016</v>
          </cell>
          <cell r="B18">
            <v>2</v>
          </cell>
          <cell r="C18" t="str">
            <v>ÌÀÓÒÀ ÀÒÀÌÆÉÃÉ ÉÆÏËÉÒÄÁ.MJPT50</v>
          </cell>
          <cell r="D18" t="str">
            <v>MJPT50Nontensi.sleev,insd,yel</v>
          </cell>
          <cell r="E18">
            <v>3.25</v>
          </cell>
        </row>
        <row r="19">
          <cell r="A19" t="str">
            <v>01-A-017</v>
          </cell>
          <cell r="B19">
            <v>1</v>
          </cell>
          <cell r="C19" t="str">
            <v>ÌÀÓÒÀ ÀÒÀÌÆÉÃÉ ÉÆÏËÉÒ.MJPT70</v>
          </cell>
          <cell r="D19" t="str">
            <v>MJPT70Nontessleev,ins' d,wt</v>
          </cell>
          <cell r="E19">
            <v>3.15</v>
          </cell>
        </row>
        <row r="20">
          <cell r="A20" t="str">
            <v>01-A-018</v>
          </cell>
          <cell r="B20">
            <v>2</v>
          </cell>
          <cell r="C20" t="str">
            <v>ÌÀÓÒÀ ÀÒÀÌÆÉÃÉ ÉÆÏËÉÒ.MJPT35</v>
          </cell>
          <cell r="D20" t="str">
            <v>MJPT35Nontenssleev,ins'd,red</v>
          </cell>
          <cell r="E20">
            <v>4.5199999999999996</v>
          </cell>
        </row>
        <row r="21">
          <cell r="A21" t="str">
            <v>01-A-019</v>
          </cell>
          <cell r="B21">
            <v>2</v>
          </cell>
          <cell r="C21" t="str">
            <v>ÌÀÓÒÀ ÀÒÀÌÆÉÃÉ ÉÆÏËÉÒ.MJPT95</v>
          </cell>
          <cell r="D21" t="str">
            <v>MJPT95Nontenssleev,ins'd</v>
          </cell>
          <cell r="E21">
            <v>7.57</v>
          </cell>
        </row>
        <row r="22">
          <cell r="A22" t="str">
            <v>01-A-020</v>
          </cell>
          <cell r="B22">
            <v>2</v>
          </cell>
          <cell r="C22" t="str">
            <v>ÌÀÓÒÀ ÀÒÀÌÆÉÃÉ ÉÆÏËÉÒ.MJPT150</v>
          </cell>
          <cell r="D22" t="str">
            <v>MJPT150Nontenssleev,ins'd,viol</v>
          </cell>
          <cell r="E22">
            <v>7.6719999999999997</v>
          </cell>
        </row>
        <row r="23">
          <cell r="A23" t="str">
            <v>01-A-021</v>
          </cell>
          <cell r="B23">
            <v>2</v>
          </cell>
          <cell r="C23" t="str">
            <v>ÌÀÄÒÈÄÁÄËÉ ÂÀÍÛÔÏÄÁÉÓ KZ 2-95</v>
          </cell>
          <cell r="D23" t="str">
            <v>Tap off Clamp KZ2-95</v>
          </cell>
          <cell r="E23">
            <v>4.5750000000000002</v>
          </cell>
        </row>
        <row r="24">
          <cell r="A24" t="str">
            <v>01-A-022</v>
          </cell>
          <cell r="B24">
            <v>2</v>
          </cell>
          <cell r="C24" t="str">
            <v>ÌÀÄÒÈÄÁÄËÉ ÂÀÍÛÔÏÄÁÉÓ KZ 2-150</v>
          </cell>
          <cell r="D24" t="str">
            <v>Tap off Clamp KZ 2-150</v>
          </cell>
          <cell r="E24">
            <v>6.1029999999999998</v>
          </cell>
        </row>
        <row r="25">
          <cell r="A25" t="str">
            <v>01-A-023</v>
          </cell>
          <cell r="B25">
            <v>2</v>
          </cell>
          <cell r="C25" t="str">
            <v>ÌÀÄÒÈÄÁÄËÉ ÂÀÍÛÔÏÄÁÉÓ KZ 3-95</v>
          </cell>
          <cell r="D25" t="str">
            <v>Tap off Clamp KZ 3-95</v>
          </cell>
          <cell r="E25">
            <v>8.7569999999999997</v>
          </cell>
        </row>
        <row r="26">
          <cell r="A26" t="str">
            <v>01-A-024</v>
          </cell>
          <cell r="B26">
            <v>2</v>
          </cell>
          <cell r="C26" t="str">
            <v>ÌÀÄÒÈÄÁÄËÉ ÂÀÍÛÔÏÄÁÉÓ KZ 4-150</v>
          </cell>
          <cell r="D26" t="str">
            <v>Tap off ClampKZ 4 -150</v>
          </cell>
          <cell r="E26">
            <v>14.032999999999999</v>
          </cell>
        </row>
        <row r="27">
          <cell r="A27" t="str">
            <v>01-A-025</v>
          </cell>
          <cell r="B27">
            <v>2</v>
          </cell>
          <cell r="C27" t="str">
            <v>ÌÏÌàÄÒÉ ÃÀÌàÄÒÉ (ÓÀÊÉÃÉ)ES1500</v>
          </cell>
          <cell r="D27" t="str">
            <v>Suspension clampsES 1500</v>
          </cell>
          <cell r="E27">
            <v>14.443</v>
          </cell>
        </row>
        <row r="28">
          <cell r="A28" t="str">
            <v>01-A-026</v>
          </cell>
          <cell r="B28">
            <v>2</v>
          </cell>
          <cell r="C28" t="str">
            <v>ÌÏÌáÓÍÄËÉ ÉÆÏËÀÝÉÉÓ</v>
          </cell>
          <cell r="D28" t="str">
            <v>Cable StrippersDCS-BT</v>
          </cell>
          <cell r="E28">
            <v>270.55700000000002</v>
          </cell>
        </row>
        <row r="29">
          <cell r="A29" t="str">
            <v>01-A-027</v>
          </cell>
          <cell r="B29">
            <v>13</v>
          </cell>
          <cell r="C29" t="str">
            <v>ÌÀÊÒÀÔÄËÉ ÊÀÁÄËÉÓ ÓÀàÒÄËÉKR240</v>
          </cell>
          <cell r="D29" t="str">
            <v>Cable cutterKR240</v>
          </cell>
          <cell r="E29">
            <v>386.32</v>
          </cell>
        </row>
        <row r="30">
          <cell r="A30" t="str">
            <v>01-A-028</v>
          </cell>
          <cell r="B30">
            <v>13</v>
          </cell>
          <cell r="C30" t="str">
            <v>ÉÀÒÀÙÉÓ ÓÀÒÔÚÄËÉÓ ÌÏÌàÄÒÉ</v>
          </cell>
          <cell r="D30" t="str">
            <v>OPV Hooping Tool</v>
          </cell>
          <cell r="E30">
            <v>483.5</v>
          </cell>
        </row>
        <row r="31">
          <cell r="A31" t="str">
            <v>01-A-029</v>
          </cell>
          <cell r="B31">
            <v>13</v>
          </cell>
          <cell r="C31" t="str">
            <v>ÊÏÌÐËÄØÔÉ ÊÀÁÄËÉÓ ÜÀÌàÉÃÉETC70</v>
          </cell>
          <cell r="D31" t="str">
            <v>CableGrip AssemblyETC70</v>
          </cell>
          <cell r="E31">
            <v>867.19500000000005</v>
          </cell>
        </row>
        <row r="32">
          <cell r="A32" t="str">
            <v>01-A-030</v>
          </cell>
          <cell r="B32">
            <v>13</v>
          </cell>
          <cell r="C32" t="str">
            <v>ÊÏÌÐËÄØ.ÊÀÁÄËÉÓ ÜÀÌàÉÃÉETC150</v>
          </cell>
          <cell r="D32" t="str">
            <v>Cable Grip AssemblyETC150</v>
          </cell>
          <cell r="E32">
            <v>940.89400000000001</v>
          </cell>
        </row>
        <row r="33">
          <cell r="A33" t="str">
            <v>01-A-031</v>
          </cell>
          <cell r="B33">
            <v>13</v>
          </cell>
          <cell r="C33" t="str">
            <v>ÓÀáÓÀÒÉ (ÅÄÒÔËÖÂÉ)EMD 15</v>
          </cell>
          <cell r="D33" t="str">
            <v>Pulling SwivelEMD 15</v>
          </cell>
          <cell r="E33">
            <v>478.97500000000002</v>
          </cell>
        </row>
        <row r="34">
          <cell r="A34" t="str">
            <v>01-A-032</v>
          </cell>
          <cell r="B34">
            <v>2</v>
          </cell>
          <cell r="C34" t="str">
            <v>ÃÀÌàÄÒÉ SCT 13</v>
          </cell>
          <cell r="D34" t="str">
            <v>Grip (pulling equipment)SCT 13</v>
          </cell>
          <cell r="E34">
            <v>312.06400000000002</v>
          </cell>
        </row>
        <row r="35">
          <cell r="A35" t="str">
            <v>01-A-033</v>
          </cell>
          <cell r="B35">
            <v>2</v>
          </cell>
          <cell r="C35" t="str">
            <v>ÃÀÌàÄÒÉ SCT 20</v>
          </cell>
          <cell r="D35" t="str">
            <v>Grip SCT 20</v>
          </cell>
          <cell r="E35">
            <v>869.26</v>
          </cell>
        </row>
        <row r="36">
          <cell r="A36" t="str">
            <v>01-A-034</v>
          </cell>
          <cell r="B36">
            <v>13</v>
          </cell>
          <cell r="C36" t="str">
            <v>ãÀËÀÌÁÀÒÉ ÓÀÊÀÁÄËÏ PTC 1000</v>
          </cell>
          <cell r="D36" t="str">
            <v>Cable winch PTC 1000</v>
          </cell>
          <cell r="E36">
            <v>1173.923</v>
          </cell>
        </row>
        <row r="37">
          <cell r="A37" t="str">
            <v>01-A-035</v>
          </cell>
          <cell r="B37">
            <v>13</v>
          </cell>
          <cell r="C37" t="str">
            <v>ãÀËÀÌÁÀÒÉ ÓÀÊÀÁÄËÏ PTC 1600</v>
          </cell>
          <cell r="D37" t="str">
            <v>Cable Winch PTC 1600</v>
          </cell>
          <cell r="E37">
            <v>1630.7329999999999</v>
          </cell>
        </row>
        <row r="38">
          <cell r="A38" t="str">
            <v>01-A-036</v>
          </cell>
          <cell r="B38">
            <v>13</v>
          </cell>
          <cell r="C38" t="str">
            <v>ÓÀßÍÄáÉ ,,ÓÉÌÀÁËÏÊÉ"</v>
          </cell>
          <cell r="D38" t="str">
            <v>Compression tools "Simablock"</v>
          </cell>
          <cell r="E38">
            <v>1360</v>
          </cell>
        </row>
        <row r="39">
          <cell r="A39" t="str">
            <v>01-A-037</v>
          </cell>
          <cell r="B39">
            <v>13</v>
          </cell>
          <cell r="C39" t="str">
            <v>ÌÀÔÒÉÝÀ 4 E173 ,16-95ÌÌ 2</v>
          </cell>
          <cell r="D39" t="str">
            <v>4E 173 Dies ,16-95mm2</v>
          </cell>
          <cell r="E39">
            <v>85.32</v>
          </cell>
        </row>
        <row r="40">
          <cell r="A40" t="str">
            <v>01-A-038</v>
          </cell>
          <cell r="B40">
            <v>13</v>
          </cell>
          <cell r="C40" t="str">
            <v>ÌÀÔÒÉÝÀ 5E215 , 120-150ÌÌ2</v>
          </cell>
          <cell r="D40" t="str">
            <v>E 215 Dies ,120-150mm2</v>
          </cell>
          <cell r="E40">
            <v>154.06</v>
          </cell>
        </row>
        <row r="41">
          <cell r="A41" t="str">
            <v>01-A-039</v>
          </cell>
          <cell r="B41">
            <v>13</v>
          </cell>
          <cell r="C41" t="str">
            <v>ÀÙàÖÒÅÉËÏÁÀ ÊÀÁÄËÉÓ ÌÏÓÀÌÆÀÃÄÁ</v>
          </cell>
          <cell r="D41" t="str">
            <v>TPC 1 Cable preparation kit</v>
          </cell>
          <cell r="E41">
            <v>40.015000000000001</v>
          </cell>
        </row>
        <row r="42">
          <cell r="A42" t="str">
            <v>01-A-040</v>
          </cell>
          <cell r="B42">
            <v>13</v>
          </cell>
          <cell r="C42" t="str">
            <v>ÌÊÅÍÄÔÀÒÀ ×ÏËÀÃÉÓ ËÄÍÔ.PC 9</v>
          </cell>
          <cell r="D42" t="str">
            <v>Strap cutter PC 9</v>
          </cell>
          <cell r="E42">
            <v>125.85</v>
          </cell>
        </row>
        <row r="43">
          <cell r="A43" t="str">
            <v>01-A-041</v>
          </cell>
          <cell r="B43">
            <v>13</v>
          </cell>
          <cell r="C43" t="str">
            <v>ÂÏÒÂÏËÀàÉ ÊÀÁ.ÂÀÓÀÛËÄË.EDD1000</v>
          </cell>
          <cell r="D43" t="str">
            <v>Stringing Pulley EDD 1000</v>
          </cell>
          <cell r="E43">
            <v>405.399</v>
          </cell>
        </row>
        <row r="44">
          <cell r="A44" t="str">
            <v>01-A-042</v>
          </cell>
          <cell r="B44">
            <v>2</v>
          </cell>
          <cell r="C44" t="str">
            <v>ØÀÌÀÒÉ ÛÄÌÊÒÀÅÉ CSB ,L=194ÌÌ</v>
          </cell>
          <cell r="D44" t="str">
            <v>Tie wraps; CSB,L=194mm</v>
          </cell>
          <cell r="E44">
            <v>0.17199999999999999</v>
          </cell>
        </row>
        <row r="45">
          <cell r="A45" t="str">
            <v>01-A-043</v>
          </cell>
          <cell r="B45">
            <v>2</v>
          </cell>
          <cell r="C45" t="str">
            <v>ØÀÌÀÒÉ ÛÄÌÊÒÀÅÉ CSL260;L=273ÌÌ</v>
          </cell>
          <cell r="D45" t="str">
            <v>Tie wraps CSL260;L=273mm</v>
          </cell>
          <cell r="E45">
            <v>0.27300000000000002</v>
          </cell>
        </row>
        <row r="46">
          <cell r="A46" t="str">
            <v>01-A-044</v>
          </cell>
          <cell r="B46">
            <v>13</v>
          </cell>
          <cell r="C46" t="str">
            <v>ØÀÍÜÉÓ ÂÀÓÀÙÄÁÉ àÒÉÀËÀ ÉÆÏËÉÒ.</v>
          </cell>
          <cell r="D46" t="str">
            <v>Insulated ratchet and sockets</v>
          </cell>
          <cell r="E46">
            <v>203.55</v>
          </cell>
        </row>
        <row r="47">
          <cell r="A47" t="str">
            <v>01-A-045</v>
          </cell>
          <cell r="B47">
            <v>2</v>
          </cell>
          <cell r="C47" t="str">
            <v>ÁÏËÏáÖ×É ÓÀÉÆÏËÀÝÉÏCEST16-150</v>
          </cell>
          <cell r="D47" t="str">
            <v>Electromeric End Caps</v>
          </cell>
          <cell r="E47">
            <v>1.8</v>
          </cell>
        </row>
        <row r="48">
          <cell r="A48" t="str">
            <v>01-A-046</v>
          </cell>
          <cell r="B48">
            <v>2</v>
          </cell>
          <cell r="C48" t="str">
            <v>ËÄÍÔÉ ÓÀÉÆÏËÀÝÉÏ</v>
          </cell>
          <cell r="D48" t="str">
            <v>Electrical tape</v>
          </cell>
          <cell r="E48">
            <v>2.1110000000000002</v>
          </cell>
          <cell r="F48" t="str">
            <v>tmr</v>
          </cell>
        </row>
        <row r="49">
          <cell r="A49" t="str">
            <v>01-A-047</v>
          </cell>
          <cell r="B49">
            <v>2</v>
          </cell>
          <cell r="C49" t="str">
            <v>ÀÒÌÀÔÖÒÀ ÓÀÌÀÂÒÉBRPF70-150-6F</v>
          </cell>
          <cell r="D49" t="str">
            <v>WallMount.SaddlesBRPF70-150-6F</v>
          </cell>
          <cell r="E49">
            <v>3.258</v>
          </cell>
        </row>
        <row r="50">
          <cell r="A50" t="str">
            <v>01-A-048</v>
          </cell>
          <cell r="B50">
            <v>2</v>
          </cell>
          <cell r="C50" t="str">
            <v>ÀÒÌÀÔÖÒÀ ÓÀÌÀÂÒÉBRPF 70-150</v>
          </cell>
          <cell r="D50" t="str">
            <v>WallMount.SaddlesBRPFbois70150</v>
          </cell>
          <cell r="E50">
            <v>3.0609999999999999</v>
          </cell>
        </row>
        <row r="51">
          <cell r="A51" t="str">
            <v>01-A-049</v>
          </cell>
          <cell r="B51">
            <v>13</v>
          </cell>
          <cell r="C51" t="str">
            <v>ÓÀÌÀÒãÅÉ ÐËÀÓÔ.ØÀÌÒÉÓ ÓÀÌÏÍÔÀÑ</v>
          </cell>
          <cell r="D51" t="str">
            <v>Tool for plastic tie install.</v>
          </cell>
          <cell r="E51">
            <v>49.344000000000001</v>
          </cell>
        </row>
        <row r="52">
          <cell r="A52" t="str">
            <v>01-A-050</v>
          </cell>
          <cell r="B52">
            <v>2</v>
          </cell>
          <cell r="C52" t="str">
            <v>ÌÀÄÒÈÄÁÄËÉ ABC+ ÛÉÛÅÄËÉ</v>
          </cell>
          <cell r="D52" t="str">
            <v>ABC to bare line connector</v>
          </cell>
          <cell r="E52">
            <v>40.619999999999997</v>
          </cell>
        </row>
        <row r="53">
          <cell r="A53" t="str">
            <v>01-A-051</v>
          </cell>
          <cell r="B53">
            <v>2</v>
          </cell>
          <cell r="C53" t="str">
            <v>ÌÀÄÒÈÄÁÄËÉ ÂÀÍÛÔÏÄÁÉÓBPC35-P35</v>
          </cell>
          <cell r="D53" t="str">
            <v>Bolted Sleeves BPC35-P35</v>
          </cell>
          <cell r="E53">
            <v>19.327999999999999</v>
          </cell>
        </row>
        <row r="54">
          <cell r="A54" t="str">
            <v>01-A-052</v>
          </cell>
          <cell r="B54">
            <v>2</v>
          </cell>
          <cell r="C54" t="str">
            <v>ÌÀÄÒÈÄÁ.ÂÀÍÛÔÏÄÁ.(ÀËÔÄÒÍÀÔÖËÉ)</v>
          </cell>
          <cell r="D54" t="str">
            <v>Alternative Bolted Sleeve</v>
          </cell>
          <cell r="E54">
            <v>0</v>
          </cell>
        </row>
        <row r="55">
          <cell r="A55" t="str">
            <v>01-A-053</v>
          </cell>
          <cell r="B55">
            <v>1</v>
          </cell>
          <cell r="C55" t="str">
            <v>ÀÍÞÀ ËÉÈÏÍÉÓ 325ÌÌX15ÔÒÀÅÄÒÓÉÈ</v>
          </cell>
          <cell r="D55" t="str">
            <v xml:space="preserve">Steel pole 325mmX15m          </v>
          </cell>
          <cell r="E55">
            <v>502.85700000000003</v>
          </cell>
        </row>
        <row r="56">
          <cell r="A56" t="str">
            <v>01-A-054</v>
          </cell>
          <cell r="B56">
            <v>2</v>
          </cell>
          <cell r="C56" t="str">
            <v>ÌÏÌàÄÒÉ ÜÉáÖÒÉ (ÁÏËÏ)</v>
          </cell>
          <cell r="D56" t="str">
            <v>Dead end clamp</v>
          </cell>
          <cell r="E56">
            <v>0</v>
          </cell>
        </row>
        <row r="57">
          <cell r="A57" t="str">
            <v>01-A-055</v>
          </cell>
          <cell r="B57">
            <v>2</v>
          </cell>
          <cell r="C57" t="str">
            <v>ÌÏÌàÄÒÉ ÀÍÊÄÒÖËÉ AI-BW 25-70</v>
          </cell>
          <cell r="D57" t="str">
            <v>Anchor Clamp AI-BW 25-70</v>
          </cell>
          <cell r="E57">
            <v>0</v>
          </cell>
        </row>
        <row r="58">
          <cell r="A58" t="str">
            <v>01-A-056</v>
          </cell>
          <cell r="B58">
            <v>2</v>
          </cell>
          <cell r="C58" t="str">
            <v>ÌÏÌàÄÒÉ ÀÍÊÄÒÖËÉ (25-70)</v>
          </cell>
          <cell r="D58" t="str">
            <v>Anchor Clamp (25-70)</v>
          </cell>
          <cell r="E58">
            <v>0</v>
          </cell>
        </row>
        <row r="59">
          <cell r="A59" t="str">
            <v>01-A-057</v>
          </cell>
          <cell r="B59">
            <v>2</v>
          </cell>
          <cell r="C59" t="str">
            <v>ÌÏÌàÄÒÉ ÜÉáÖÒÉ 4X16-2</v>
          </cell>
          <cell r="D59" t="str">
            <v>Dead end clamp 4x16-2</v>
          </cell>
          <cell r="E59">
            <v>0</v>
          </cell>
        </row>
        <row r="60">
          <cell r="A60" t="str">
            <v>01-A-058</v>
          </cell>
          <cell r="B60">
            <v>2</v>
          </cell>
          <cell r="C60" t="str">
            <v>ÊÀÅÉ ÓÀÊÉÃÉ M 12 L=2</v>
          </cell>
          <cell r="D60" t="str">
            <v>Suspension Hook M12 L=2</v>
          </cell>
          <cell r="E60">
            <v>0</v>
          </cell>
        </row>
        <row r="61">
          <cell r="A61" t="str">
            <v>01-A-059</v>
          </cell>
          <cell r="B61">
            <v>2</v>
          </cell>
          <cell r="C61" t="str">
            <v>ÊÀÅÉ ÓÀÊÉÃÉ M12</v>
          </cell>
          <cell r="D61" t="str">
            <v>Suspension Hook M12</v>
          </cell>
          <cell r="E61">
            <v>0</v>
          </cell>
        </row>
        <row r="62">
          <cell r="A62" t="str">
            <v>01-A-060</v>
          </cell>
          <cell r="B62">
            <v>2</v>
          </cell>
          <cell r="C62" t="str">
            <v>ÊÀÅÉ ÁÒÔÚÄËÉ,ÝÀËÖÙÉÈ ×ÉØÓÉÒÄÁ.</v>
          </cell>
          <cell r="D62" t="str">
            <v>Plate hook D16,band fixing</v>
          </cell>
          <cell r="E62">
            <v>0</v>
          </cell>
        </row>
        <row r="63">
          <cell r="A63" t="str">
            <v>01-A-061</v>
          </cell>
          <cell r="B63">
            <v>2</v>
          </cell>
          <cell r="C63" t="str">
            <v>ÊÀÅÉ ÓÀÊÉÃÉ M 20;L=24</v>
          </cell>
          <cell r="D63" t="str">
            <v>Suspension hook M20;L=24</v>
          </cell>
          <cell r="E63">
            <v>0</v>
          </cell>
        </row>
        <row r="64">
          <cell r="A64" t="str">
            <v>01-A-062</v>
          </cell>
          <cell r="B64">
            <v>2</v>
          </cell>
          <cell r="C64" t="str">
            <v>ÝÀËÖÙÉ ×ÏËÀÃÉÓ ÖÑÀÍÂÀÅÉ</v>
          </cell>
          <cell r="D64" t="str">
            <v>Stainless steel band</v>
          </cell>
          <cell r="E64">
            <v>3.504</v>
          </cell>
        </row>
        <row r="65">
          <cell r="A65" t="str">
            <v>01-A-063</v>
          </cell>
          <cell r="B65">
            <v>2</v>
          </cell>
          <cell r="C65" t="str">
            <v>ÁÀËÈÀ ×ÏËÀÃÉÓ ÖÑÀÍÂÀÅÉ FCO</v>
          </cell>
          <cell r="D65" t="str">
            <v>Stainless steel buckle FCO</v>
          </cell>
          <cell r="E65">
            <v>0</v>
          </cell>
        </row>
        <row r="66">
          <cell r="A66" t="str">
            <v>01-A-064</v>
          </cell>
          <cell r="B66">
            <v>2</v>
          </cell>
          <cell r="C66" t="str">
            <v>ÌÀÓÒÀ ÀËÖÌÉÍÉÓ 50/50ÌÌ2</v>
          </cell>
          <cell r="D66" t="str">
            <v>Alus joint 50/50mm2</v>
          </cell>
          <cell r="E66">
            <v>0</v>
          </cell>
        </row>
        <row r="67">
          <cell r="A67" t="str">
            <v>01-A-065</v>
          </cell>
          <cell r="B67">
            <v>2</v>
          </cell>
          <cell r="C67" t="str">
            <v>ÌÀÓÒÀ ÀËÖÌÉÍÉÓ 70/70ÌÌ2</v>
          </cell>
          <cell r="D67" t="str">
            <v>Alus joint 70/70mm2</v>
          </cell>
          <cell r="E67">
            <v>0</v>
          </cell>
        </row>
        <row r="68">
          <cell r="A68" t="str">
            <v>01-A-066</v>
          </cell>
          <cell r="B68">
            <v>2</v>
          </cell>
          <cell r="C68" t="str">
            <v>ÌÀÄÒÈÄÁÄËÉ ÊÁÉËÄÁÉÀÍÉ ÉÆÏËÉÒÄ.</v>
          </cell>
          <cell r="D68" t="str">
            <v>Insulated pierc.connector</v>
          </cell>
          <cell r="E68">
            <v>0</v>
          </cell>
        </row>
        <row r="69">
          <cell r="A69" t="str">
            <v>01-A-067</v>
          </cell>
          <cell r="B69">
            <v>2</v>
          </cell>
          <cell r="C69" t="str">
            <v>ÌÏÌàÄÒÉ ÓÀÊÉÃÉ AMKA-T</v>
          </cell>
          <cell r="D69" t="str">
            <v>Suspension clamp AMKA-T</v>
          </cell>
          <cell r="E69">
            <v>0</v>
          </cell>
        </row>
        <row r="70">
          <cell r="A70" t="str">
            <v>01-A-068</v>
          </cell>
          <cell r="B70">
            <v>2</v>
          </cell>
          <cell r="C70" t="str">
            <v>ÌÏÌàÄÒÉ ÓÀÊÉÃÉ MAX-120ÌÌ</v>
          </cell>
          <cell r="D70" t="str">
            <v>Suspension clamp MAX-120 mm</v>
          </cell>
          <cell r="E70">
            <v>0</v>
          </cell>
        </row>
        <row r="71">
          <cell r="A71" t="str">
            <v>01-A-069</v>
          </cell>
          <cell r="B71">
            <v>2</v>
          </cell>
          <cell r="C71" t="str">
            <v>ÌÏÌàÄÒÉ ÓÀÊÉÃÉ AMKA</v>
          </cell>
          <cell r="D71" t="str">
            <v>Suspension clamp AMKA</v>
          </cell>
          <cell r="E71">
            <v>0</v>
          </cell>
        </row>
        <row r="72">
          <cell r="A72" t="str">
            <v>01-A-070</v>
          </cell>
          <cell r="B72">
            <v>13</v>
          </cell>
          <cell r="C72" t="str">
            <v>ÓÀÝÌÉ ÃÉÍÀÌÏÌÄÔÒ.ØÀÍÜÉÓ ST-148</v>
          </cell>
          <cell r="D72" t="str">
            <v>Tightening tool ST 148</v>
          </cell>
          <cell r="E72">
            <v>0</v>
          </cell>
        </row>
        <row r="73">
          <cell r="A73" t="str">
            <v>01-A-071</v>
          </cell>
          <cell r="B73">
            <v>2</v>
          </cell>
          <cell r="C73" t="str">
            <v>ÊÏÐÌÀÖÍÃÉ ÌÀÓÒÉÓ</v>
          </cell>
          <cell r="D73" t="str">
            <v>Joint Compound</v>
          </cell>
          <cell r="E73">
            <v>0</v>
          </cell>
        </row>
        <row r="74">
          <cell r="A74" t="str">
            <v>01-A-072</v>
          </cell>
          <cell r="B74">
            <v>2</v>
          </cell>
          <cell r="C74" t="str">
            <v>ÍÄÉËÏÍÉÓ ÁËÏÊÉ</v>
          </cell>
          <cell r="D74" t="str">
            <v>Nylon tie block</v>
          </cell>
          <cell r="E74">
            <v>0</v>
          </cell>
        </row>
        <row r="75">
          <cell r="A75" t="str">
            <v>01-A-073</v>
          </cell>
          <cell r="B75">
            <v>1</v>
          </cell>
          <cell r="C75" t="str">
            <v>ÂÏÒÂÏËÀàÉ ÊÀÁ.ÂÀÓÀÛËÄË.EDD1700</v>
          </cell>
          <cell r="D75" t="str">
            <v>Stringing PulleyEDD 1700</v>
          </cell>
          <cell r="E75">
            <v>39.167000000000002</v>
          </cell>
        </row>
        <row r="76">
          <cell r="A76" t="str">
            <v>01-A-074</v>
          </cell>
          <cell r="B76">
            <v>1</v>
          </cell>
          <cell r="C76" t="str">
            <v>ÃÉÍÀÌÏÌÄÔÒÉ ,ÌÉÍÉÌÖÌ 1000ÊÂ</v>
          </cell>
          <cell r="D76" t="str">
            <v>Dynamometer,minimum 1000kg</v>
          </cell>
          <cell r="E76">
            <v>0</v>
          </cell>
        </row>
        <row r="77">
          <cell r="A77" t="str">
            <v>01-A-075</v>
          </cell>
          <cell r="B77">
            <v>1</v>
          </cell>
          <cell r="C77" t="str">
            <v>ÉÆÏËÉÒÄÁ.ÓÀßÍÄáÉÌÀÓÒÀMJPT70-35</v>
          </cell>
          <cell r="D77" t="str">
            <v xml:space="preserve">Pri-insul.Compr.Con.MJPT70-35 </v>
          </cell>
          <cell r="E77">
            <v>5.9059999999999997</v>
          </cell>
        </row>
        <row r="78">
          <cell r="A78" t="str">
            <v>01-A-076</v>
          </cell>
          <cell r="B78">
            <v>1</v>
          </cell>
          <cell r="C78" t="str">
            <v>ÉÆÏËÉÒÄÁ.ÓÀßÍÄáÉÌÀÓÒ.MJPT95-35</v>
          </cell>
          <cell r="D78" t="str">
            <v>Pri-insul.compr.Con.MJPT95-35</v>
          </cell>
          <cell r="E78">
            <v>5.8860000000000001</v>
          </cell>
        </row>
        <row r="79">
          <cell r="A79" t="str">
            <v>01-A-077</v>
          </cell>
          <cell r="B79">
            <v>1</v>
          </cell>
          <cell r="C79" t="str">
            <v>ÉÆÏËÉÒÄÁ.ÓÀßÍÄáÉÌÀÓÒÀMJPT95-70</v>
          </cell>
          <cell r="D79" t="str">
            <v xml:space="preserve">Pri-insul.Compr.Con.MJPT95-70 </v>
          </cell>
          <cell r="E79">
            <v>5.8860000000000001</v>
          </cell>
        </row>
        <row r="80">
          <cell r="A80" t="str">
            <v>01-A-078</v>
          </cell>
          <cell r="B80">
            <v>1</v>
          </cell>
          <cell r="C80" t="str">
            <v>ÉÆÏËÉÒÄÁ.ÓÀßÍÄáÉÌÀÓÒMJPT150-70</v>
          </cell>
          <cell r="D80" t="str">
            <v>Pri-insul.Compr.Con.MJPT150-70</v>
          </cell>
          <cell r="E80">
            <v>9.7859999999999996</v>
          </cell>
        </row>
        <row r="81">
          <cell r="A81" t="str">
            <v>01-A-079</v>
          </cell>
          <cell r="B81">
            <v>1</v>
          </cell>
          <cell r="C81" t="str">
            <v>ÉÆÏËÉÒÄÁ.ÓÀßÍ.ÌÀÓMJPT150-95D25</v>
          </cell>
          <cell r="D81" t="str">
            <v>Pri-ins.Comp.Con.MJPT150-95D25</v>
          </cell>
          <cell r="E81">
            <v>10.676</v>
          </cell>
        </row>
        <row r="82">
          <cell r="A82" t="str">
            <v>01-A-080</v>
          </cell>
          <cell r="B82">
            <v>1</v>
          </cell>
          <cell r="C82" t="str">
            <v>ÊÀÁÄËÉÓ ÈÁÖÒÉ ÌÏÌàÄÒÉ502K016/S</v>
          </cell>
          <cell r="D82" t="str">
            <v>Breakouts,Heat-Shrink502K016/S</v>
          </cell>
          <cell r="E82">
            <v>13.391</v>
          </cell>
        </row>
        <row r="83">
          <cell r="A83" t="str">
            <v>01-A-081</v>
          </cell>
          <cell r="B83">
            <v>1</v>
          </cell>
          <cell r="C83" t="str">
            <v>ÊÀÁÄËÉÓ ÈÁÖÒÉ ÌÏÌàÄÒÉ502K026/S</v>
          </cell>
          <cell r="D83" t="str">
            <v>Breakouts,Heat-Shrink502K026/S</v>
          </cell>
          <cell r="E83">
            <v>18.774999999999999</v>
          </cell>
        </row>
        <row r="84">
          <cell r="A84" t="str">
            <v>01-A-082</v>
          </cell>
          <cell r="B84">
            <v>1</v>
          </cell>
          <cell r="C84" t="str">
            <v>ÊÒÏÍÛÔÄÉÍÉ - (B&amp;V -ÀÍ)</v>
          </cell>
          <cell r="D84" t="str">
            <v>DistributionBracket hook plate</v>
          </cell>
          <cell r="E84">
            <v>0.94199999999999995</v>
          </cell>
        </row>
        <row r="85">
          <cell r="A85" t="str">
            <v>01-A-083</v>
          </cell>
          <cell r="B85">
            <v>1</v>
          </cell>
          <cell r="C85" t="str">
            <v>ÁÏÞÉ 15 ÌÄÔÒÉÀÍÉ -ÛÄÙÄÁÉËÉ</v>
          </cell>
          <cell r="D85" t="str">
            <v>Painted 15m Poles</v>
          </cell>
          <cell r="E85">
            <v>297.25</v>
          </cell>
        </row>
        <row r="86">
          <cell r="A86" t="str">
            <v>01-A-084</v>
          </cell>
          <cell r="B86">
            <v>1</v>
          </cell>
          <cell r="C86" t="str">
            <v>ÁÏÞÉ ×ÏËÀÃÉÓ 3.5 ÌÄÔÒÉÀÍÉ</v>
          </cell>
          <cell r="D86" t="str">
            <v>Steel pole 3.5m</v>
          </cell>
          <cell r="E86">
            <v>0</v>
          </cell>
        </row>
        <row r="87">
          <cell r="A87" t="str">
            <v>01-A-085</v>
          </cell>
          <cell r="B87">
            <v>1</v>
          </cell>
          <cell r="C87" t="str">
            <v>ÖÍÉÅÄÒÓ. ÓÀÃÄÍÉÓ ÓÀàÒÄËÉ 4187</v>
          </cell>
          <cell r="D87" t="str">
            <v>UniversalWireCutterW/rope ins.</v>
          </cell>
          <cell r="E87">
            <v>0</v>
          </cell>
        </row>
        <row r="88">
          <cell r="A88" t="str">
            <v>01-A-086</v>
          </cell>
          <cell r="B88">
            <v>1</v>
          </cell>
          <cell r="C88" t="str">
            <v xml:space="preserve">ÀÍÞÀ ËÉÈÏÍÉÓ ÛÖÀËÄÃÖÒÉ (PB)   </v>
          </cell>
          <cell r="D88" t="str">
            <v xml:space="preserve">Steel pole (PB)               </v>
          </cell>
          <cell r="E88">
            <v>550</v>
          </cell>
        </row>
        <row r="89">
          <cell r="A89" t="str">
            <v>01-A-087</v>
          </cell>
          <cell r="B89">
            <v>1</v>
          </cell>
          <cell r="C89" t="str">
            <v xml:space="preserve">ÀÍÞÀ ËÉÈÏÍÉÓ ÛÖÀËÄÃÖÒÉ (PB+3) </v>
          </cell>
          <cell r="D89" t="str">
            <v xml:space="preserve">Steel pole (PB+3)             </v>
          </cell>
          <cell r="E89">
            <v>586.66499999999996</v>
          </cell>
        </row>
        <row r="90">
          <cell r="A90" t="str">
            <v>01-A-088</v>
          </cell>
          <cell r="B90">
            <v>1</v>
          </cell>
          <cell r="C90" t="str">
            <v xml:space="preserve">ÀÍÞÀ ËÉÈÏÍÉÓ ÊÖÈáÖÒÉ (UP)     </v>
          </cell>
          <cell r="D90" t="str">
            <v xml:space="preserve">Steel pole (UP)               </v>
          </cell>
          <cell r="E90">
            <v>825</v>
          </cell>
        </row>
        <row r="91">
          <cell r="A91" t="str">
            <v>01-A-089</v>
          </cell>
          <cell r="B91">
            <v>1</v>
          </cell>
          <cell r="C91" t="str">
            <v xml:space="preserve">ÁÏÞÉ 7-10 ÌÄÔÒÉÀÍÉ            </v>
          </cell>
          <cell r="D91" t="str">
            <v xml:space="preserve">Pole 7-10 meter               </v>
          </cell>
          <cell r="E91">
            <v>0</v>
          </cell>
        </row>
        <row r="92">
          <cell r="A92" t="str">
            <v>01-A-090</v>
          </cell>
          <cell r="B92">
            <v>1</v>
          </cell>
          <cell r="C92" t="str">
            <v xml:space="preserve">ÓÀÊÀÁÄËÏ ÀÒÌÀÔÖÒÀ             </v>
          </cell>
          <cell r="D92" t="str">
            <v>Cable constr.</v>
          </cell>
          <cell r="E92">
            <v>0</v>
          </cell>
        </row>
        <row r="93">
          <cell r="A93" t="str">
            <v>01-F-001</v>
          </cell>
          <cell r="B93">
            <v>1</v>
          </cell>
          <cell r="C93" t="str">
            <v xml:space="preserve">×ÉËÈÀØÅÀ PK                   </v>
          </cell>
          <cell r="D93" t="str">
            <v xml:space="preserve">Pistil PK                     </v>
          </cell>
          <cell r="E93">
            <v>12.49</v>
          </cell>
        </row>
        <row r="94">
          <cell r="A94" t="str">
            <v>01-G-001</v>
          </cell>
          <cell r="B94">
            <v>1</v>
          </cell>
          <cell r="C94" t="str">
            <v>ÂÅÀÒËÉ  ÃÀÌÝÀÅÉ C-50</v>
          </cell>
          <cell r="D94" t="str">
            <v xml:space="preserve">Metal roupe C-50              </v>
          </cell>
          <cell r="E94">
            <v>1.65</v>
          </cell>
        </row>
        <row r="95">
          <cell r="A95" t="str">
            <v>01-G-002</v>
          </cell>
          <cell r="B95">
            <v>1</v>
          </cell>
          <cell r="C95" t="str">
            <v>ÂÅÀÒËÉ 7ÌÌ         (B&amp;V)</v>
          </cell>
          <cell r="D95" t="str">
            <v>Coated Messenger/Catenary Wire</v>
          </cell>
          <cell r="E95">
            <v>0.82</v>
          </cell>
        </row>
        <row r="96">
          <cell r="A96" t="str">
            <v>01-K-001</v>
          </cell>
          <cell r="B96">
            <v>1</v>
          </cell>
          <cell r="C96" t="str">
            <v>ÊÀÁÄËÉ Ã/Þ -ÉÓ A 3x185+1</v>
          </cell>
          <cell r="D96" t="str">
            <v>LV cable  A 3x185+1</v>
          </cell>
          <cell r="E96">
            <v>17.620999999999999</v>
          </cell>
        </row>
        <row r="97">
          <cell r="A97" t="str">
            <v>01-K-002</v>
          </cell>
          <cell r="B97">
            <v>1</v>
          </cell>
          <cell r="C97" t="str">
            <v>ÊÀÁÄËÉ Ã/Þ -ÉÓ  A 3x150+1</v>
          </cell>
          <cell r="D97" t="str">
            <v>LV cable A 3x150+1</v>
          </cell>
          <cell r="E97">
            <v>15.119</v>
          </cell>
        </row>
        <row r="98">
          <cell r="A98" t="str">
            <v>01-K-003</v>
          </cell>
          <cell r="B98">
            <v>1</v>
          </cell>
          <cell r="C98" t="str">
            <v>ÊÀÁÄËÉ Ã/Þ-ÉÓ A 3x120+1</v>
          </cell>
          <cell r="D98" t="str">
            <v>LV cable A  3x120+1</v>
          </cell>
          <cell r="E98">
            <v>13.975</v>
          </cell>
        </row>
        <row r="99">
          <cell r="A99" t="str">
            <v>01-K-004</v>
          </cell>
          <cell r="B99">
            <v>1</v>
          </cell>
          <cell r="C99" t="str">
            <v>ÊÀÁÄËÉ Ã/Þ -ÉÓ A 3x70+1</v>
          </cell>
          <cell r="D99" t="str">
            <v>LV  cable A 3x70+1</v>
          </cell>
          <cell r="E99">
            <v>9.7780000000000005</v>
          </cell>
        </row>
        <row r="100">
          <cell r="A100" t="str">
            <v>01-K-005</v>
          </cell>
          <cell r="B100">
            <v>1</v>
          </cell>
          <cell r="C100" t="str">
            <v>ÊÀÁÄËÉ Ã/Þ -ÉÓ A 3x50+1</v>
          </cell>
          <cell r="D100" t="str">
            <v>LV  cable A 3x50+1</v>
          </cell>
          <cell r="E100">
            <v>5.8719999999999999</v>
          </cell>
          <cell r="F100" t="str">
            <v>km</v>
          </cell>
        </row>
        <row r="101">
          <cell r="A101" t="str">
            <v>01-K-006</v>
          </cell>
          <cell r="B101">
            <v>1</v>
          </cell>
          <cell r="C101" t="str">
            <v>ÊÀÁÄËÉ Ã/Þ -ÉÓ A 3x35+1</v>
          </cell>
          <cell r="D101" t="str">
            <v>LV  cable  A 3x35+1</v>
          </cell>
          <cell r="E101">
            <v>5.234</v>
          </cell>
        </row>
        <row r="102">
          <cell r="A102" t="str">
            <v>01-K-007</v>
          </cell>
          <cell r="B102">
            <v>1</v>
          </cell>
          <cell r="C102" t="str">
            <v>ÊÀÁÄËÉ Ã/Þ -ÉÓ A 3x25+1</v>
          </cell>
          <cell r="D102" t="str">
            <v>LV cable A 3x25+1</v>
          </cell>
          <cell r="E102">
            <v>3.3149999999999999</v>
          </cell>
        </row>
        <row r="103">
          <cell r="A103" t="str">
            <v>01-K-008</v>
          </cell>
          <cell r="B103">
            <v>1</v>
          </cell>
          <cell r="C103" t="str">
            <v>ÊÀÁÄËÉ Ã/Þ -ÉÓ A 3x16+1</v>
          </cell>
          <cell r="D103" t="str">
            <v>LV cable A 3x16+1</v>
          </cell>
          <cell r="E103">
            <v>2.8180000000000001</v>
          </cell>
        </row>
        <row r="104">
          <cell r="A104" t="str">
            <v>01-K-009</v>
          </cell>
          <cell r="B104">
            <v>1</v>
          </cell>
          <cell r="C104" t="str">
            <v>ÊÀÁÄËÉ ÓÀÊÏÍÔÒÏËÏ 2-2.5</v>
          </cell>
          <cell r="D104" t="str">
            <v>Control cable 2x2.5</v>
          </cell>
          <cell r="E104">
            <v>0.35399999999999998</v>
          </cell>
        </row>
        <row r="105">
          <cell r="A105" t="str">
            <v>01-K-010</v>
          </cell>
          <cell r="B105">
            <v>1</v>
          </cell>
          <cell r="C105" t="str">
            <v>ÊÀÁÄËÉ ÓÀÊÏÍÔÒÏËÏ  8x2.5</v>
          </cell>
          <cell r="D105" t="str">
            <v>Control cable 8x2.5</v>
          </cell>
          <cell r="E105">
            <v>2.5950000000000002</v>
          </cell>
          <cell r="F105" t="str">
            <v>tmr</v>
          </cell>
        </row>
        <row r="106">
          <cell r="A106" t="str">
            <v>01-K-011</v>
          </cell>
          <cell r="B106">
            <v>1</v>
          </cell>
          <cell r="C106" t="str">
            <v>ÊÀÁÄËÉ Ì/Þ -ÉÓ A 3x240 10ÊÅ</v>
          </cell>
          <cell r="D106" t="str">
            <v>HV cable  A 3x240 10 kv</v>
          </cell>
          <cell r="E106">
            <v>29.658999999999999</v>
          </cell>
        </row>
        <row r="107">
          <cell r="A107" t="str">
            <v>01-K-012</v>
          </cell>
          <cell r="B107">
            <v>1</v>
          </cell>
          <cell r="C107" t="str">
            <v>ÊÀÁÄËÉ Ì/Þ -ÉÓ A 3x185 10ÊÅ</v>
          </cell>
          <cell r="D107" t="str">
            <v>HV cable A  3x185 10 kv</v>
          </cell>
          <cell r="E107">
            <v>28.352</v>
          </cell>
        </row>
        <row r="108">
          <cell r="A108" t="str">
            <v>01-K-013</v>
          </cell>
          <cell r="B108">
            <v>1</v>
          </cell>
          <cell r="C108" t="str">
            <v>ÊÀÁÄËÉ Ì/Þ -ÉÓ A 3x150 10ÊÅ</v>
          </cell>
          <cell r="D108" t="str">
            <v>HV  cable A  3x150 10 kv</v>
          </cell>
          <cell r="E108">
            <v>23.96</v>
          </cell>
        </row>
        <row r="109">
          <cell r="A109" t="str">
            <v>01-K-014</v>
          </cell>
          <cell r="B109">
            <v>1</v>
          </cell>
          <cell r="C109" t="str">
            <v>ÊÀÁÄËÉ Ì/Þ -ÉÓ A 3x120 10 ÊÅ</v>
          </cell>
          <cell r="D109" t="str">
            <v>HV cable  A 3x120 10 kv</v>
          </cell>
          <cell r="E109">
            <v>21.466999999999999</v>
          </cell>
        </row>
        <row r="110">
          <cell r="A110" t="str">
            <v>01-K-015</v>
          </cell>
          <cell r="B110">
            <v>1</v>
          </cell>
          <cell r="C110" t="str">
            <v>ÊÀÁÄËÉ Ì/Þ -ÉÓ A 3x95 10ÊÅ</v>
          </cell>
          <cell r="D110" t="str">
            <v>HV cable  A 3x95 10 kv</v>
          </cell>
          <cell r="E110">
            <v>16.481999999999999</v>
          </cell>
        </row>
        <row r="111">
          <cell r="A111" t="str">
            <v>01-K-016</v>
          </cell>
          <cell r="B111">
            <v>1</v>
          </cell>
          <cell r="C111" t="str">
            <v>ÊÀÁÄËÉ Ì/Þ -ÉÓ A 3x70 10ÊÅ</v>
          </cell>
          <cell r="D111" t="str">
            <v>HV  cable A 3x70 10kv</v>
          </cell>
          <cell r="E111">
            <v>14.907</v>
          </cell>
        </row>
        <row r="112">
          <cell r="A112" t="str">
            <v>01-K-017</v>
          </cell>
          <cell r="B112">
            <v>1</v>
          </cell>
          <cell r="C112" t="str">
            <v>ÊÀÁÄËÉ ÓÀÊÏÍÔÒÏËÏ -ÔÄËÄ×ÏÍÉÓ</v>
          </cell>
          <cell r="D112" t="str">
            <v>Telephone control cable</v>
          </cell>
          <cell r="E112">
            <v>5</v>
          </cell>
        </row>
        <row r="113">
          <cell r="A113" t="str">
            <v>01-K-018</v>
          </cell>
          <cell r="B113">
            <v>1</v>
          </cell>
          <cell r="C113" t="str">
            <v>ÊÀÁÄËÉ Ã/Þ -ÉÓ A 3x95+1</v>
          </cell>
          <cell r="D113" t="str">
            <v>LV cable A 3x95+1</v>
          </cell>
          <cell r="E113">
            <v>11.647</v>
          </cell>
        </row>
        <row r="114">
          <cell r="A114" t="str">
            <v>01-K-019</v>
          </cell>
          <cell r="B114">
            <v>1</v>
          </cell>
          <cell r="C114" t="str">
            <v>ÊÀÁÄËÉ ÔÄËÄ×ÏÍÉÓ</v>
          </cell>
          <cell r="D114" t="str">
            <v>Telephone cable</v>
          </cell>
          <cell r="E114">
            <v>0.45900000000000002</v>
          </cell>
        </row>
        <row r="115">
          <cell r="A115" t="str">
            <v>01-K-020</v>
          </cell>
          <cell r="B115">
            <v>1</v>
          </cell>
          <cell r="C115" t="str">
            <v>ÊÀÁÄËÉ ÓÐÉËÄÍÞÉÓ 4-4 ÊÅ ÌÌ</v>
          </cell>
          <cell r="D115" t="str">
            <v>Copper cable 4-4 sq mm</v>
          </cell>
          <cell r="E115">
            <v>0</v>
          </cell>
        </row>
        <row r="116">
          <cell r="A116" t="str">
            <v>01-K-021</v>
          </cell>
          <cell r="B116">
            <v>1</v>
          </cell>
          <cell r="C116" t="str">
            <v>ÊÀÁÄËÉ ÓÐÉËÄÍÞÉÓ 2-6 ÊÅ ÌÌ</v>
          </cell>
          <cell r="D116" t="str">
            <v>Copper cable 2-6 sq mm</v>
          </cell>
          <cell r="E116">
            <v>0</v>
          </cell>
        </row>
        <row r="117">
          <cell r="A117" t="str">
            <v>01-K-022</v>
          </cell>
          <cell r="B117">
            <v>1</v>
          </cell>
          <cell r="C117" t="str">
            <v>ÊÀÁÄËÉ ÏÐÔÉÊÖÒÉ</v>
          </cell>
          <cell r="D117" t="str">
            <v>Optical cable</v>
          </cell>
          <cell r="E117">
            <v>0.69199999999999995</v>
          </cell>
        </row>
        <row r="118">
          <cell r="A118" t="str">
            <v>01-K-023</v>
          </cell>
          <cell r="B118">
            <v>1</v>
          </cell>
          <cell r="C118" t="str">
            <v>ÊÀÁÄËÉ ÓÀÔÄËÄ×ÏÍÏ 100-2 ÐÐ</v>
          </cell>
          <cell r="D118" t="str">
            <v>Telephone cable 100x2 pp</v>
          </cell>
          <cell r="E118">
            <v>2.5</v>
          </cell>
        </row>
        <row r="119">
          <cell r="A119" t="str">
            <v>01-K-025</v>
          </cell>
          <cell r="B119">
            <v>1</v>
          </cell>
          <cell r="C119" t="str">
            <v>ÊÀÁÄËÉ  ÓÀÔÄËÄ×ÏÍÏ  50-2 ÐÐ</v>
          </cell>
          <cell r="D119" t="str">
            <v>Telephone cable 50x2 pp</v>
          </cell>
          <cell r="E119">
            <v>0.94399999999999995</v>
          </cell>
        </row>
        <row r="120">
          <cell r="A120" t="str">
            <v>01-K-026</v>
          </cell>
          <cell r="B120">
            <v>1</v>
          </cell>
          <cell r="C120" t="str">
            <v>ÊÀÁÄËÉ ÀËÖÌÉÍÉÓ 6ÌÌ/2</v>
          </cell>
          <cell r="D120" t="str">
            <v>Allumin. cable 6m m/2</v>
          </cell>
          <cell r="E120">
            <v>1</v>
          </cell>
        </row>
        <row r="121">
          <cell r="A121" t="str">
            <v>01-K-027</v>
          </cell>
          <cell r="B121">
            <v>1</v>
          </cell>
          <cell r="C121" t="str">
            <v>ÊÀÁÄËÉ ÀËÖÌÉÍÉÓ 25ÌÌ/2 ÏÈáßÅÄÒ</v>
          </cell>
          <cell r="D121" t="str">
            <v>Aluminium cable 25mm/2</v>
          </cell>
          <cell r="E121">
            <v>0</v>
          </cell>
        </row>
        <row r="122">
          <cell r="A122" t="str">
            <v>01-K-028</v>
          </cell>
          <cell r="B122">
            <v>1</v>
          </cell>
          <cell r="C122" t="str">
            <v>ÊÀÁÄËÉ  Ã/Þ  3X10+1</v>
          </cell>
          <cell r="D122" t="str">
            <v>L/V  Cable 3X10+1</v>
          </cell>
          <cell r="E122">
            <v>2.39</v>
          </cell>
        </row>
        <row r="123">
          <cell r="A123" t="str">
            <v>01-K-029</v>
          </cell>
          <cell r="B123">
            <v>1</v>
          </cell>
          <cell r="C123" t="str">
            <v>ÊÀÁÄËÉ Ì/Þ 3x240/25 mm</v>
          </cell>
          <cell r="D123" t="str">
            <v>HV Pirelli Cable 3x240/25mm</v>
          </cell>
          <cell r="E123">
            <v>37.372999999999998</v>
          </cell>
        </row>
        <row r="124">
          <cell r="A124" t="str">
            <v>01-K-030</v>
          </cell>
          <cell r="B124">
            <v>1</v>
          </cell>
          <cell r="C124" t="str">
            <v>ÊÀÁÄËÉ ÓÐÉË ÓÀÊÏÍÔÒÏËÏ 4X2.5mm</v>
          </cell>
          <cell r="D124" t="str">
            <v>Control cable 4X2.5 mm</v>
          </cell>
          <cell r="E124">
            <v>4.9610000000000003</v>
          </cell>
        </row>
        <row r="125">
          <cell r="A125" t="str">
            <v>01-K-031</v>
          </cell>
          <cell r="B125">
            <v>1</v>
          </cell>
          <cell r="C125" t="str">
            <v xml:space="preserve">ÊÀÁÄËÉ ÓÐÉËÄÍÞÉÓ 4X6 ÌÌ       </v>
          </cell>
          <cell r="D125" t="str">
            <v xml:space="preserve">Copper cable 4X6 mm           </v>
          </cell>
          <cell r="E125">
            <v>4</v>
          </cell>
        </row>
        <row r="126">
          <cell r="A126" t="str">
            <v>01-K-032</v>
          </cell>
          <cell r="B126">
            <v>1</v>
          </cell>
          <cell r="C126" t="str">
            <v>ÊÀÁÄËÉ  Ã/Þ -ÉÓ 2X16ÂÅÀÒËÉÈ</v>
          </cell>
          <cell r="D126" t="str">
            <v xml:space="preserve">L/V Cable 2X16                </v>
          </cell>
          <cell r="E126">
            <v>2.0310000000000001</v>
          </cell>
          <cell r="F126" t="str">
            <v>km</v>
          </cell>
        </row>
        <row r="127">
          <cell r="A127" t="str">
            <v>01-K-033</v>
          </cell>
          <cell r="B127">
            <v>1</v>
          </cell>
          <cell r="C127" t="str">
            <v>ÊÀÁÄËÉ ÓÐÉËÄÍ. ÓÀÊÏÍÔÒ.10X2.5</v>
          </cell>
          <cell r="D127" t="str">
            <v xml:space="preserve">Control cable 10X2.5 mm       </v>
          </cell>
          <cell r="E127">
            <v>4</v>
          </cell>
          <cell r="F127" t="str">
            <v>tmr</v>
          </cell>
        </row>
        <row r="128">
          <cell r="A128" t="str">
            <v>01-K-034</v>
          </cell>
          <cell r="B128">
            <v>1</v>
          </cell>
          <cell r="C128" t="str">
            <v>ÊÀÁÄËÉ ÓÀÔÄËÄ×ÏÍÏ 10X2 ÐÐ</v>
          </cell>
          <cell r="D128" t="str">
            <v xml:space="preserve">Telephone cable 10X2 pp       </v>
          </cell>
          <cell r="E128">
            <v>4</v>
          </cell>
        </row>
        <row r="129">
          <cell r="A129" t="str">
            <v>01-K-035</v>
          </cell>
          <cell r="B129">
            <v>1</v>
          </cell>
          <cell r="C129" t="str">
            <v>ÊÀÁÄËÉ ÓÐÉË ÓÀÊÏÍÔÒÏËÏ14X2.5mm</v>
          </cell>
          <cell r="D129" t="str">
            <v xml:space="preserve">Control cable 14X2.5 mm       </v>
          </cell>
          <cell r="E129">
            <v>5.0199999999999996</v>
          </cell>
        </row>
        <row r="130">
          <cell r="A130" t="str">
            <v>01-K-036</v>
          </cell>
          <cell r="B130">
            <v>1</v>
          </cell>
          <cell r="C130" t="str">
            <v>ÊÀÁÄËÉ  Ã/Þ-ÉÓ 2x10</v>
          </cell>
          <cell r="D130" t="str">
            <v xml:space="preserve">L/V Cable 2X10                </v>
          </cell>
          <cell r="E130">
            <v>1.83</v>
          </cell>
        </row>
        <row r="131">
          <cell r="A131" t="str">
            <v>01-K-037</v>
          </cell>
          <cell r="B131">
            <v>1</v>
          </cell>
          <cell r="C131" t="str">
            <v>ÊÀÁÄËÉ Ã/Þ- ÉÓ 2X25</v>
          </cell>
          <cell r="D131" t="str">
            <v xml:space="preserve">L/V Cable 2X25                </v>
          </cell>
          <cell r="E131">
            <v>1.8580000000000001</v>
          </cell>
        </row>
        <row r="132">
          <cell r="A132" t="str">
            <v>01-K-038</v>
          </cell>
          <cell r="B132">
            <v>1</v>
          </cell>
          <cell r="C132" t="str">
            <v>ÊÀÁÄËÉ Ã/Þ- ÉÓ  2X35</v>
          </cell>
          <cell r="D132" t="str">
            <v xml:space="preserve">L/V Cable 2X35                </v>
          </cell>
          <cell r="E132">
            <v>2.8</v>
          </cell>
        </row>
        <row r="133">
          <cell r="A133" t="str">
            <v>01-K-039</v>
          </cell>
          <cell r="B133">
            <v>1</v>
          </cell>
          <cell r="C133" t="str">
            <v>ÊÀÁÄËÉ Ã/Þ-ÉÓ  2X50</v>
          </cell>
          <cell r="D133" t="str">
            <v xml:space="preserve">L/V Cable 2X50                </v>
          </cell>
          <cell r="E133">
            <v>3.95</v>
          </cell>
        </row>
        <row r="134">
          <cell r="A134" t="str">
            <v>01-K-040</v>
          </cell>
          <cell r="B134">
            <v>1</v>
          </cell>
          <cell r="C134" t="str">
            <v>ÊÀÁÄËÉ ÓÐÉËÄ.Ã/Þ-ÉÓ 2XRY4x150</v>
          </cell>
          <cell r="D134" t="str">
            <v>Copper wire XLPE/PVC/SWA 4x150</v>
          </cell>
          <cell r="E134">
            <v>45.637999999999998</v>
          </cell>
        </row>
        <row r="135">
          <cell r="A135" t="str">
            <v>01-K-041</v>
          </cell>
          <cell r="B135">
            <v>1</v>
          </cell>
          <cell r="C135" t="str">
            <v>ÊÀÁÄËÉ ÓÐÉËÄ.Ã/Þ-ÉÓ  2XRY4x120</v>
          </cell>
          <cell r="D135" t="str">
            <v>Copper wire XLPE/PVC/SWA 4x120</v>
          </cell>
          <cell r="E135">
            <v>35.451999999999998</v>
          </cell>
          <cell r="F135" t="str">
            <v>km</v>
          </cell>
        </row>
        <row r="136">
          <cell r="A136" t="str">
            <v>01-K-042</v>
          </cell>
          <cell r="B136">
            <v>1</v>
          </cell>
          <cell r="C136" t="str">
            <v>ÊÀÁÄËÉ ÓÐÉËÄ.Ã/Þ-ÉÓ  2XRY 4x95</v>
          </cell>
          <cell r="D136" t="str">
            <v xml:space="preserve">Copper wire XLPE/PVC/SWA 4x95 </v>
          </cell>
          <cell r="E136">
            <v>28.100999999999999</v>
          </cell>
          <cell r="F136" t="str">
            <v>km</v>
          </cell>
        </row>
        <row r="137">
          <cell r="A137" t="str">
            <v>01-K-043</v>
          </cell>
          <cell r="B137">
            <v>1</v>
          </cell>
          <cell r="C137" t="str">
            <v>ÊÀÁÄËÉ ÓÐÉËÄ.Ã/Þ-ÉÓ  2XRY 4x50</v>
          </cell>
          <cell r="D137" t="str">
            <v xml:space="preserve">Copper wire XLPE/PVC/SWA 4x50 </v>
          </cell>
          <cell r="E137">
            <v>14.954000000000001</v>
          </cell>
          <cell r="F137" t="str">
            <v>km</v>
          </cell>
        </row>
        <row r="138">
          <cell r="A138" t="str">
            <v>01-K-044</v>
          </cell>
          <cell r="B138">
            <v>1</v>
          </cell>
          <cell r="C138" t="str">
            <v>ÊÀÁÄËÉ 2 x 10ÌÌ + 6ÌÌ ÃÀÌÉßÄÁÀ</v>
          </cell>
          <cell r="D138" t="str">
            <v>Cable 2 x 10mm + 6mm earthing</v>
          </cell>
          <cell r="E138">
            <v>1.87</v>
          </cell>
          <cell r="F138" t="str">
            <v>km</v>
          </cell>
        </row>
        <row r="139">
          <cell r="A139" t="str">
            <v>01-K-045</v>
          </cell>
          <cell r="B139">
            <v>1</v>
          </cell>
          <cell r="C139" t="str">
            <v>ÊÀÁÄËÉ 1 x 10ÌÌ - ÛÀÅÉ</v>
          </cell>
          <cell r="D139" t="str">
            <v xml:space="preserve">Cable 1 x 10mm black          </v>
          </cell>
          <cell r="E139">
            <v>0.71499999999999997</v>
          </cell>
          <cell r="F139" t="str">
            <v>tmr</v>
          </cell>
        </row>
        <row r="140">
          <cell r="A140" t="str">
            <v>01-K-046</v>
          </cell>
          <cell r="B140">
            <v>1</v>
          </cell>
          <cell r="C140" t="str">
            <v>ÊÀÁÄËÉ 1 x 10ÌÌ - ßÉÈÄËÉ</v>
          </cell>
          <cell r="D140" t="str">
            <v xml:space="preserve">Cable 1x10mm- red             </v>
          </cell>
          <cell r="E140">
            <v>0.7</v>
          </cell>
          <cell r="F140" t="str">
            <v>tmr</v>
          </cell>
        </row>
        <row r="141">
          <cell r="A141" t="str">
            <v>01-K-048</v>
          </cell>
          <cell r="B141">
            <v>1</v>
          </cell>
          <cell r="C141" t="str">
            <v>ÊÀÁ. 2 x 2.5ÌÌ +1.5ÌÌ ÃÀÌÉßÄÁÀ</v>
          </cell>
          <cell r="D141" t="str">
            <v xml:space="preserve">Cable 2 x 2.5mm+1.5 earthing  </v>
          </cell>
          <cell r="E141">
            <v>0.52</v>
          </cell>
          <cell r="F141" t="str">
            <v>km</v>
          </cell>
        </row>
        <row r="142">
          <cell r="A142" t="str">
            <v>01-K-049</v>
          </cell>
          <cell r="B142">
            <v>1</v>
          </cell>
          <cell r="C142" t="str">
            <v xml:space="preserve">ÊÀÁÄËÉ 2 x 10ÌÌ  -  ÓÀäÀÄÒÏ   </v>
          </cell>
          <cell r="D142" t="str">
            <v xml:space="preserve">Overhead line 2 x 10 mm       </v>
          </cell>
          <cell r="E142">
            <v>1.79</v>
          </cell>
          <cell r="F142" t="str">
            <v>km</v>
          </cell>
        </row>
        <row r="143">
          <cell r="A143" t="str">
            <v>01-K-050</v>
          </cell>
          <cell r="B143">
            <v>1</v>
          </cell>
          <cell r="C143" t="str">
            <v>ÊÀÁÄËÉ ÓÐÉË. Ã/Þ 2XRY 4x35 ÌÌ</v>
          </cell>
          <cell r="D143" t="str">
            <v>PowerCopp.Cable 2XRY4x35mm</v>
          </cell>
          <cell r="E143">
            <v>12.089</v>
          </cell>
          <cell r="F143" t="str">
            <v>km</v>
          </cell>
        </row>
        <row r="144">
          <cell r="A144" t="str">
            <v>01-K-051</v>
          </cell>
          <cell r="B144">
            <v>1</v>
          </cell>
          <cell r="C144" t="str">
            <v>ÊÀÁÄËÉ ÓÐÉËÄ. Ã/Þ-ÉÓ 2XRY4x 70</v>
          </cell>
          <cell r="D144" t="str">
            <v>Power Cable 4 x 70mm</v>
          </cell>
          <cell r="E144">
            <v>21.856000000000002</v>
          </cell>
          <cell r="F144" t="str">
            <v>km</v>
          </cell>
        </row>
        <row r="145">
          <cell r="A145" t="str">
            <v>01-K-052</v>
          </cell>
          <cell r="B145">
            <v>1</v>
          </cell>
          <cell r="C145" t="str">
            <v xml:space="preserve">ÊÀÁÄËÉ 3 x10ÌÌ ÞÀËÏÅÀÍÉ       </v>
          </cell>
          <cell r="D145" t="str">
            <v>Power Cable 3 x 10mm</v>
          </cell>
          <cell r="E145">
            <v>2.3180000000000001</v>
          </cell>
          <cell r="F145" t="str">
            <v>km</v>
          </cell>
        </row>
        <row r="146">
          <cell r="A146" t="str">
            <v>01-K-053</v>
          </cell>
          <cell r="B146">
            <v>1</v>
          </cell>
          <cell r="C146" t="str">
            <v>ÊÀÁÄËÉ 6/10kv/3x185rmv/25mm</v>
          </cell>
          <cell r="D146" t="str">
            <v>Cable 6/10kv/3x185rmv/25mm</v>
          </cell>
          <cell r="E146">
            <v>29.45</v>
          </cell>
        </row>
        <row r="147">
          <cell r="A147" t="str">
            <v>01-K-054</v>
          </cell>
          <cell r="B147">
            <v>1</v>
          </cell>
          <cell r="C147" t="str">
            <v>ÊÀÁÄËÉ 6/10kv 3x150rmv/25mm</v>
          </cell>
          <cell r="D147" t="str">
            <v>Cable 6/10kv 3x150rmv/25mm</v>
          </cell>
          <cell r="E147">
            <v>24.23</v>
          </cell>
        </row>
        <row r="148">
          <cell r="A148" t="str">
            <v>01-K-055</v>
          </cell>
          <cell r="B148">
            <v>1</v>
          </cell>
          <cell r="C148" t="str">
            <v>ÊÀÁÄËÉ 6/10kv 3x120rmv/16mm</v>
          </cell>
          <cell r="D148" t="str">
            <v>Cable 6/10kv 3x120rmv/16mm</v>
          </cell>
          <cell r="E148">
            <v>21.6</v>
          </cell>
        </row>
        <row r="149">
          <cell r="A149" t="str">
            <v>01-K-056</v>
          </cell>
          <cell r="B149">
            <v>1</v>
          </cell>
          <cell r="C149" t="str">
            <v xml:space="preserve">Ã/Þ ÊÀÁÄËÉ 3X6+1              </v>
          </cell>
          <cell r="D149" t="str">
            <v xml:space="preserve">L/V cable 3X6+1               </v>
          </cell>
          <cell r="E149">
            <v>1.7</v>
          </cell>
        </row>
        <row r="150">
          <cell r="A150" t="str">
            <v>01-K-057</v>
          </cell>
          <cell r="B150">
            <v>2</v>
          </cell>
          <cell r="C150" t="str">
            <v xml:space="preserve">ÊÀÅÉ CKD                      </v>
          </cell>
          <cell r="D150" t="str">
            <v xml:space="preserve">Clamp CKD                     </v>
          </cell>
          <cell r="E150">
            <v>3.2829999999999999</v>
          </cell>
          <cell r="F150" t="str">
            <v>tmr</v>
          </cell>
        </row>
        <row r="151">
          <cell r="A151" t="str">
            <v>01-K-058</v>
          </cell>
          <cell r="B151">
            <v>2</v>
          </cell>
          <cell r="C151" t="str">
            <v xml:space="preserve">ÊÀÅÉ ÏÒÌÀÂÉ 2CK               </v>
          </cell>
          <cell r="D151" t="str">
            <v xml:space="preserve">Duble clamp 2CK               </v>
          </cell>
          <cell r="E151">
            <v>8.33</v>
          </cell>
        </row>
        <row r="152">
          <cell r="A152" t="str">
            <v>01-K-059</v>
          </cell>
          <cell r="B152">
            <v>1</v>
          </cell>
          <cell r="C152" t="str">
            <v>ÊÀÁÄËÉ ÓÐÉËÄÍÞÉÓ 1X10 ÚÅÉÈ/ÌßÅ</v>
          </cell>
          <cell r="D152" t="str">
            <v>Copper cable 10 mm yellow/gree</v>
          </cell>
          <cell r="E152">
            <v>0.67</v>
          </cell>
        </row>
        <row r="153">
          <cell r="A153" t="str">
            <v>01-K-060</v>
          </cell>
          <cell r="B153">
            <v>1</v>
          </cell>
          <cell r="C153" t="str">
            <v xml:space="preserve">ÊÀÁÄËÉ ÃÀÌÉßÄÁÉÓ 1x35 ÌÌ      </v>
          </cell>
          <cell r="D153" t="str">
            <v>Cable earthing 1x35mm</v>
          </cell>
          <cell r="E153">
            <v>2.048</v>
          </cell>
        </row>
        <row r="154">
          <cell r="A154" t="str">
            <v>01-K-061</v>
          </cell>
          <cell r="B154">
            <v>1</v>
          </cell>
          <cell r="C154" t="str">
            <v xml:space="preserve">ÊÀÁÄËÉ  XLPE 240 ÌÌ10ÊÅ       </v>
          </cell>
          <cell r="D154" t="str">
            <v>Cable 10kv,XLPE 240mm</v>
          </cell>
          <cell r="E154">
            <v>0</v>
          </cell>
        </row>
        <row r="155">
          <cell r="A155" t="str">
            <v>01-K-062</v>
          </cell>
          <cell r="B155">
            <v>1</v>
          </cell>
          <cell r="C155" t="str">
            <v>ÊÀÁÄËÉ1x 2.5 ÌÌ (ÓÐÉËÄÍÞ,ÌÒÀÅ)</v>
          </cell>
          <cell r="D155" t="str">
            <v xml:space="preserve">Cable 1x2.5 copper            </v>
          </cell>
          <cell r="E155">
            <v>0.54800000000000004</v>
          </cell>
          <cell r="F155" t="str">
            <v>ara</v>
          </cell>
        </row>
        <row r="156">
          <cell r="A156" t="str">
            <v>01-K-063</v>
          </cell>
          <cell r="B156">
            <v>1</v>
          </cell>
          <cell r="C156" t="str">
            <v xml:space="preserve">ÊÀÁÄËÉ ÓÐÉËÄÍÞÉÓ Ã/Þ  4X10 ÌÌ </v>
          </cell>
          <cell r="D156" t="str">
            <v>LV Cable insu.PVC 4X10mm</v>
          </cell>
          <cell r="E156">
            <v>3.274</v>
          </cell>
          <cell r="F156" t="str">
            <v>tmr</v>
          </cell>
        </row>
        <row r="157">
          <cell r="A157" t="str">
            <v>01-K-064</v>
          </cell>
          <cell r="B157">
            <v>1</v>
          </cell>
          <cell r="C157" t="str">
            <v xml:space="preserve">ÊÀÁÄËÉ ÓÐÉËÄÍÞÉÓ 14X1.5ÌÌ     </v>
          </cell>
          <cell r="D157" t="str">
            <v xml:space="preserve">Cable copper 14x1.5mm         </v>
          </cell>
          <cell r="E157">
            <v>2.5</v>
          </cell>
          <cell r="F157" t="str">
            <v>tmr</v>
          </cell>
        </row>
        <row r="158">
          <cell r="A158" t="str">
            <v>01-K-065</v>
          </cell>
          <cell r="B158">
            <v>1</v>
          </cell>
          <cell r="C158" t="str">
            <v>ÊÀÁÄËÉ ÏÐÔÉÊÖÒÉ8ßÅ.50/125ULSZ6</v>
          </cell>
          <cell r="D158" t="str">
            <v>OpticalCable 8fibre50/125ULSZ6</v>
          </cell>
          <cell r="E158">
            <v>0</v>
          </cell>
        </row>
        <row r="159">
          <cell r="A159" t="str">
            <v>01-K-066</v>
          </cell>
          <cell r="B159">
            <v>1</v>
          </cell>
          <cell r="C159" t="str">
            <v xml:space="preserve">ÊÀÁÄËÉ ÓÐÉËÄÍÞÉÓ 4x16 ÌÌ      </v>
          </cell>
          <cell r="D159" t="str">
            <v>Cable 4coreSWA16mm2Cu/PVC/XLPE</v>
          </cell>
          <cell r="E159">
            <v>7.07</v>
          </cell>
          <cell r="F159" t="str">
            <v>tmr</v>
          </cell>
        </row>
        <row r="160">
          <cell r="A160" t="str">
            <v>01-K-067</v>
          </cell>
          <cell r="B160">
            <v>1</v>
          </cell>
          <cell r="C160" t="str">
            <v>ÊÀÁÄËÉ ÓÐÉË.áÀËÉÜÖÒÉ10ÌÌ2,ÌÉß.</v>
          </cell>
          <cell r="D160" t="str">
            <v xml:space="preserve">CableCopper10mm2forEarthRoads </v>
          </cell>
          <cell r="E160">
            <v>0.67200000000000004</v>
          </cell>
        </row>
        <row r="161">
          <cell r="A161" t="str">
            <v>01-K-068</v>
          </cell>
          <cell r="B161">
            <v>1</v>
          </cell>
          <cell r="C161" t="str">
            <v>ÊÀÅÉ ÊÀÁ. ÃÀÌàÄÒÉ 6ÌÌ (13X8.0)</v>
          </cell>
          <cell r="D161" t="str">
            <v>Surf. wire cableclipPVC(13x8)</v>
          </cell>
          <cell r="E161">
            <v>1.7999999999999999E-2</v>
          </cell>
          <cell r="F161" t="str">
            <v>tmr</v>
          </cell>
        </row>
        <row r="162">
          <cell r="A162" t="str">
            <v>01-K-069</v>
          </cell>
          <cell r="B162">
            <v>1</v>
          </cell>
          <cell r="C162" t="str">
            <v>ÊÀÅÉ ÊÀÁ.ÃÀÌàÄÒÉ 2X2.5ÌÌ</v>
          </cell>
          <cell r="D162" t="str">
            <v>Surface wire cable clip 2X2.5</v>
          </cell>
          <cell r="E162">
            <v>1.7999999999999999E-2</v>
          </cell>
          <cell r="F162" t="str">
            <v>tmr</v>
          </cell>
        </row>
        <row r="163">
          <cell r="A163" t="str">
            <v>01-K-070</v>
          </cell>
          <cell r="B163">
            <v>1</v>
          </cell>
          <cell r="C163" t="str">
            <v>ÊÀÁÄËÉ ÓÐÉË ÓÀÊÏÍÔÒÏËÏ 7X2.5mm</v>
          </cell>
          <cell r="D163" t="str">
            <v>Control copper cable 7X2.5 mm</v>
          </cell>
          <cell r="E163">
            <v>1.421</v>
          </cell>
          <cell r="F163" t="str">
            <v>tmr</v>
          </cell>
        </row>
        <row r="164">
          <cell r="A164" t="str">
            <v>01-K-071</v>
          </cell>
          <cell r="B164">
            <v>1</v>
          </cell>
          <cell r="C164" t="str">
            <v>ÊÀÁÄËÉ ÓÐÉË ÓÀÊÏÍÔÒÏËÏ 7X1.5mm</v>
          </cell>
          <cell r="D164" t="str">
            <v>Control copper cable 7X1.5 mm</v>
          </cell>
          <cell r="E164">
            <v>5.3289999999999997</v>
          </cell>
          <cell r="F164" t="str">
            <v>tmr</v>
          </cell>
        </row>
        <row r="165">
          <cell r="A165" t="str">
            <v>01-K-072</v>
          </cell>
          <cell r="B165">
            <v>1</v>
          </cell>
          <cell r="C165" t="str">
            <v>ÊÀÁÄËÉ ÓÐÉË ÓÀÊÏÍÔÒÏËÏ10X1.5ÌÌ</v>
          </cell>
          <cell r="D165" t="str">
            <v>Control copper cable 10X1.5 mm</v>
          </cell>
          <cell r="E165">
            <v>5.5129999999999999</v>
          </cell>
        </row>
        <row r="166">
          <cell r="A166" t="str">
            <v>01-K-073</v>
          </cell>
          <cell r="B166">
            <v>1</v>
          </cell>
          <cell r="C166" t="str">
            <v>ÊÀÁÄËÉ 35kv,3 ßÅÄÒÀ,150ÌÌ,ÒÖÓ.</v>
          </cell>
          <cell r="D166" t="str">
            <v>Cable,35Kv,3Core,150mm,Russian</v>
          </cell>
          <cell r="E166">
            <v>28.274999999999999</v>
          </cell>
        </row>
        <row r="167">
          <cell r="A167" t="str">
            <v>01-K-074</v>
          </cell>
          <cell r="B167">
            <v>1</v>
          </cell>
          <cell r="C167" t="str">
            <v>ÊÀÁÄËÉ 35kv,1ßÅÄÒÀ,150ÌÌ,ÒÖÓ.</v>
          </cell>
          <cell r="D167" t="str">
            <v>Cable 35Kv,1Core,150mm,Russian</v>
          </cell>
          <cell r="E167">
            <v>0</v>
          </cell>
        </row>
        <row r="168">
          <cell r="A168" t="str">
            <v>01-K-075</v>
          </cell>
          <cell r="B168">
            <v>1</v>
          </cell>
          <cell r="C168" t="str">
            <v xml:space="preserve">ÊÀÁÄËÉ ÊÏÀØÓÉÀËÖÒÉ50 ÏÌ.RG-58 </v>
          </cell>
          <cell r="D168" t="str">
            <v>Cable coaxialRG-58C/U MIL C-17</v>
          </cell>
          <cell r="E168">
            <v>3.3210000000000002</v>
          </cell>
        </row>
        <row r="169">
          <cell r="A169" t="str">
            <v>01-K-076</v>
          </cell>
          <cell r="B169">
            <v>1</v>
          </cell>
          <cell r="C169" t="str">
            <v xml:space="preserve">ÊÀÁÄËÉ ÓÐ.1(3X25+1X16)        </v>
          </cell>
          <cell r="D169" t="str">
            <v>Cable copper (3X25+1X16)</v>
          </cell>
          <cell r="E169">
            <v>0</v>
          </cell>
        </row>
        <row r="170">
          <cell r="A170" t="str">
            <v>01-K-077</v>
          </cell>
          <cell r="B170">
            <v>1</v>
          </cell>
          <cell r="C170" t="str">
            <v xml:space="preserve">ÂÀÌÔÀÒÉ ÓÐ.1(2X6+1X4)         </v>
          </cell>
          <cell r="E170">
            <v>0</v>
          </cell>
        </row>
        <row r="171">
          <cell r="A171" t="str">
            <v>01-K-078</v>
          </cell>
          <cell r="B171">
            <v>1</v>
          </cell>
          <cell r="C171" t="str">
            <v xml:space="preserve">ÂÀÌÔÀÒÉ ÀÐÅ ÀÍ ÐÅ4X120        </v>
          </cell>
          <cell r="E171">
            <v>0</v>
          </cell>
        </row>
        <row r="172">
          <cell r="A172" t="str">
            <v>01-K-079</v>
          </cell>
          <cell r="B172">
            <v>1</v>
          </cell>
          <cell r="C172" t="str">
            <v xml:space="preserve">ÂÀÌÔÀÒÉ ÀÐÅ ÀÍ ÐÅ 4X70        </v>
          </cell>
          <cell r="E172">
            <v>0</v>
          </cell>
        </row>
        <row r="173">
          <cell r="A173" t="str">
            <v>01-K-080</v>
          </cell>
          <cell r="B173">
            <v>1</v>
          </cell>
          <cell r="C173" t="str">
            <v xml:space="preserve">ÂÀÌÔÀÒÉ ÀÐÅ ÀÍ ÐÅ 4X50        </v>
          </cell>
          <cell r="E173">
            <v>0</v>
          </cell>
        </row>
        <row r="174">
          <cell r="A174" t="str">
            <v>01-K-081</v>
          </cell>
          <cell r="B174">
            <v>1</v>
          </cell>
          <cell r="C174" t="str">
            <v xml:space="preserve">ÊÀÁÄËÉ-ÓÀÞÄÁÍÉ ËÀÁ.ÌÀÍØÀÍÉÓÈ. </v>
          </cell>
          <cell r="D174" t="str">
            <v xml:space="preserve">Cable for lab.car             </v>
          </cell>
          <cell r="E174">
            <v>2.7</v>
          </cell>
        </row>
        <row r="175">
          <cell r="A175" t="str">
            <v>01-M-001</v>
          </cell>
          <cell r="B175">
            <v>2</v>
          </cell>
          <cell r="C175" t="str">
            <v>ÌÏÌàÄÒÉ ÓÏËÖÒÉ NKK-1-16</v>
          </cell>
          <cell r="D175" t="str">
            <v xml:space="preserve">Wedge like clamp NKK-1-16     </v>
          </cell>
          <cell r="E175">
            <v>18.591000000000001</v>
          </cell>
        </row>
        <row r="176">
          <cell r="A176" t="str">
            <v>01-M-002</v>
          </cell>
          <cell r="B176">
            <v>2</v>
          </cell>
          <cell r="C176" t="str">
            <v xml:space="preserve">ÌÏÌàÄÒÉ PGN 1-6               </v>
          </cell>
          <cell r="D176" t="str">
            <v xml:space="preserve">Clamp PGN 1-6                 </v>
          </cell>
          <cell r="E176">
            <v>11.835000000000001</v>
          </cell>
        </row>
        <row r="177">
          <cell r="A177" t="str">
            <v>01-M-003</v>
          </cell>
          <cell r="B177">
            <v>2</v>
          </cell>
          <cell r="C177" t="str">
            <v>ÌÏÌàÄÒÉ ÃÀÌàÉÌÉ HBH</v>
          </cell>
          <cell r="D177" t="str">
            <v>Tighten clamp HBH</v>
          </cell>
          <cell r="E177">
            <v>29.16</v>
          </cell>
        </row>
        <row r="178">
          <cell r="A178" t="str">
            <v>01-M-004</v>
          </cell>
          <cell r="B178">
            <v>2</v>
          </cell>
          <cell r="C178" t="str">
            <v>ÌÏÌàÄÒÉ ÃÀÌàÉÌÉ ÓÀßÍÄáÉ HAC185</v>
          </cell>
          <cell r="D178" t="str">
            <v>Presing holding clamp HAC-185</v>
          </cell>
          <cell r="E178">
            <v>33.33</v>
          </cell>
        </row>
        <row r="179">
          <cell r="A179" t="str">
            <v>01-M-005</v>
          </cell>
          <cell r="B179">
            <v>2</v>
          </cell>
          <cell r="C179" t="str">
            <v>ÌÏÌàÄÒÉ ÐÀÒÀËÄËÖÒÉ (ÊÏÌ-ÛÉ )</v>
          </cell>
          <cell r="D179" t="str">
            <v>Parallel clip</v>
          </cell>
          <cell r="E179">
            <v>5.56</v>
          </cell>
        </row>
        <row r="180">
          <cell r="A180" t="str">
            <v>01-M-006</v>
          </cell>
          <cell r="B180">
            <v>2</v>
          </cell>
          <cell r="C180" t="str">
            <v xml:space="preserve">ÌÏÌàÄÒÉ NB-2-6A               </v>
          </cell>
          <cell r="D180" t="str">
            <v xml:space="preserve">Clamp NB-2-6A                 </v>
          </cell>
          <cell r="E180">
            <v>9.6720000000000006</v>
          </cell>
        </row>
        <row r="181">
          <cell r="A181" t="str">
            <v>01-M-007</v>
          </cell>
          <cell r="B181">
            <v>2</v>
          </cell>
          <cell r="C181" t="str">
            <v>ÌÏÌàÄÒÉ ÃÀÌàÉÌÉ ÓÀßÍÄáÉHAC 120</v>
          </cell>
          <cell r="D181" t="str">
            <v xml:space="preserve">Presing holding clamp HAC-120 </v>
          </cell>
          <cell r="E181">
            <v>33.33</v>
          </cell>
        </row>
        <row r="182">
          <cell r="A182" t="str">
            <v>01-M-008</v>
          </cell>
          <cell r="B182">
            <v>2</v>
          </cell>
          <cell r="C182" t="str">
            <v>ÌÏÌàÄÒÉ ÃÀÌàÉÌÉ ÓÀßÍÄáÉ HAC150</v>
          </cell>
          <cell r="D182" t="str">
            <v xml:space="preserve">Presing holding clamp HAC-150 </v>
          </cell>
          <cell r="E182">
            <v>0</v>
          </cell>
        </row>
        <row r="183">
          <cell r="A183" t="str">
            <v>01-M-009</v>
          </cell>
          <cell r="B183">
            <v>2</v>
          </cell>
          <cell r="C183" t="str">
            <v>ÌÏÌàÄÒÉ ÃÀÌàÉÌÉ ÓÀßÍÄáÉ HAC240</v>
          </cell>
          <cell r="D183" t="str">
            <v xml:space="preserve">Presing holding clamp HAC-240 </v>
          </cell>
          <cell r="E183">
            <v>0</v>
          </cell>
        </row>
        <row r="184">
          <cell r="A184" t="str">
            <v>01-M-010</v>
          </cell>
          <cell r="B184">
            <v>1</v>
          </cell>
          <cell r="C184" t="str">
            <v xml:space="preserve">ÌÏÌàÄÒÉ ÊÀÅÉÀÍÉ,,ÏÒÁÉÓ "      </v>
          </cell>
          <cell r="D184" t="str">
            <v>Clamp "Orbi"</v>
          </cell>
          <cell r="E184">
            <v>0</v>
          </cell>
        </row>
        <row r="185">
          <cell r="A185" t="str">
            <v>01-M-011</v>
          </cell>
          <cell r="B185">
            <v>1</v>
          </cell>
          <cell r="C185" t="str">
            <v>ÌÏÌàÄÒÉ ÃÀÌÉßÄ.ÙÄÒÏÓ DES-30</v>
          </cell>
          <cell r="D185" t="str">
            <v>Grounding rod clamp DES-30</v>
          </cell>
          <cell r="E185">
            <v>3.06</v>
          </cell>
        </row>
        <row r="186">
          <cell r="A186" t="str">
            <v>01-M-012</v>
          </cell>
          <cell r="B186">
            <v>1</v>
          </cell>
          <cell r="C186" t="str">
            <v xml:space="preserve">ÌÏÌàÄÒÉ ÃÀÌÉßÄ.ÙÄÒÏÓ3/4 20ÌÌ  </v>
          </cell>
          <cell r="D186" t="str">
            <v>Grounding rod clamp 3/4 20mm</v>
          </cell>
          <cell r="E186">
            <v>0</v>
          </cell>
        </row>
        <row r="187">
          <cell r="A187" t="str">
            <v>01-M-013</v>
          </cell>
          <cell r="B187">
            <v>1</v>
          </cell>
          <cell r="C187" t="str">
            <v>ÌÏÌàÄÒÉ ÃÀÌÉßÄ.ÙÄÒÏÓ C34</v>
          </cell>
          <cell r="D187" t="str">
            <v>Grounding rod clamp C34</v>
          </cell>
          <cell r="E187">
            <v>0</v>
          </cell>
        </row>
        <row r="188">
          <cell r="A188" t="str">
            <v>01-M-014</v>
          </cell>
          <cell r="B188">
            <v>1</v>
          </cell>
          <cell r="C188" t="str">
            <v xml:space="preserve">ÌÏÌàÄÒÉ ÃÀÌÉßÄ.ÙÄÒÏÓ 3/4 95ÌÌ </v>
          </cell>
          <cell r="D188" t="str">
            <v>Grounding rod clamp 3/4 95mm</v>
          </cell>
          <cell r="E188">
            <v>31.145</v>
          </cell>
        </row>
        <row r="189">
          <cell r="A189" t="str">
            <v>01-M-015</v>
          </cell>
          <cell r="B189">
            <v>1</v>
          </cell>
          <cell r="C189" t="str">
            <v xml:space="preserve">ÓÀÅÄËÄ ÌÀÅÈÖËÉ                </v>
          </cell>
          <cell r="D189" t="str">
            <v xml:space="preserve">Field wire                    </v>
          </cell>
          <cell r="E189">
            <v>0.125</v>
          </cell>
        </row>
        <row r="190">
          <cell r="A190" t="str">
            <v>01-R-001</v>
          </cell>
          <cell r="B190">
            <v>2</v>
          </cell>
          <cell r="C190" t="str">
            <v xml:space="preserve">ÒÂÏËÉ ÃÀÌàÄÒÉ PR              </v>
          </cell>
          <cell r="D190" t="str">
            <v xml:space="preserve">Intermediaite linkPR          </v>
          </cell>
          <cell r="E190">
            <v>7.5</v>
          </cell>
        </row>
        <row r="191">
          <cell r="A191" t="str">
            <v>01-R-002</v>
          </cell>
          <cell r="B191">
            <v>2</v>
          </cell>
          <cell r="C191" t="str">
            <v xml:space="preserve">ÒÂÏËÉ ÃÀÌàÄÒÉ 2PR             </v>
          </cell>
          <cell r="D191" t="str">
            <v xml:space="preserve">Intermediate link 2PR         </v>
          </cell>
          <cell r="E191">
            <v>0</v>
          </cell>
        </row>
        <row r="192">
          <cell r="A192" t="str">
            <v>01-S-001</v>
          </cell>
          <cell r="B192">
            <v>1</v>
          </cell>
          <cell r="C192" t="str">
            <v>ÓÀÃÄÍÉ A-50</v>
          </cell>
          <cell r="D192" t="str">
            <v>Wire A-50</v>
          </cell>
          <cell r="E192">
            <v>1.35</v>
          </cell>
        </row>
        <row r="193">
          <cell r="A193" t="str">
            <v>01-S-002</v>
          </cell>
          <cell r="B193">
            <v>1</v>
          </cell>
          <cell r="C193" t="str">
            <v>ÓÀÃÄÍÉ A-70</v>
          </cell>
          <cell r="D193" t="str">
            <v>Wire A-70</v>
          </cell>
          <cell r="E193">
            <v>1.8660000000000001</v>
          </cell>
        </row>
        <row r="194">
          <cell r="A194" t="str">
            <v>01-S-003</v>
          </cell>
          <cell r="B194">
            <v>1</v>
          </cell>
          <cell r="C194" t="str">
            <v>ÓÀÃÄÍÉ AS -70</v>
          </cell>
          <cell r="D194" t="str">
            <v>Wire AS-70</v>
          </cell>
          <cell r="E194">
            <v>1.9690000000000001</v>
          </cell>
        </row>
        <row r="195">
          <cell r="A195" t="str">
            <v>01-S-004</v>
          </cell>
          <cell r="B195">
            <v>1</v>
          </cell>
          <cell r="C195" t="str">
            <v>ÓÀÃÄÍÉ  ÉÆÏËÉÒÄÁÖËÉ50 ÊÅÌÌ</v>
          </cell>
          <cell r="D195" t="str">
            <v>Insulated wire 50 mm</v>
          </cell>
          <cell r="E195">
            <v>2.1230000000000002</v>
          </cell>
        </row>
        <row r="196">
          <cell r="A196" t="str">
            <v>01-S-005</v>
          </cell>
          <cell r="B196">
            <v>1</v>
          </cell>
          <cell r="C196" t="str">
            <v>ÓÀÃÄÍÉ AS -120</v>
          </cell>
          <cell r="D196" t="str">
            <v>Wire AS -120</v>
          </cell>
          <cell r="E196">
            <v>2.7829999999999999</v>
          </cell>
        </row>
        <row r="197">
          <cell r="A197" t="str">
            <v>01-S-006</v>
          </cell>
          <cell r="B197">
            <v>1</v>
          </cell>
          <cell r="C197" t="str">
            <v>ÓÀÃÄÍÉ AS -150</v>
          </cell>
          <cell r="D197" t="str">
            <v>Wire AS-150</v>
          </cell>
          <cell r="E197">
            <v>4.0060000000000002</v>
          </cell>
        </row>
        <row r="198">
          <cell r="A198" t="str">
            <v>01-S-007</v>
          </cell>
          <cell r="B198">
            <v>1</v>
          </cell>
          <cell r="C198" t="str">
            <v>ÓÀÃÄÍÉ AS -185</v>
          </cell>
          <cell r="D198" t="str">
            <v>Wire as-185</v>
          </cell>
          <cell r="E198">
            <v>3.54</v>
          </cell>
        </row>
        <row r="199">
          <cell r="A199" t="str">
            <v>01-S-008</v>
          </cell>
          <cell r="B199">
            <v>1</v>
          </cell>
          <cell r="C199" t="str">
            <v>ÓÀÃÄÍÉ AS -240</v>
          </cell>
          <cell r="D199" t="str">
            <v>Wire as-240</v>
          </cell>
          <cell r="E199">
            <v>3.6579999999999999</v>
          </cell>
        </row>
        <row r="200">
          <cell r="A200" t="str">
            <v>01-S-009</v>
          </cell>
          <cell r="B200">
            <v>1</v>
          </cell>
          <cell r="C200" t="str">
            <v>ÓÀÃÄÍÉ ÌÒÀÅÀËÞÀÒÙÅÀ1x4</v>
          </cell>
          <cell r="D200" t="str">
            <v>Multipole wire</v>
          </cell>
          <cell r="E200">
            <v>0</v>
          </cell>
        </row>
        <row r="201">
          <cell r="A201" t="str">
            <v>01-S-010</v>
          </cell>
          <cell r="B201">
            <v>1</v>
          </cell>
          <cell r="C201" t="str">
            <v>ÓÀÃÄÍÉ 2-2,5</v>
          </cell>
          <cell r="D201" t="str">
            <v>Wire 2-2,5</v>
          </cell>
          <cell r="E201">
            <v>0.30499999999999999</v>
          </cell>
        </row>
        <row r="202">
          <cell r="A202" t="str">
            <v>01-S-011</v>
          </cell>
          <cell r="B202">
            <v>1</v>
          </cell>
          <cell r="C202" t="str">
            <v>ÓÀÃÄÍÉ ÉÆÏËÉÒÄÁÖËÉ 70 ÊÅÌÌ.</v>
          </cell>
          <cell r="D202" t="str">
            <v>Insulated wire 70 mm</v>
          </cell>
          <cell r="E202">
            <v>2.62</v>
          </cell>
        </row>
        <row r="203">
          <cell r="A203" t="str">
            <v>01-S-012</v>
          </cell>
          <cell r="B203">
            <v>1</v>
          </cell>
          <cell r="C203" t="str">
            <v>ÓÀÃÄÍÉ ÓÐÉËÄÍÞÉÓ 16 ÌÌ</v>
          </cell>
          <cell r="D203" t="str">
            <v>Copper wire 16 mm</v>
          </cell>
          <cell r="E203">
            <v>1.5</v>
          </cell>
        </row>
        <row r="204">
          <cell r="A204" t="str">
            <v>01-S-013</v>
          </cell>
          <cell r="B204">
            <v>4</v>
          </cell>
          <cell r="C204" t="str">
            <v xml:space="preserve">ÓÀÚÖÒÄ U1 7-16                </v>
          </cell>
          <cell r="D204" t="str">
            <v xml:space="preserve">Stirrup U1 7-16               </v>
          </cell>
          <cell r="E204">
            <v>4.95</v>
          </cell>
        </row>
        <row r="205">
          <cell r="A205" t="str">
            <v>01-S-014</v>
          </cell>
          <cell r="B205">
            <v>2</v>
          </cell>
          <cell r="C205" t="str">
            <v>ÚÖÍßÉ  U-1</v>
          </cell>
          <cell r="D205" t="str">
            <v>Lug U-1</v>
          </cell>
          <cell r="E205">
            <v>0</v>
          </cell>
        </row>
        <row r="206">
          <cell r="A206" t="str">
            <v>01-S-015</v>
          </cell>
          <cell r="B206">
            <v>1</v>
          </cell>
          <cell r="C206" t="str">
            <v>ÓÀÃÄÍÉ ÉÆÏËÉÒÄÁÖËÉABC 3X150+70</v>
          </cell>
          <cell r="D206" t="str">
            <v>Insulated wire ABC 3X150+70</v>
          </cell>
          <cell r="E206">
            <v>11.7</v>
          </cell>
        </row>
        <row r="207">
          <cell r="A207" t="str">
            <v>01-S-016</v>
          </cell>
          <cell r="B207">
            <v>1</v>
          </cell>
          <cell r="C207" t="str">
            <v>ÓÀÃÄÍÉ ÉÆÏËÉÒÄÁÖËÉABC 3X95+70</v>
          </cell>
          <cell r="D207" t="str">
            <v>Insulated wire ABC 3X95+70</v>
          </cell>
          <cell r="E207">
            <v>9.3940000000000001</v>
          </cell>
        </row>
        <row r="208">
          <cell r="A208" t="str">
            <v>01-S-017</v>
          </cell>
          <cell r="B208">
            <v>1</v>
          </cell>
          <cell r="C208" t="str">
            <v>ÓÀÃÄÍÉ ÉÆÏËÉÒÄÁÖËÉ ABC 3X70+70</v>
          </cell>
          <cell r="D208" t="str">
            <v>Insulated wire ABC 3X70+70</v>
          </cell>
          <cell r="E208">
            <v>7.1710000000000003</v>
          </cell>
        </row>
        <row r="209">
          <cell r="A209" t="str">
            <v>01-S-018</v>
          </cell>
          <cell r="B209">
            <v>1</v>
          </cell>
          <cell r="C209" t="str">
            <v>ÓÀÃÄÍÉ ÉÆÏËÉÒÄÁÖËÉ ABC 3X35+50</v>
          </cell>
          <cell r="D209" t="str">
            <v>Insulated wire ABC 3X35+50</v>
          </cell>
          <cell r="E209">
            <v>4.2619999999999996</v>
          </cell>
        </row>
        <row r="210">
          <cell r="A210" t="str">
            <v>01-S-019</v>
          </cell>
          <cell r="B210">
            <v>1</v>
          </cell>
          <cell r="C210" t="str">
            <v>ÓÀÃÄÍÉ  ÉÆÏËÉÒÄÁÖËÉ PV 3- 2.5</v>
          </cell>
          <cell r="D210" t="str">
            <v>Wire insulated PV 3 -2.5</v>
          </cell>
          <cell r="E210">
            <v>0</v>
          </cell>
        </row>
        <row r="211">
          <cell r="A211" t="str">
            <v>01-S-020</v>
          </cell>
          <cell r="B211">
            <v>1</v>
          </cell>
          <cell r="C211" t="str">
            <v xml:space="preserve">ÓÀÃÄÍÉ AS-50                  </v>
          </cell>
          <cell r="D211" t="str">
            <v xml:space="preserve">Wire AS-50                    </v>
          </cell>
          <cell r="E211">
            <v>1.7869999999999999</v>
          </cell>
        </row>
        <row r="212">
          <cell r="A212" t="str">
            <v>01-S-021</v>
          </cell>
          <cell r="B212">
            <v>1</v>
          </cell>
          <cell r="C212" t="str">
            <v xml:space="preserve">ÓÀÃÄÍÉ ÓÐÉËÄÍÞÉÓ 1x1.5        </v>
          </cell>
          <cell r="D212" t="str">
            <v xml:space="preserve">Copper wire 1x1.5             </v>
          </cell>
          <cell r="E212">
            <v>0.23200000000000001</v>
          </cell>
        </row>
        <row r="213">
          <cell r="A213" t="str">
            <v>01-S-022</v>
          </cell>
          <cell r="B213">
            <v>1</v>
          </cell>
          <cell r="C213" t="str">
            <v xml:space="preserve">ÓÀÃÄÍÉ ÓÐÉËÄÍÞÉÓ 1x6          </v>
          </cell>
          <cell r="D213" t="str">
            <v xml:space="preserve">Copper wire 1x6               </v>
          </cell>
          <cell r="E213">
            <v>0.5</v>
          </cell>
        </row>
        <row r="214">
          <cell r="A214" t="str">
            <v>01-S-023</v>
          </cell>
          <cell r="B214">
            <v>1</v>
          </cell>
          <cell r="C214" t="str">
            <v>ÓÀÃÄÍÉ ÓÐÉËÄÍÞÉÓ 25 ÌÌ</v>
          </cell>
          <cell r="D214" t="str">
            <v>Copper wire 25 mm</v>
          </cell>
          <cell r="E214">
            <v>4.556</v>
          </cell>
        </row>
        <row r="215">
          <cell r="A215" t="str">
            <v>01-S-024</v>
          </cell>
          <cell r="B215">
            <v>2</v>
          </cell>
          <cell r="C215" t="str">
            <v xml:space="preserve">ÓÀÚÖÒÄ CP                     </v>
          </cell>
          <cell r="D215" t="str">
            <v xml:space="preserve">Stirrup CP                    </v>
          </cell>
          <cell r="E215">
            <v>14.99</v>
          </cell>
        </row>
        <row r="216">
          <cell r="A216" t="str">
            <v>01-S-025</v>
          </cell>
          <cell r="B216">
            <v>1</v>
          </cell>
          <cell r="C216" t="str">
            <v xml:space="preserve">ÓÀÃÄÍÉ 1x2.5                  </v>
          </cell>
          <cell r="D216" t="str">
            <v xml:space="preserve">Wire 1x2.5                    </v>
          </cell>
          <cell r="E216">
            <v>0.17</v>
          </cell>
        </row>
        <row r="217">
          <cell r="A217" t="str">
            <v>01-S-026</v>
          </cell>
          <cell r="B217">
            <v>1</v>
          </cell>
          <cell r="C217" t="str">
            <v xml:space="preserve">ÓÀÃÄÍÉ ÓÐÉË.4 ßÅ ÃÀãÀÅÛÍ.95ÌÌ </v>
          </cell>
          <cell r="D217" t="str">
            <v>4CoreSteelWireArmour95mm0.6/1k</v>
          </cell>
          <cell r="E217">
            <v>28.48</v>
          </cell>
        </row>
        <row r="218">
          <cell r="A218" t="str">
            <v>01-S-027</v>
          </cell>
          <cell r="B218">
            <v>1</v>
          </cell>
          <cell r="C218" t="str">
            <v>ÓÀÃÄÍÉ ÓÐÉË.4ßÅ.ÃÀãÀÅÛÍÖËÉ35ÌÌ</v>
          </cell>
          <cell r="D218" t="str">
            <v xml:space="preserve">4 core St.WireArmoun.35mm     </v>
          </cell>
          <cell r="E218">
            <v>12.087999999999999</v>
          </cell>
        </row>
        <row r="219">
          <cell r="A219" t="str">
            <v>01-S-028</v>
          </cell>
          <cell r="B219">
            <v>1</v>
          </cell>
          <cell r="C219" t="str">
            <v xml:space="preserve">ÓÀÃÄÍÉ AS-300/39              </v>
          </cell>
          <cell r="D219" t="str">
            <v xml:space="preserve">Wire AS-300/39                </v>
          </cell>
          <cell r="E219">
            <v>7.2320000000000002</v>
          </cell>
        </row>
        <row r="220">
          <cell r="A220" t="str">
            <v>01-S-029</v>
          </cell>
          <cell r="B220">
            <v>1</v>
          </cell>
          <cell r="C220" t="str">
            <v>ÓÀÚÒÃÄÍÉ ÒÊÉÍÀ-ÁÄÔÏÍÉÓ (ÁÏÞÉÓ)</v>
          </cell>
          <cell r="D220" t="str">
            <v>Reinforced backstand (pole)</v>
          </cell>
          <cell r="E220">
            <v>100</v>
          </cell>
        </row>
        <row r="221">
          <cell r="A221" t="str">
            <v>01-S-030</v>
          </cell>
          <cell r="B221">
            <v>1</v>
          </cell>
          <cell r="C221" t="str">
            <v xml:space="preserve">ÓÀÃÄÍÉ ÓÐÉËÄÍÞÉÓ 80ÌÌ2 ÊÅÄÈÉÈ </v>
          </cell>
          <cell r="D221" t="str">
            <v>Copper wire 80mm2</v>
          </cell>
          <cell r="E221">
            <v>0</v>
          </cell>
        </row>
        <row r="222">
          <cell r="A222" t="str">
            <v>01-S-031</v>
          </cell>
          <cell r="B222">
            <v>1</v>
          </cell>
          <cell r="C222" t="str">
            <v xml:space="preserve">ÓÀÃÄÍÉ ÓÐÉËÄÍÞÉÓ 10ÌÌ2 ÊÅÄÈÉÈ </v>
          </cell>
          <cell r="D222" t="str">
            <v>Copper wire 10mm2</v>
          </cell>
          <cell r="E222">
            <v>0</v>
          </cell>
        </row>
        <row r="223">
          <cell r="A223" t="str">
            <v>01-S-032</v>
          </cell>
          <cell r="B223">
            <v>1</v>
          </cell>
          <cell r="C223" t="str">
            <v xml:space="preserve">ÓÀÃÄÍÉ ÓÐ.ÔÒÏË.áÀÆÉÓÈÅÉÓ      </v>
          </cell>
          <cell r="D223" t="str">
            <v xml:space="preserve">Copper wire for troll.        </v>
          </cell>
          <cell r="E223">
            <v>5.8330000000000002</v>
          </cell>
        </row>
        <row r="224">
          <cell r="A224" t="str">
            <v>01-T-001</v>
          </cell>
          <cell r="B224">
            <v>1</v>
          </cell>
          <cell r="C224" t="str">
            <v>ÔÒÀÅÄÒÓÀ</v>
          </cell>
          <cell r="D224" t="str">
            <v>Trevers</v>
          </cell>
          <cell r="E224">
            <v>13.101000000000001</v>
          </cell>
        </row>
        <row r="225">
          <cell r="A225" t="str">
            <v>01-Y-001</v>
          </cell>
          <cell r="B225">
            <v>2</v>
          </cell>
          <cell r="C225" t="str">
            <v xml:space="preserve">ÚÖÍßÉ U1-U2                   </v>
          </cell>
          <cell r="D225" t="str">
            <v xml:space="preserve">Lug U1-U2                     </v>
          </cell>
          <cell r="E225">
            <v>0</v>
          </cell>
        </row>
        <row r="226">
          <cell r="A226" t="str">
            <v>01-Z-001</v>
          </cell>
          <cell r="B226">
            <v>2</v>
          </cell>
          <cell r="C226" t="str">
            <v xml:space="preserve">ÆÅÄÍÏ PR                      </v>
          </cell>
          <cell r="D226" t="str">
            <v>Link PR</v>
          </cell>
          <cell r="E226">
            <v>0</v>
          </cell>
        </row>
        <row r="227">
          <cell r="A227" t="str">
            <v>02-B-001</v>
          </cell>
          <cell r="B227">
            <v>2</v>
          </cell>
          <cell r="C227" t="str">
            <v xml:space="preserve">ÁÖÍÉÊÉ NAS -300               </v>
          </cell>
          <cell r="D227" t="str">
            <v xml:space="preserve">Lug  NAS-300                  </v>
          </cell>
          <cell r="E227">
            <v>17.167999999999999</v>
          </cell>
        </row>
        <row r="228">
          <cell r="A228" t="str">
            <v>02-B-002</v>
          </cell>
          <cell r="B228">
            <v>2</v>
          </cell>
          <cell r="C228" t="str">
            <v>ÁÖÍÉÊÉ 35 ÌÌ /ÊÅ.(ÍÀÊÀÍÄÜÍÉÊÉ)</v>
          </cell>
          <cell r="D228" t="str">
            <v>HeavyDutyCrimp, termin.lug35mm</v>
          </cell>
          <cell r="E228">
            <v>1.169</v>
          </cell>
          <cell r="F228" t="str">
            <v>tmr</v>
          </cell>
        </row>
        <row r="229">
          <cell r="A229" t="str">
            <v>02-B-003</v>
          </cell>
          <cell r="B229">
            <v>2</v>
          </cell>
          <cell r="C229" t="str">
            <v>ÁÖÍÉÊÉ 70 ÌÌ /ÊÅ.(ÍÀÊÀÍÄÜÍÉÊÉ)</v>
          </cell>
          <cell r="D229" t="str">
            <v>HeavyDutyCrimp, termin.lug70mm</v>
          </cell>
          <cell r="E229">
            <v>1.3839999999999999</v>
          </cell>
          <cell r="F229" t="str">
            <v>tmr</v>
          </cell>
        </row>
        <row r="230">
          <cell r="A230" t="str">
            <v>02-B-004</v>
          </cell>
          <cell r="B230">
            <v>2</v>
          </cell>
          <cell r="C230" t="str">
            <v xml:space="preserve">ÁÖÍÉÊÉ ÓÐÉËÄÍÞÉÓ 25 ÌÌ        </v>
          </cell>
          <cell r="D230" t="str">
            <v xml:space="preserve">Copper lug 25 MM              </v>
          </cell>
          <cell r="E230">
            <v>2.2410000000000001</v>
          </cell>
        </row>
        <row r="231">
          <cell r="A231" t="str">
            <v>02-B-005</v>
          </cell>
          <cell r="B231">
            <v>2</v>
          </cell>
          <cell r="C231" t="str">
            <v xml:space="preserve">ÁÖÍÉÊÉ ÓÐÉËÄÍÞÉÓ 95 ÌÌ        </v>
          </cell>
          <cell r="D231" t="str">
            <v>HeavyDutyCrimp, termin.lug95mm</v>
          </cell>
          <cell r="E231">
            <v>2.419</v>
          </cell>
          <cell r="F231" t="str">
            <v>tmr</v>
          </cell>
        </row>
        <row r="232">
          <cell r="A232" t="str">
            <v>02-B-006</v>
          </cell>
          <cell r="B232">
            <v>2</v>
          </cell>
          <cell r="C232" t="str">
            <v>ÃÀÌÉßÄÁÉÓ ÊÏÍÄØÔÏÒÉ PMCC</v>
          </cell>
          <cell r="D232" t="str">
            <v>Insl'dEarthingAdapt.Forp.cPMCC</v>
          </cell>
          <cell r="E232">
            <v>13.712</v>
          </cell>
        </row>
        <row r="233">
          <cell r="A233" t="str">
            <v>02-B-007</v>
          </cell>
          <cell r="B233">
            <v>2</v>
          </cell>
          <cell r="C233" t="str">
            <v>ÉÆÏËÉÒÄÁÖËÉ ÁÖÍÉÊÉ ÓÐ.CPTAU-35</v>
          </cell>
          <cell r="D233" t="str">
            <v>Pre-insula.bimet.Lug,rCPTAU-35</v>
          </cell>
          <cell r="E233">
            <v>12.750999999999999</v>
          </cell>
        </row>
        <row r="234">
          <cell r="A234" t="str">
            <v>02-B-008</v>
          </cell>
          <cell r="B234">
            <v>2</v>
          </cell>
          <cell r="C234" t="str">
            <v>ÉÆÏËÉÒÄÁÖËÉ ÁÖÍÉÊÉ bCPTAU-54</v>
          </cell>
          <cell r="D234" t="str">
            <v>Pre-insula.bimet.lug,bCPTAU-54</v>
          </cell>
          <cell r="E234">
            <v>10.62</v>
          </cell>
        </row>
        <row r="235">
          <cell r="A235" t="str">
            <v>02-B-009</v>
          </cell>
          <cell r="B235">
            <v>2</v>
          </cell>
          <cell r="C235" t="str">
            <v>ÉÆÏËÉÒÄÁÖËÉ ÁÖÍÉÊÉ ÓÐwCPTAU-70</v>
          </cell>
          <cell r="D235" t="str">
            <v>Pre-insula.bimet.lug,wCPTAU-70</v>
          </cell>
          <cell r="E235">
            <v>8.2129999999999992</v>
          </cell>
        </row>
        <row r="236">
          <cell r="A236" t="str">
            <v>02-B-010</v>
          </cell>
          <cell r="B236">
            <v>2</v>
          </cell>
          <cell r="C236" t="str">
            <v>ÉÆÏËÉÒÄÁÖËÉ ÁÖÍÉÊÉ ÓÐ.CPTAU-95</v>
          </cell>
          <cell r="D236" t="str">
            <v>Pre-insul.bimet.lug,gCPTAU-95</v>
          </cell>
          <cell r="E236">
            <v>10.954000000000001</v>
          </cell>
        </row>
        <row r="237">
          <cell r="A237" t="str">
            <v>02-B-011</v>
          </cell>
          <cell r="B237">
            <v>2</v>
          </cell>
          <cell r="C237" t="str">
            <v>ÉÆÏËÉÒÄÁÖËÉ ÁÖÍÉÊÉCPTAU-150D25</v>
          </cell>
          <cell r="D237" t="str">
            <v>Pre-ins.,bim.lug,vCPTAU-150D25</v>
          </cell>
          <cell r="E237">
            <v>17.193000000000001</v>
          </cell>
        </row>
        <row r="238">
          <cell r="A238" t="str">
            <v>02-B-012</v>
          </cell>
          <cell r="B238">
            <v>2</v>
          </cell>
          <cell r="C238" t="str">
            <v>ÁÖÍÉÊÉ ÓÐÉËÄÍÞÉÓ10 ÌÌ</v>
          </cell>
          <cell r="D238" t="str">
            <v>HeavyDutyCrimp, termi. lug10mm</v>
          </cell>
          <cell r="E238">
            <v>0.36899999999999999</v>
          </cell>
          <cell r="F238" t="str">
            <v>tmr</v>
          </cell>
        </row>
        <row r="239">
          <cell r="A239" t="str">
            <v>02-B-013</v>
          </cell>
          <cell r="B239">
            <v>2</v>
          </cell>
          <cell r="C239" t="str">
            <v xml:space="preserve">ÁÖÍÉÊÉ  ÓÐÉËÄÍÞÉÓ 35ÌÌ        </v>
          </cell>
          <cell r="D239" t="str">
            <v xml:space="preserve">Terminal lug,copper35 mm M10  </v>
          </cell>
          <cell r="E239">
            <v>1.841</v>
          </cell>
        </row>
        <row r="240">
          <cell r="A240" t="str">
            <v>02-B-014</v>
          </cell>
          <cell r="B240">
            <v>2</v>
          </cell>
          <cell r="C240" t="str">
            <v xml:space="preserve">ÁÖÍÉÊÉ ÓÐÉËÄÍÞÉÓ 16 ÌÌ        </v>
          </cell>
          <cell r="D240" t="str">
            <v>Lug copper 16mm,heav.dut.crimp</v>
          </cell>
          <cell r="E240">
            <v>0.5</v>
          </cell>
          <cell r="F240" t="str">
            <v>tmr</v>
          </cell>
        </row>
        <row r="241">
          <cell r="A241" t="str">
            <v>02-B-015</v>
          </cell>
          <cell r="B241">
            <v>2</v>
          </cell>
          <cell r="C241" t="str">
            <v xml:space="preserve">ÁÖÍÉÊÉ ÓÐÉËÄÍÞÉÓ 6ÌÌ          </v>
          </cell>
          <cell r="D241" t="str">
            <v xml:space="preserve">Copper lug 6mm                </v>
          </cell>
          <cell r="E241">
            <v>0.5</v>
          </cell>
        </row>
        <row r="242">
          <cell r="A242" t="str">
            <v>02-B-016</v>
          </cell>
          <cell r="B242">
            <v>2</v>
          </cell>
          <cell r="C242" t="str">
            <v>ÁÖÍÉÊÉ ÓÐÉË 6-10ÌÌ/5ÌÌ 9676105</v>
          </cell>
          <cell r="D242" t="str">
            <v xml:space="preserve">Copper lug 6-10mm/5mm         </v>
          </cell>
          <cell r="E242">
            <v>0.38200000000000001</v>
          </cell>
        </row>
        <row r="243">
          <cell r="A243" t="str">
            <v>02-B-017</v>
          </cell>
          <cell r="B243">
            <v>2</v>
          </cell>
          <cell r="C243" t="str">
            <v>ÁÖÍÉÊÉ ÓÐÉËÄ. 6ÌÌ /6ÌÌ 9672066</v>
          </cell>
          <cell r="D243" t="str">
            <v xml:space="preserve">Copper lug 6mm /6mm           </v>
          </cell>
          <cell r="E243">
            <v>0.61899999999999999</v>
          </cell>
        </row>
        <row r="244">
          <cell r="A244" t="str">
            <v>02-B-018</v>
          </cell>
          <cell r="B244">
            <v>2</v>
          </cell>
          <cell r="C244" t="str">
            <v>ÁÖÍÉÊÉ ÓÐÉËÄ 10ÌÌ /6ÌÌ 9672106</v>
          </cell>
          <cell r="D244" t="str">
            <v xml:space="preserve">Copper lug 10mm /6mm          </v>
          </cell>
          <cell r="E244">
            <v>0.58899999999999997</v>
          </cell>
        </row>
        <row r="245">
          <cell r="A245" t="str">
            <v>02-C-001</v>
          </cell>
          <cell r="B245">
            <v>2</v>
          </cell>
          <cell r="C245" t="str">
            <v>ÉÆÏËÉÒÄÁÖËÉ ÛÄÌÀÄÒÈÄÁÄËÉ35-2.5</v>
          </cell>
          <cell r="D245" t="str">
            <v>Isolated connector 35-2.5</v>
          </cell>
          <cell r="E245">
            <v>0</v>
          </cell>
        </row>
        <row r="246">
          <cell r="A246" t="str">
            <v>02-D-001</v>
          </cell>
          <cell r="B246">
            <v>2</v>
          </cell>
          <cell r="C246" t="str">
            <v>ÃÀÌàÉÌÉ ÓÀäÀÄÒÏ ,ÊÀÁÄËÉÓ</v>
          </cell>
          <cell r="D246" t="str">
            <v>Aerial cable adjuster</v>
          </cell>
          <cell r="E246">
            <v>1.964</v>
          </cell>
        </row>
        <row r="247">
          <cell r="A247" t="str">
            <v>02-D-002</v>
          </cell>
          <cell r="B247">
            <v>2</v>
          </cell>
          <cell r="C247" t="str">
            <v xml:space="preserve">ÃÀÌÝÀÅÉ ÒÄÆÉÍÉÓ, ÒÊÉÍÉÓ áÖ×ÉÓ </v>
          </cell>
          <cell r="D247" t="str">
            <v>Flexible PVC black beading sui</v>
          </cell>
          <cell r="E247">
            <v>1.6</v>
          </cell>
        </row>
        <row r="248">
          <cell r="A248" t="str">
            <v>02-G-001</v>
          </cell>
          <cell r="B248">
            <v>2</v>
          </cell>
          <cell r="C248" t="str">
            <v>ÂÀÌÚÏ×É "Raychem" 4 ßÅÄÒÀ</v>
          </cell>
          <cell r="D248" t="str">
            <v>Divider "Raychem"</v>
          </cell>
          <cell r="E248">
            <v>6.992</v>
          </cell>
        </row>
        <row r="249">
          <cell r="A249" t="str">
            <v>02-K-001</v>
          </cell>
          <cell r="B249">
            <v>2</v>
          </cell>
          <cell r="C249" t="str">
            <v>ÊÀËÀ ÌÀÓÒÉÓ (ØÖÒÏÓÈÅÉÓ)</v>
          </cell>
          <cell r="D249" t="str">
            <v>Sleeve tin</v>
          </cell>
          <cell r="E249">
            <v>-0.08</v>
          </cell>
        </row>
        <row r="250">
          <cell r="A250" t="str">
            <v>02-M-001</v>
          </cell>
          <cell r="B250">
            <v>2</v>
          </cell>
          <cell r="C250" t="str">
            <v>ÌÀÓÒÀ ÀËÖÌÉÍÉÓ ÓÀßÍÄáÉ 150ÊÅÌÌ</v>
          </cell>
          <cell r="D250" t="str">
            <v>Alluminum sleeve 150 mm</v>
          </cell>
          <cell r="E250">
            <v>1.9079999999999999</v>
          </cell>
        </row>
        <row r="251">
          <cell r="A251" t="str">
            <v>02-M-002</v>
          </cell>
          <cell r="B251">
            <v>2</v>
          </cell>
          <cell r="C251" t="str">
            <v>ÌÀÓÒÀ ÓÐÉËÄÍÞÉÓ  120 ÌÌ</v>
          </cell>
          <cell r="D251" t="str">
            <v>Copper sleeve 120 mm</v>
          </cell>
          <cell r="E251">
            <v>2.0960000000000001</v>
          </cell>
        </row>
        <row r="252">
          <cell r="A252" t="str">
            <v>02-M-003</v>
          </cell>
          <cell r="B252">
            <v>2</v>
          </cell>
          <cell r="C252" t="str">
            <v>ÌÀÓÒÀ ÓÐÉËÄÍÞÉÓ 240 ÌÌ</v>
          </cell>
          <cell r="D252" t="str">
            <v>Copper sleeve 240 mm</v>
          </cell>
          <cell r="E252">
            <v>2.3959999999999999</v>
          </cell>
        </row>
        <row r="253">
          <cell r="A253" t="str">
            <v>02-M-004</v>
          </cell>
          <cell r="B253">
            <v>2</v>
          </cell>
          <cell r="C253" t="str">
            <v>ÌÀÓÒÀ ÓÐÉËÄÍÞÉÓ 185 ÌÌ</v>
          </cell>
          <cell r="D253" t="str">
            <v>Copper sleeve 185 mm</v>
          </cell>
          <cell r="E253">
            <v>2.33</v>
          </cell>
        </row>
        <row r="254">
          <cell r="A254" t="str">
            <v>02-M-005</v>
          </cell>
          <cell r="B254">
            <v>2</v>
          </cell>
          <cell r="C254" t="str">
            <v>ÌÀÓÒÀ ÓÐÉËÄÍÞÉÓ 150 ÌÌ</v>
          </cell>
          <cell r="D254" t="str">
            <v>Copper sleeve 150 mm</v>
          </cell>
          <cell r="E254">
            <v>2.1190000000000002</v>
          </cell>
        </row>
        <row r="255">
          <cell r="A255" t="str">
            <v>02-M-006</v>
          </cell>
          <cell r="B255">
            <v>2</v>
          </cell>
          <cell r="C255" t="str">
            <v>ÌÀÓÒÀ ÀËÖÌÉÍÉÓ ÓÀßÍÄáÉ185 ÌÌ</v>
          </cell>
          <cell r="D255" t="str">
            <v>Alluminum supress. sleeve 185</v>
          </cell>
          <cell r="E255">
            <v>2.1019999999999999</v>
          </cell>
        </row>
        <row r="256">
          <cell r="A256" t="str">
            <v>02-M-007</v>
          </cell>
          <cell r="B256">
            <v>2</v>
          </cell>
          <cell r="C256" t="str">
            <v>ÌÀÓÒÀ ÀËÖÌÉÍÉÓ ÓÀßÍÄáÉ 95 ÌÌ</v>
          </cell>
          <cell r="D256" t="str">
            <v>Alluminum supress. sleeve 95</v>
          </cell>
          <cell r="E256">
            <v>2.2050000000000001</v>
          </cell>
        </row>
        <row r="257">
          <cell r="A257" t="str">
            <v>02-M-008</v>
          </cell>
          <cell r="B257">
            <v>2</v>
          </cell>
          <cell r="C257" t="str">
            <v>ÌÀÓÒÀ ÀËÖÌÉÍÉÓ 120 ÌÌ</v>
          </cell>
          <cell r="D257" t="str">
            <v>Sleeve AL-120</v>
          </cell>
          <cell r="E257">
            <v>3.4689999999999999</v>
          </cell>
        </row>
        <row r="258">
          <cell r="A258" t="str">
            <v>02-M-009</v>
          </cell>
          <cell r="B258">
            <v>2</v>
          </cell>
          <cell r="C258" t="str">
            <v>ÌÀÓÒÀ ÓÀÐÒÄÓÉ,ÀËÖÌÉÍÉÓ150 ÌÌ</v>
          </cell>
          <cell r="D258" t="str">
            <v>Sleeve AL-150</v>
          </cell>
          <cell r="E258">
            <v>2.5750000000000002</v>
          </cell>
        </row>
        <row r="259">
          <cell r="A259" t="str">
            <v>02-M-010</v>
          </cell>
          <cell r="B259">
            <v>2</v>
          </cell>
          <cell r="C259" t="str">
            <v>ÌÀÓÒÀ ÓÀÐÒÄÓÉ,ÀËÖÌÉÍÉÓ 240 ÌÌ</v>
          </cell>
          <cell r="D259" t="str">
            <v>Sleeve Al-240</v>
          </cell>
          <cell r="E259">
            <v>2.3050000000000002</v>
          </cell>
        </row>
        <row r="260">
          <cell r="A260" t="str">
            <v>02-M-011</v>
          </cell>
          <cell r="B260">
            <v>2</v>
          </cell>
          <cell r="C260" t="str">
            <v>ÌÀÓÒÀ ÀËÖÌÉÍÉÓ120 ÌÌ</v>
          </cell>
          <cell r="D260" t="str">
            <v xml:space="preserve">Copper sleeve 120 mm          </v>
          </cell>
          <cell r="E260">
            <v>2.1379999999999999</v>
          </cell>
        </row>
        <row r="261">
          <cell r="A261" t="str">
            <v>02-M-012</v>
          </cell>
          <cell r="B261">
            <v>2</v>
          </cell>
          <cell r="C261" t="str">
            <v>ÌÀÓÒÀ ÓÐÉËÄÍÞÉÓ 95 ÌÌ</v>
          </cell>
          <cell r="D261" t="str">
            <v xml:space="preserve">Copper sleeve 95 mm           </v>
          </cell>
          <cell r="E261">
            <v>2</v>
          </cell>
        </row>
        <row r="262">
          <cell r="A262" t="str">
            <v>02-M-013</v>
          </cell>
          <cell r="B262">
            <v>2</v>
          </cell>
          <cell r="C262" t="str">
            <v>ÌÀÓÒÀ ÓÀßÍÄáÉ ,ÀËÖÌÉÍÉÓ 70ÌÌ</v>
          </cell>
          <cell r="D262" t="str">
            <v>Alluminium supress. sleeve70 m</v>
          </cell>
          <cell r="E262">
            <v>0</v>
          </cell>
        </row>
        <row r="263">
          <cell r="A263" t="str">
            <v>02-M-014</v>
          </cell>
          <cell r="B263">
            <v>2</v>
          </cell>
          <cell r="C263" t="str">
            <v>ÌÏÌàÄÒÉ ÓÉÈÁÖÒÉ"Raychem"ÐÀÔÀÒÀ</v>
          </cell>
          <cell r="D263" t="str">
            <v>Clamp "Raychem" small</v>
          </cell>
          <cell r="E263">
            <v>0.92</v>
          </cell>
          <cell r="F263" t="str">
            <v>km</v>
          </cell>
        </row>
        <row r="264">
          <cell r="A264" t="str">
            <v>02-M-015</v>
          </cell>
          <cell r="B264">
            <v>2</v>
          </cell>
          <cell r="C264" t="str">
            <v xml:space="preserve">ÌÏÌàÄÒÉ ÓÉÈÁÖÒÉ"Raychem"ÃÉÃÉ  </v>
          </cell>
          <cell r="D264" t="str">
            <v>Clamp "Raychem" large</v>
          </cell>
          <cell r="E264">
            <v>2.58</v>
          </cell>
          <cell r="F264" t="str">
            <v>km</v>
          </cell>
        </row>
        <row r="265">
          <cell r="A265" t="str">
            <v>02-M-016</v>
          </cell>
          <cell r="B265">
            <v>2</v>
          </cell>
          <cell r="C265" t="str">
            <v xml:space="preserve">ÌÉËÚÄËÉ ÐËÀÓÔÌÀÓÉÓ M 25       </v>
          </cell>
          <cell r="D265" t="str">
            <v>Plastic connection M25</v>
          </cell>
          <cell r="E265">
            <v>0.36699999999999999</v>
          </cell>
        </row>
        <row r="266">
          <cell r="A266" t="str">
            <v>02-M-017</v>
          </cell>
          <cell r="B266">
            <v>2</v>
          </cell>
          <cell r="C266" t="str">
            <v>ÌÀÓÒÀ ÀÒÀÌÆÉÃÉ HEL-6893-Z-AK</v>
          </cell>
          <cell r="D266" t="str">
            <v>Bare non-tension HEL-6893-Z-AK</v>
          </cell>
          <cell r="E266">
            <v>9.65</v>
          </cell>
        </row>
        <row r="267">
          <cell r="A267" t="str">
            <v>02-M-018</v>
          </cell>
          <cell r="B267">
            <v>2</v>
          </cell>
          <cell r="C267" t="str">
            <v>ÌÀÓÒÀ ÀÒÀÌÆÉÃÉ HEL-4893-Z-AK</v>
          </cell>
          <cell r="D267" t="str">
            <v>Bare nont.mec.conHEL-4893-Z-AK</v>
          </cell>
          <cell r="E267">
            <v>9.4220000000000006</v>
          </cell>
        </row>
        <row r="268">
          <cell r="A268" t="str">
            <v>02-M-019</v>
          </cell>
          <cell r="B268">
            <v>2</v>
          </cell>
          <cell r="C268" t="str">
            <v>ÌÉËÉ ÓÀÉÆÏËÀÝ.WCSM-33/8-150/S</v>
          </cell>
          <cell r="D268" t="str">
            <v>Heat-strin.WCSM-33/8-150/S</v>
          </cell>
          <cell r="E268">
            <v>2.3620000000000001</v>
          </cell>
        </row>
        <row r="269">
          <cell r="A269" t="str">
            <v>02-M-020</v>
          </cell>
          <cell r="B269">
            <v>2</v>
          </cell>
          <cell r="C269" t="str">
            <v>ÌÉËÉ ÓÀÉÆÏËÀÝ.WCSM-43/12-150/S</v>
          </cell>
          <cell r="D269" t="str">
            <v>Heat-strin.WCSM-43/12-150/S</v>
          </cell>
          <cell r="E269">
            <v>3.2069999999999999</v>
          </cell>
        </row>
        <row r="270">
          <cell r="A270" t="str">
            <v>02-M-021</v>
          </cell>
          <cell r="B270">
            <v>2</v>
          </cell>
          <cell r="C270" t="str">
            <v>ÃÀÌàÉÌÉ ÊÀÁÄË.ÂÅÀÒËÉÓ (ÐÀÔÀÒÀ)</v>
          </cell>
          <cell r="D270" t="str">
            <v xml:space="preserve">Tensioner                     </v>
          </cell>
          <cell r="E270">
            <v>1.96</v>
          </cell>
          <cell r="F270" t="str">
            <v>km</v>
          </cell>
        </row>
        <row r="271">
          <cell r="A271" t="str">
            <v>02-M-022</v>
          </cell>
          <cell r="B271">
            <v>2</v>
          </cell>
          <cell r="C271" t="str">
            <v>Ò/ØÖÒÏÓ ØÏËÂÀ205W325-103/89</v>
          </cell>
          <cell r="D271" t="str">
            <v xml:space="preserve">205W325-103/89                </v>
          </cell>
          <cell r="E271">
            <v>31.417999999999999</v>
          </cell>
        </row>
        <row r="272">
          <cell r="A272" t="str">
            <v>02-M-023</v>
          </cell>
          <cell r="B272">
            <v>2</v>
          </cell>
          <cell r="C272" t="str">
            <v xml:space="preserve">ÌÀÓÒÀ ËÀÔÖÍÉÓ CC34            </v>
          </cell>
          <cell r="D272" t="str">
            <v>Bare brass CC34</v>
          </cell>
          <cell r="E272">
            <v>5.9219999999999997</v>
          </cell>
        </row>
        <row r="273">
          <cell r="A273" t="str">
            <v>02-M-024</v>
          </cell>
          <cell r="B273">
            <v>2</v>
          </cell>
          <cell r="C273" t="str">
            <v xml:space="preserve">ÃÀÌàÉÌÉ ÊÀÁÄË.ÂÅÀÒËÉÓ (ÃÉÃÉ)  </v>
          </cell>
          <cell r="D273" t="str">
            <v>Tensioner(large)</v>
          </cell>
          <cell r="E273">
            <v>5.2309999999999999</v>
          </cell>
          <cell r="F273" t="str">
            <v>km</v>
          </cell>
        </row>
        <row r="274">
          <cell r="A274" t="str">
            <v>02-M-025</v>
          </cell>
          <cell r="B274">
            <v>2</v>
          </cell>
          <cell r="C274" t="str">
            <v>ÌÀÓÒÀ ÀËÖÌÉÍÉÓ - 95/5  STALU-Z</v>
          </cell>
          <cell r="D274" t="str">
            <v>Bare aluminium 95/5 STALU-Z</v>
          </cell>
          <cell r="E274">
            <v>0</v>
          </cell>
        </row>
        <row r="275">
          <cell r="A275" t="str">
            <v>02-M-026</v>
          </cell>
          <cell r="B275">
            <v>2</v>
          </cell>
          <cell r="C275" t="str">
            <v xml:space="preserve">ÌÀÓÒÀ ÀËÖÌÉÍÉÓ 120/20 STALU-Z </v>
          </cell>
          <cell r="D275" t="str">
            <v>Bare aluminium 120/20 STALU-Z</v>
          </cell>
          <cell r="E275">
            <v>0</v>
          </cell>
        </row>
        <row r="276">
          <cell r="A276" t="str">
            <v>02-M-027</v>
          </cell>
          <cell r="B276">
            <v>2</v>
          </cell>
          <cell r="C276" t="str">
            <v xml:space="preserve">ÌÀÓÒÀ ÀËÖÌÉÍÉÓ 150/25 STALU-Z </v>
          </cell>
          <cell r="D276" t="str">
            <v>Bare aluminium 150/25 STALU-Z</v>
          </cell>
          <cell r="E276">
            <v>0</v>
          </cell>
        </row>
        <row r="277">
          <cell r="A277" t="str">
            <v>02-M-028</v>
          </cell>
          <cell r="B277">
            <v>2</v>
          </cell>
          <cell r="C277" t="str">
            <v xml:space="preserve">ÌÀÓÒÀ ÀËÖÌÉÍÉÓ 210/35 STALU-Z </v>
          </cell>
          <cell r="D277" t="str">
            <v>Bare aluminium 210/35 STALU-Z</v>
          </cell>
          <cell r="E277">
            <v>0</v>
          </cell>
        </row>
        <row r="278">
          <cell r="A278" t="str">
            <v>02-M-029</v>
          </cell>
          <cell r="B278">
            <v>2</v>
          </cell>
          <cell r="C278" t="str">
            <v>ÌÀÓÒÀ ÏÅÀËÖÒÉ ÛÄÌÀÄÒÈÄÁ.150ÌÌ2</v>
          </cell>
          <cell r="D278" t="str">
            <v>Bare 150mm2</v>
          </cell>
          <cell r="E278">
            <v>0</v>
          </cell>
        </row>
        <row r="279">
          <cell r="A279" t="str">
            <v>02-M-030</v>
          </cell>
          <cell r="B279">
            <v>2</v>
          </cell>
          <cell r="C279" t="str">
            <v>ÌÀÓÒÀ ÏÅÀËÖÒÉ ÛÄÌÀÄÒÈÄÁ.185ÌÌ2</v>
          </cell>
          <cell r="D279" t="str">
            <v xml:space="preserve">Bare 185mm2                   </v>
          </cell>
          <cell r="E279">
            <v>0</v>
          </cell>
        </row>
        <row r="280">
          <cell r="A280" t="str">
            <v>02-Q-001</v>
          </cell>
          <cell r="B280">
            <v>2</v>
          </cell>
          <cell r="C280" t="str">
            <v>ØÖÒÏ  ÔÚÅÉÉÓ CC-100(ÊÏÌÐËÄØÔÉ)</v>
          </cell>
          <cell r="D280" t="str">
            <v>Lead splice CC-100(pkg)</v>
          </cell>
          <cell r="E280">
            <v>102.158</v>
          </cell>
        </row>
        <row r="281">
          <cell r="A281" t="str">
            <v>02-Q-002</v>
          </cell>
          <cell r="B281">
            <v>2</v>
          </cell>
          <cell r="C281" t="str">
            <v>ØÖÒÏ ÒÄÉáÄÌÉÓ GUST 12/70-120</v>
          </cell>
          <cell r="D281" t="str">
            <v>R. splice GUST  12/70-120-105</v>
          </cell>
          <cell r="E281">
            <v>499.22</v>
          </cell>
        </row>
        <row r="282">
          <cell r="A282" t="str">
            <v>02-Q-003</v>
          </cell>
          <cell r="B282">
            <v>2</v>
          </cell>
          <cell r="C282" t="str">
            <v>Ò/Ø. GUSJ 12/150-240</v>
          </cell>
          <cell r="D282" t="str">
            <v>R.splice GUST 12/150-240</v>
          </cell>
          <cell r="E282">
            <v>385.28500000000003</v>
          </cell>
        </row>
        <row r="283">
          <cell r="A283" t="str">
            <v>02-Q-004</v>
          </cell>
          <cell r="B283">
            <v>2</v>
          </cell>
          <cell r="C283" t="str">
            <v>Ò/ Ø GUST12/70-120/800/L12</v>
          </cell>
          <cell r="D283" t="str">
            <v>R.splice GUST12/70-120/800-L12</v>
          </cell>
          <cell r="E283">
            <v>235.06800000000001</v>
          </cell>
        </row>
        <row r="284">
          <cell r="A284" t="str">
            <v>02-Q-005</v>
          </cell>
          <cell r="B284">
            <v>2</v>
          </cell>
          <cell r="C284" t="str">
            <v>Ò/Ø GUST 12/150-240/800-L12</v>
          </cell>
          <cell r="D284" t="str">
            <v>R.splice GUS12/150-240/800-L12</v>
          </cell>
          <cell r="E284">
            <v>249.16499999999999</v>
          </cell>
        </row>
        <row r="285">
          <cell r="A285" t="str">
            <v>02-Q-006</v>
          </cell>
          <cell r="B285">
            <v>2</v>
          </cell>
          <cell r="C285" t="str">
            <v>ØÖÒÏ  ÒÄÉáÄÌÉÓ 12D/3X1-H1-L12B</v>
          </cell>
          <cell r="D285" t="str">
            <v>Raychem splice 12D/3x1-H1</v>
          </cell>
          <cell r="E285">
            <v>28.12</v>
          </cell>
        </row>
        <row r="286">
          <cell r="A286" t="str">
            <v>02-Q-007</v>
          </cell>
          <cell r="B286">
            <v>2</v>
          </cell>
          <cell r="C286" t="str">
            <v>ØÖÒÏ ÒÄÉáÄÌÉÓ EAKT 1657</v>
          </cell>
          <cell r="D286" t="str">
            <v>Raychem splice EAKT 1657</v>
          </cell>
          <cell r="E286">
            <v>41.542000000000002</v>
          </cell>
        </row>
        <row r="287">
          <cell r="A287" t="str">
            <v>02-Q-008</v>
          </cell>
          <cell r="B287">
            <v>2</v>
          </cell>
          <cell r="C287" t="str">
            <v>ØÖÒÏ ÒÄÉáÄÌÉÓ EAKT 1643</v>
          </cell>
          <cell r="D287" t="str">
            <v>Raychem splice EAKT 1643</v>
          </cell>
          <cell r="E287">
            <v>121.81699999999999</v>
          </cell>
        </row>
        <row r="288">
          <cell r="A288" t="str">
            <v>02-Q-009</v>
          </cell>
          <cell r="B288">
            <v>2</v>
          </cell>
          <cell r="C288" t="str">
            <v>ØÖÒÏ ÒÄÉáÄÌPOLJ 12/3X120-240-W</v>
          </cell>
          <cell r="D288" t="str">
            <v>Ray.splice POLJ12/3X120-240-W</v>
          </cell>
          <cell r="E288">
            <v>803.08600000000001</v>
          </cell>
        </row>
        <row r="289">
          <cell r="A289" t="str">
            <v>02-Q-010</v>
          </cell>
          <cell r="B289">
            <v>2</v>
          </cell>
          <cell r="C289" t="str">
            <v>ØÖÒÏ ÒÄÉáÄÌTRAJ 12/3X150-240-W</v>
          </cell>
          <cell r="D289" t="str">
            <v>Rayc.splice TRAJ12/3X150-240-W</v>
          </cell>
          <cell r="E289">
            <v>1128.4649999999999</v>
          </cell>
        </row>
        <row r="290">
          <cell r="A290" t="str">
            <v>02-Q-011</v>
          </cell>
          <cell r="B290">
            <v>2</v>
          </cell>
          <cell r="C290" t="str">
            <v>ØÖÒÏ ÒÄÉáÄÌÉÓ SMOE - 81519</v>
          </cell>
          <cell r="D290" t="str">
            <v xml:space="preserve">Raychem splice - SMOE 81519   </v>
          </cell>
          <cell r="E290">
            <v>36.085999999999999</v>
          </cell>
        </row>
        <row r="291">
          <cell r="A291" t="str">
            <v>02-Q-012</v>
          </cell>
          <cell r="B291">
            <v>2</v>
          </cell>
          <cell r="C291" t="str">
            <v>ØÖÒÏ ÒÄÉáÄÌÉÓ - SMOE 81518</v>
          </cell>
          <cell r="D291" t="str">
            <v>Raychem splice SMOE-81518</v>
          </cell>
          <cell r="E291">
            <v>25.21</v>
          </cell>
        </row>
        <row r="292">
          <cell r="A292" t="str">
            <v>02-Q-013</v>
          </cell>
          <cell r="B292">
            <v>2</v>
          </cell>
          <cell r="C292" t="str">
            <v>ØÖÒÏ ÒÄÉáÄÌÉÓ -EPKT 0063-L-12</v>
          </cell>
          <cell r="D292" t="str">
            <v>Raychem splice - EPKT 0063L-12</v>
          </cell>
          <cell r="E292">
            <v>117.384</v>
          </cell>
        </row>
        <row r="293">
          <cell r="A293" t="str">
            <v>02-Q-014</v>
          </cell>
          <cell r="B293">
            <v>2</v>
          </cell>
          <cell r="C293" t="str">
            <v>ØÖÒÏ ÒÄÉáÄ CRSM143/36 1000/239</v>
          </cell>
          <cell r="D293" t="str">
            <v xml:space="preserve">Raychem splice CRSM 143/36    </v>
          </cell>
          <cell r="E293">
            <v>61.844999999999999</v>
          </cell>
        </row>
        <row r="294">
          <cell r="A294" t="str">
            <v>02-Q-015</v>
          </cell>
          <cell r="B294">
            <v>13</v>
          </cell>
          <cell r="C294" t="str">
            <v>ÉÍÓÔÒÖÌÄÍÔ. ÍÀÊÒ. -IT1000-001-</v>
          </cell>
          <cell r="D294" t="str">
            <v>Instruments set IT 1000-001-</v>
          </cell>
          <cell r="E294">
            <v>967.5</v>
          </cell>
        </row>
        <row r="295">
          <cell r="A295" t="str">
            <v>02-Q-016</v>
          </cell>
          <cell r="B295">
            <v>13</v>
          </cell>
          <cell r="C295" t="str">
            <v>ÉÍÓÔÒÖÌÄÍÔ.ÍÀÊÒ.- IT1000-017-2</v>
          </cell>
          <cell r="D295" t="str">
            <v>Instruments set IT1000-017-2</v>
          </cell>
          <cell r="E295">
            <v>553.04899999999998</v>
          </cell>
        </row>
        <row r="296">
          <cell r="A296" t="str">
            <v>02-Q-017</v>
          </cell>
          <cell r="B296">
            <v>13</v>
          </cell>
          <cell r="C296" t="str">
            <v>ÓÀÍÈÖÒÀ ÂÀÆÉÓ FH 1630-PIE-MC10</v>
          </cell>
          <cell r="D296" t="str">
            <v>Gas switcher FH 163-PJE-MC10</v>
          </cell>
          <cell r="E296">
            <v>191.51599999999999</v>
          </cell>
        </row>
        <row r="297">
          <cell r="A297" t="str">
            <v>02-Q-018</v>
          </cell>
          <cell r="B297">
            <v>2</v>
          </cell>
          <cell r="C297" t="str">
            <v>Ò/ØÖÒÏGUST12/150-240/1200-L12</v>
          </cell>
          <cell r="D297" t="str">
            <v>R.spliseGUST12/150-240/1200L12</v>
          </cell>
          <cell r="E297">
            <v>320.49599999999998</v>
          </cell>
        </row>
        <row r="298">
          <cell r="A298" t="str">
            <v>02-Q-019</v>
          </cell>
          <cell r="B298">
            <v>2</v>
          </cell>
          <cell r="C298" t="str">
            <v>Ò. Ì/Þ ØÖÒÏ EPKJ-36B/3HL-3HL-T</v>
          </cell>
          <cell r="D298" t="str">
            <v>Rayc.splice EAKJ-36B/3HL-3HL-T</v>
          </cell>
          <cell r="E298">
            <v>2639.3</v>
          </cell>
        </row>
        <row r="299">
          <cell r="A299" t="str">
            <v>02-Q-020</v>
          </cell>
          <cell r="B299">
            <v>2</v>
          </cell>
          <cell r="C299" t="str">
            <v>Ò. Ì/Þ ØÖÒÏ EPKJ-36B/1HL-1HL-T</v>
          </cell>
          <cell r="D299" t="str">
            <v>Rayc.splice EPKJ-36B/1HL-1HL-T</v>
          </cell>
          <cell r="E299">
            <v>913.96600000000001</v>
          </cell>
        </row>
        <row r="300">
          <cell r="A300" t="str">
            <v>02-Q-021</v>
          </cell>
          <cell r="B300">
            <v>2</v>
          </cell>
          <cell r="C300" t="str">
            <v xml:space="preserve">ÒÄÉá. ØÖÒÏ CRSM/143/36-1500/  </v>
          </cell>
          <cell r="D300" t="str">
            <v>Rayc.splice CRSM/143/36-1500/</v>
          </cell>
          <cell r="E300">
            <v>84.247</v>
          </cell>
        </row>
        <row r="301">
          <cell r="A301" t="str">
            <v>02-Q-022</v>
          </cell>
          <cell r="B301">
            <v>2</v>
          </cell>
          <cell r="C301" t="str">
            <v>XXXXXXXXXXXXXx</v>
          </cell>
          <cell r="D301" t="str">
            <v xml:space="preserve">LEAD SPLICE                   </v>
          </cell>
          <cell r="E301">
            <v>136.66999999999999</v>
          </cell>
        </row>
        <row r="302">
          <cell r="A302" t="str">
            <v>02-Q-023</v>
          </cell>
          <cell r="B302">
            <v>13</v>
          </cell>
          <cell r="C302" t="str">
            <v>ÉÍÓÔÒÖÌÄÍÔ.ÍÀÊÒÄÁ- IT1000-002</v>
          </cell>
          <cell r="D302" t="str">
            <v>Instruments set IT1000-002</v>
          </cell>
          <cell r="E302">
            <v>724.29700000000003</v>
          </cell>
        </row>
        <row r="303">
          <cell r="A303" t="str">
            <v>02-Q-024</v>
          </cell>
          <cell r="B303">
            <v>2</v>
          </cell>
          <cell r="C303" t="str">
            <v>ØÖÒÏ ÒÄÉá.POLT-12D/3x1-H4-L12B</v>
          </cell>
          <cell r="D303" t="str">
            <v>Ray.splicePOLT-12D/3x1-H4-L12B</v>
          </cell>
          <cell r="E303">
            <v>385.8</v>
          </cell>
        </row>
        <row r="304">
          <cell r="A304" t="str">
            <v>02-Q-025</v>
          </cell>
          <cell r="B304">
            <v>2</v>
          </cell>
          <cell r="C304" t="str">
            <v>ØÖÒÏ ÒÄÉGUST 12/70-120/800/L12</v>
          </cell>
          <cell r="D304" t="str">
            <v>Ra.spliceGUST12/70-120/800/L12</v>
          </cell>
          <cell r="E304">
            <v>232.077</v>
          </cell>
        </row>
        <row r="305">
          <cell r="A305" t="str">
            <v>02-Q-026</v>
          </cell>
          <cell r="B305">
            <v>2</v>
          </cell>
          <cell r="C305" t="str">
            <v>ØÖÒÏ CRSM143/36-1500/239</v>
          </cell>
          <cell r="D305" t="str">
            <v xml:space="preserve">CRSM143/36-1500/239           </v>
          </cell>
          <cell r="E305">
            <v>85.552000000000007</v>
          </cell>
        </row>
        <row r="306">
          <cell r="A306" t="str">
            <v>02-Q-027</v>
          </cell>
          <cell r="B306">
            <v>2</v>
          </cell>
          <cell r="C306" t="str">
            <v>ØÖÒÏ GUST12/70-120/1200L12</v>
          </cell>
          <cell r="D306" t="str">
            <v xml:space="preserve">GUST12/70-120/1200l12         </v>
          </cell>
          <cell r="E306">
            <v>234.99</v>
          </cell>
        </row>
        <row r="307">
          <cell r="A307" t="str">
            <v>02-Q-028</v>
          </cell>
          <cell r="B307">
            <v>2</v>
          </cell>
          <cell r="C307" t="str">
            <v>ØÖÒÏ GUSJ 42/120-240-3HL</v>
          </cell>
          <cell r="D307" t="str">
            <v>3 Ph.S Kit GUSJ 42/120-240-3HL</v>
          </cell>
          <cell r="E307">
            <v>2966.27</v>
          </cell>
        </row>
        <row r="308">
          <cell r="A308" t="str">
            <v>02-Q-029</v>
          </cell>
          <cell r="B308">
            <v>2</v>
          </cell>
          <cell r="C308" t="str">
            <v>ØÖÒÏ ÐÏËÉÐÒÏ.ÛÄÌÀÄÒÈÄÁÄËÉ.ÌÉßÉ</v>
          </cell>
          <cell r="D308" t="str">
            <v>Polypropilene splice</v>
          </cell>
          <cell r="E308">
            <v>10.33</v>
          </cell>
        </row>
        <row r="309">
          <cell r="A309" t="str">
            <v>02-Q-030</v>
          </cell>
          <cell r="B309">
            <v>2</v>
          </cell>
          <cell r="C309" t="str">
            <v>ØÖÒÏ ÐÏËÉÐÒÏ.ÂÀÍÌáÏËÏÄÁÉÓ ÌÉßÉ</v>
          </cell>
          <cell r="D309" t="str">
            <v>Polypropilene splice</v>
          </cell>
          <cell r="E309">
            <v>10.4</v>
          </cell>
        </row>
        <row r="310">
          <cell r="A310" t="str">
            <v>02-Q-031</v>
          </cell>
          <cell r="B310">
            <v>2</v>
          </cell>
          <cell r="C310" t="str">
            <v>ØÖÒÏ POLT-12D/3x1-H4-L12A</v>
          </cell>
          <cell r="D310" t="str">
            <v>POLT-12D/3x1-H4-L12A</v>
          </cell>
          <cell r="E310">
            <v>344.59399999999999</v>
          </cell>
        </row>
        <row r="311">
          <cell r="A311" t="str">
            <v>02-Q-032</v>
          </cell>
          <cell r="B311">
            <v>2</v>
          </cell>
          <cell r="C311" t="str">
            <v>ØÖÒÏTRAJ 12/3x70-120W</v>
          </cell>
          <cell r="D311" t="str">
            <v>TRAJ 12/3x70-120W</v>
          </cell>
          <cell r="E311">
            <v>747.15599999999995</v>
          </cell>
        </row>
        <row r="312">
          <cell r="A312" t="str">
            <v>02-Q-033</v>
          </cell>
          <cell r="B312">
            <v>2</v>
          </cell>
          <cell r="C312" t="str">
            <v>ØÖÒÏ POLT-12D/3X0-H4-L12B</v>
          </cell>
          <cell r="D312" t="str">
            <v xml:space="preserve">POLT-12D/3X0-H4-L12B          </v>
          </cell>
          <cell r="E312">
            <v>492.38499999999999</v>
          </cell>
        </row>
        <row r="313">
          <cell r="A313" t="str">
            <v>02-Q-034</v>
          </cell>
          <cell r="B313">
            <v>2</v>
          </cell>
          <cell r="C313" t="str">
            <v>ØÖÒÏ POLJ-01/4x70-120</v>
          </cell>
          <cell r="D313" t="str">
            <v>POLJ-01/4x70-120</v>
          </cell>
          <cell r="E313">
            <v>84.465999999999994</v>
          </cell>
        </row>
        <row r="314">
          <cell r="A314" t="str">
            <v>02-Q-035</v>
          </cell>
          <cell r="B314">
            <v>2</v>
          </cell>
          <cell r="C314" t="str">
            <v>ØÖÒÏ POLJ-01/4x150-240</v>
          </cell>
          <cell r="D314" t="str">
            <v>POLJ-01/4x150-240</v>
          </cell>
          <cell r="E314">
            <v>118.929</v>
          </cell>
        </row>
        <row r="315">
          <cell r="A315" t="str">
            <v>02-Q-036</v>
          </cell>
          <cell r="B315">
            <v>2</v>
          </cell>
          <cell r="C315" t="str">
            <v xml:space="preserve">ØÖÒÏ -ÛÄÌÀÄÒÈÄÁÄËÉ            </v>
          </cell>
          <cell r="E315">
            <v>16.667000000000002</v>
          </cell>
        </row>
        <row r="316">
          <cell r="A316" t="str">
            <v>02-QC-021</v>
          </cell>
          <cell r="B316">
            <v>13</v>
          </cell>
          <cell r="C316" t="str">
            <v>Ò.Ø ÊÏÍÄØÔÏÒÉ EXRM-0961-240</v>
          </cell>
          <cell r="D316" t="str">
            <v>Ray.splice EXRM-0961-240</v>
          </cell>
          <cell r="E316">
            <v>16.37</v>
          </cell>
        </row>
        <row r="317">
          <cell r="A317" t="str">
            <v>02-QC-022</v>
          </cell>
          <cell r="B317">
            <v>13</v>
          </cell>
          <cell r="C317" t="str">
            <v>Ò.Ø ÊÏÍÄØÔÏÒÉ EXRM 0961-120</v>
          </cell>
          <cell r="D317" t="str">
            <v>Ray.splice EXRM-0961-120</v>
          </cell>
          <cell r="E317">
            <v>11.981999999999999</v>
          </cell>
        </row>
        <row r="318">
          <cell r="A318" t="str">
            <v>02-QC-023</v>
          </cell>
          <cell r="B318">
            <v>2</v>
          </cell>
          <cell r="C318" t="str">
            <v>EXRM1260RM(U)/RE120-240+Einlag</v>
          </cell>
          <cell r="D318" t="str">
            <v>EXRM1260RM(U)RE120-240+Einlage</v>
          </cell>
          <cell r="E318">
            <v>26.434999999999999</v>
          </cell>
        </row>
        <row r="319">
          <cell r="A319" t="str">
            <v>02-QD-001</v>
          </cell>
          <cell r="B319">
            <v>2</v>
          </cell>
          <cell r="C319" t="str">
            <v>ØÖÒÏÓ ÃÀÁ.CNTM-42/16-A/U-4(S15</v>
          </cell>
          <cell r="D319" t="str">
            <v>CNTM-42/16-A/u-4(s15</v>
          </cell>
          <cell r="E319">
            <v>15.005000000000001</v>
          </cell>
        </row>
        <row r="320">
          <cell r="A320" t="str">
            <v>02-R-001</v>
          </cell>
          <cell r="B320">
            <v>2</v>
          </cell>
          <cell r="C320" t="str">
            <v>ÂÏÒÂÏËÀàÉ (ØÖÒÏÓÈÅÉÓ )</v>
          </cell>
          <cell r="D320" t="str">
            <v>Roller (CC 100 )</v>
          </cell>
          <cell r="E320">
            <v>23.332999999999998</v>
          </cell>
        </row>
        <row r="321">
          <cell r="A321" t="str">
            <v>02-R-002</v>
          </cell>
          <cell r="B321">
            <v>2</v>
          </cell>
          <cell r="C321" t="str">
            <v>ÌÉËÚÄËÉ ÐËÀÓÔ.4X35ÌÌ ÊÀÁÄËÉÓ</v>
          </cell>
          <cell r="D321" t="str">
            <v>Cable plast gland -4x35mmCable</v>
          </cell>
          <cell r="E321">
            <v>7.2939999999999996</v>
          </cell>
          <cell r="F321" t="str">
            <v>km</v>
          </cell>
        </row>
        <row r="322">
          <cell r="A322" t="str">
            <v>02-R-003</v>
          </cell>
          <cell r="B322">
            <v>2</v>
          </cell>
          <cell r="C322" t="str">
            <v>ÒÂÏËÉ ÐËÀÓÔ. ÌÉËÚÄËÉÓ 35ÌÌ</v>
          </cell>
          <cell r="D322" t="str">
            <v xml:space="preserve">Plastic ring 35mm2gland       </v>
          </cell>
          <cell r="E322">
            <v>1.7529999999999999</v>
          </cell>
          <cell r="F322" t="str">
            <v>km</v>
          </cell>
        </row>
        <row r="323">
          <cell r="A323" t="str">
            <v>02-S-001</v>
          </cell>
          <cell r="B323">
            <v>2</v>
          </cell>
          <cell r="C323" t="str">
            <v>ÁÖÍÉÊÉ ÀËÖÌÉÍÉÓ 35 ÊÅ ÌÌ</v>
          </cell>
          <cell r="D323" t="str">
            <v>Lug-35mm</v>
          </cell>
          <cell r="E323">
            <v>1.6830000000000001</v>
          </cell>
        </row>
        <row r="324">
          <cell r="A324" t="str">
            <v>02-S-002</v>
          </cell>
          <cell r="B324">
            <v>2</v>
          </cell>
          <cell r="C324" t="str">
            <v>ÁÖÍÉÊÉ ÀËÖÌÉÍÉÓ 150 ÊÅ ÌÌ</v>
          </cell>
          <cell r="D324" t="str">
            <v>AL.  lug 150 sq mm</v>
          </cell>
          <cell r="E324">
            <v>1.6930000000000001</v>
          </cell>
        </row>
        <row r="325">
          <cell r="A325" t="str">
            <v>02-S-003</v>
          </cell>
          <cell r="B325">
            <v>2</v>
          </cell>
          <cell r="C325" t="str">
            <v>ÁÖÍÉÊÉ ÀËÖÌÉÍÉÓ 16 ÊÅ ÌÌ</v>
          </cell>
          <cell r="D325" t="str">
            <v>Lug 16 sq mm</v>
          </cell>
          <cell r="E325">
            <v>0.9</v>
          </cell>
        </row>
        <row r="326">
          <cell r="A326" t="str">
            <v>02-S-004</v>
          </cell>
          <cell r="B326">
            <v>2</v>
          </cell>
          <cell r="C326" t="str">
            <v>ØÖÒÏ  Ì/Þ -ÉÓ  SLO-35</v>
          </cell>
          <cell r="D326" t="str">
            <v>HV splice 35</v>
          </cell>
          <cell r="E326">
            <v>208.33</v>
          </cell>
        </row>
        <row r="327">
          <cell r="A327" t="str">
            <v>02-S-005</v>
          </cell>
          <cell r="B327">
            <v>2</v>
          </cell>
          <cell r="C327" t="str">
            <v>ÁÖÍÉÊÉ ÀËÖÌÉÍÉÓ120 ÊÅ ÌÌ</v>
          </cell>
          <cell r="D327" t="str">
            <v>Alluminum lug 120 sq mm</v>
          </cell>
          <cell r="E327">
            <v>1.6160000000000001</v>
          </cell>
        </row>
        <row r="328">
          <cell r="A328" t="str">
            <v>02-S-006</v>
          </cell>
          <cell r="B328">
            <v>2</v>
          </cell>
          <cell r="C328" t="str">
            <v>ÁÖÍÉÊÉ ÀËÖÌÉÍÉÓ185ÊÅ ÌÌ</v>
          </cell>
          <cell r="D328" t="str">
            <v>Alluminum lug 185 sq mm</v>
          </cell>
          <cell r="E328">
            <v>1.67</v>
          </cell>
        </row>
        <row r="329">
          <cell r="A329" t="str">
            <v>02-S-007</v>
          </cell>
          <cell r="B329">
            <v>2</v>
          </cell>
          <cell r="C329" t="str">
            <v>ÁÖÍÉÊÉ ÀËÖÌÉÍÉÓ 240 ÊÅ ÌÌ</v>
          </cell>
          <cell r="D329" t="str">
            <v>Alluminum lug 240 sq mm</v>
          </cell>
          <cell r="E329">
            <v>1.867</v>
          </cell>
        </row>
        <row r="330">
          <cell r="A330" t="str">
            <v>02-S-008</v>
          </cell>
          <cell r="B330">
            <v>2</v>
          </cell>
          <cell r="C330" t="str">
            <v>ÁÖÍÉÊÉ ÀËÖÌÉÍÉÓ  95 ÊÅ ÌÌ</v>
          </cell>
          <cell r="D330" t="str">
            <v>Alluminium lug</v>
          </cell>
          <cell r="E330">
            <v>1.536</v>
          </cell>
        </row>
        <row r="331">
          <cell r="A331" t="str">
            <v>02-S-009</v>
          </cell>
          <cell r="B331">
            <v>2</v>
          </cell>
          <cell r="C331" t="str">
            <v>ÁÖÍÉÊÉ ÀËÖÌÉÍÉÓ  70 ÊÅ ÌÌ</v>
          </cell>
          <cell r="D331" t="str">
            <v xml:space="preserve">Alluminium lug 70 mm          </v>
          </cell>
          <cell r="E331">
            <v>1.4019999999999999</v>
          </cell>
        </row>
        <row r="332">
          <cell r="A332" t="str">
            <v>02-S-010</v>
          </cell>
          <cell r="B332">
            <v>2</v>
          </cell>
          <cell r="C332" t="str">
            <v>ÁÖÍÉÊÉ ÀËÖÌÉÍÉÓ 50 ÊÅ ÌÌ</v>
          </cell>
          <cell r="D332" t="str">
            <v xml:space="preserve">Alluminium lug 50 mm          </v>
          </cell>
          <cell r="E332">
            <v>1.4790000000000001</v>
          </cell>
        </row>
        <row r="333">
          <cell r="A333" t="str">
            <v>02-S-011</v>
          </cell>
          <cell r="B333">
            <v>2</v>
          </cell>
          <cell r="C333" t="str">
            <v>ÁÖÍÉÊÉ ÀËÖÌÉÍÉÓ 25 ÌÌ</v>
          </cell>
          <cell r="D333" t="str">
            <v xml:space="preserve">Alluminium lug 25 mm          </v>
          </cell>
          <cell r="E333">
            <v>0.83</v>
          </cell>
        </row>
        <row r="334">
          <cell r="A334" t="str">
            <v>02-S-012</v>
          </cell>
          <cell r="B334">
            <v>2</v>
          </cell>
          <cell r="C334" t="str">
            <v xml:space="preserve">ÓÀÌÀÂÒÉ ÃÀÌÉßÄÁÉÓ ÙÄÒÏÓ       </v>
          </cell>
          <cell r="D334" t="str">
            <v>Grounding rod clip</v>
          </cell>
          <cell r="E334">
            <v>3.0419999999999998</v>
          </cell>
        </row>
        <row r="335">
          <cell r="A335" t="str">
            <v>02-S-013</v>
          </cell>
          <cell r="B335">
            <v>2</v>
          </cell>
          <cell r="C335" t="str">
            <v xml:space="preserve">ÓÀÚÄËÖÒÉ ÐËÀÓÔÌ.ÌÉËÚÄËÉÓ M 25 </v>
          </cell>
          <cell r="D335" t="str">
            <v>Plastic connection M25</v>
          </cell>
          <cell r="E335">
            <v>0.36699999999999999</v>
          </cell>
        </row>
        <row r="336">
          <cell r="A336" t="str">
            <v>02-S-014</v>
          </cell>
          <cell r="B336">
            <v>2</v>
          </cell>
          <cell r="C336" t="str">
            <v xml:space="preserve">ÓÊÏÁÉ  ÊÀÁÄËÉÓ 2x10ÌÌ         </v>
          </cell>
          <cell r="D336" t="str">
            <v xml:space="preserve">Cable clip ,PVC.For 2x10mm    </v>
          </cell>
          <cell r="E336">
            <v>0.104</v>
          </cell>
          <cell r="F336" t="str">
            <v>tmr</v>
          </cell>
        </row>
        <row r="337">
          <cell r="A337" t="str">
            <v>02-S-015</v>
          </cell>
          <cell r="B337">
            <v>2</v>
          </cell>
          <cell r="C337" t="str">
            <v xml:space="preserve">ÓÊÏÁÉ                         </v>
          </cell>
          <cell r="D337" t="str">
            <v xml:space="preserve">Clip                          </v>
          </cell>
          <cell r="E337">
            <v>4.3999999999999997E-2</v>
          </cell>
        </row>
        <row r="338">
          <cell r="A338" t="str">
            <v>02-S-016</v>
          </cell>
          <cell r="B338">
            <v>2</v>
          </cell>
          <cell r="C338" t="str">
            <v xml:space="preserve">ÓÀÒÜÉËÉ (ÐÒÉÐÏÉ A )           </v>
          </cell>
          <cell r="D338" t="str">
            <v>Flux</v>
          </cell>
          <cell r="E338">
            <v>0</v>
          </cell>
        </row>
        <row r="339">
          <cell r="A339" t="str">
            <v>02-SS-001</v>
          </cell>
          <cell r="B339">
            <v>2</v>
          </cell>
          <cell r="C339" t="str">
            <v xml:space="preserve">ÛÖÒÖÐÉ ÌÒÂÅÀËÈÀÅÉÀÍÉ 37ÌÌ     </v>
          </cell>
          <cell r="D339" t="str">
            <v xml:space="preserve">Screw 37 mm                   </v>
          </cell>
          <cell r="E339">
            <v>4.1000000000000002E-2</v>
          </cell>
        </row>
        <row r="340">
          <cell r="A340" t="str">
            <v>02-ST-001</v>
          </cell>
          <cell r="B340">
            <v>2</v>
          </cell>
          <cell r="C340" t="str">
            <v>ÈÏÊÉ ÀÆÁÄÓÔÉÓ</v>
          </cell>
          <cell r="D340" t="str">
            <v>Asbest rope</v>
          </cell>
          <cell r="E340">
            <v>8.0570000000000004</v>
          </cell>
        </row>
        <row r="341">
          <cell r="A341" t="str">
            <v>02-SW-001</v>
          </cell>
          <cell r="B341">
            <v>2</v>
          </cell>
          <cell r="C341" t="str">
            <v>àÀÍàÉÊÉ ,,U "-×ÏÒÌÉÓ 3ÌÌ</v>
          </cell>
          <cell r="D341" t="str">
            <v>Bolt U shape-3mm</v>
          </cell>
          <cell r="E341">
            <v>0.41</v>
          </cell>
          <cell r="F341" t="str">
            <v>tmr</v>
          </cell>
        </row>
        <row r="342">
          <cell r="A342" t="str">
            <v>02-SW-002</v>
          </cell>
          <cell r="B342">
            <v>2</v>
          </cell>
          <cell r="C342" t="str">
            <v xml:space="preserve">àÀÍàÉÊÉ ,,U" -×ÏÒÌÉÓ 8ÌÌ      </v>
          </cell>
          <cell r="D342" t="str">
            <v>Bolt U shape-3mm</v>
          </cell>
          <cell r="E342">
            <v>0.93</v>
          </cell>
        </row>
        <row r="343">
          <cell r="A343" t="str">
            <v>02-X-001</v>
          </cell>
          <cell r="B343">
            <v>2</v>
          </cell>
          <cell r="C343" t="str">
            <v>áÖ×É ÊÀÁ.  102 L048-37-R05/233</v>
          </cell>
          <cell r="D343" t="str">
            <v>Cap 102 L048 -37-r05/239</v>
          </cell>
          <cell r="E343">
            <v>5.32</v>
          </cell>
        </row>
        <row r="344">
          <cell r="A344" t="str">
            <v>02-X-002</v>
          </cell>
          <cell r="B344">
            <v>2</v>
          </cell>
          <cell r="C344" t="str">
            <v>áÖ×É ÊÀÁÄË.102 LO55-37-R05/239</v>
          </cell>
          <cell r="D344" t="str">
            <v>Cup 102 LO55-37-R05/239</v>
          </cell>
          <cell r="E344">
            <v>2.0030000000000001</v>
          </cell>
        </row>
        <row r="345">
          <cell r="A345" t="str">
            <v>02-X-003</v>
          </cell>
          <cell r="B345">
            <v>2</v>
          </cell>
          <cell r="C345" t="str">
            <v>áÖ×É ÊÀÁÄËÉÓ ÃÀÌÝÀÅÉÓ 200-2Ì</v>
          </cell>
          <cell r="D345" t="str">
            <v xml:space="preserve">Cable cover strip 200-2m      </v>
          </cell>
          <cell r="E345">
            <v>5.29</v>
          </cell>
          <cell r="F345" t="str">
            <v>tmr</v>
          </cell>
        </row>
        <row r="346">
          <cell r="A346" t="str">
            <v>02-X-004</v>
          </cell>
          <cell r="B346">
            <v>2</v>
          </cell>
          <cell r="C346" t="str">
            <v>áÖ×É ÊÀÁÄËÉÓ ÃÀÌÝÀÅÉÓ 100-2Ì</v>
          </cell>
          <cell r="D346" t="str">
            <v>Cable cover strip 100-2m</v>
          </cell>
          <cell r="E346">
            <v>3.9060000000000001</v>
          </cell>
          <cell r="F346" t="str">
            <v>tmr</v>
          </cell>
        </row>
        <row r="347">
          <cell r="A347" t="str">
            <v>02-X-005</v>
          </cell>
          <cell r="B347">
            <v>2</v>
          </cell>
          <cell r="C347" t="str">
            <v>áÖ×É ÊÀÁÄËÉÓ ÃÀÌÝÀÅÉÓ 150-2Ì</v>
          </cell>
          <cell r="D347" t="str">
            <v xml:space="preserve">Cable cover strip 150-2m      </v>
          </cell>
          <cell r="E347">
            <v>4.7089999999999996</v>
          </cell>
          <cell r="F347" t="str">
            <v>tmr</v>
          </cell>
        </row>
        <row r="348">
          <cell r="A348" t="str">
            <v>02-X-006</v>
          </cell>
          <cell r="B348">
            <v>2</v>
          </cell>
          <cell r="C348" t="str">
            <v>áÖ×É ÊÀÁ.ÃÀÌÝÀÅÉÓ 150-1Ì</v>
          </cell>
          <cell r="D348" t="str">
            <v xml:space="preserve">Cable cover strip 150-1m      </v>
          </cell>
          <cell r="E348">
            <v>4.1349999999999998</v>
          </cell>
          <cell r="F348" t="str">
            <v>tmr</v>
          </cell>
        </row>
        <row r="349">
          <cell r="A349" t="str">
            <v>02-X-007</v>
          </cell>
          <cell r="B349">
            <v>2</v>
          </cell>
          <cell r="C349" t="str">
            <v>áÖ×É ÊÀÁÄËÉÓ ÃÀÌÝÀÅÉÓ 200-1Ì</v>
          </cell>
          <cell r="D349" t="str">
            <v>Cable cover strip 200-1m</v>
          </cell>
          <cell r="E349">
            <v>4.3289999999999997</v>
          </cell>
          <cell r="F349" t="str">
            <v>tmr</v>
          </cell>
        </row>
        <row r="350">
          <cell r="A350" t="str">
            <v>02-X-008</v>
          </cell>
          <cell r="B350">
            <v>2</v>
          </cell>
          <cell r="C350" t="str">
            <v>áÖ×É ÊÀÁ.ÃÀÌÝÀÅÉÓ1000x100ÌÌ</v>
          </cell>
          <cell r="D350" t="str">
            <v>Cable cover strip 100-1m</v>
          </cell>
          <cell r="E350">
            <v>3.74</v>
          </cell>
          <cell r="F350" t="str">
            <v>tmr</v>
          </cell>
        </row>
        <row r="351">
          <cell r="A351" t="str">
            <v>02-X-009</v>
          </cell>
          <cell r="B351">
            <v>2</v>
          </cell>
          <cell r="C351" t="str">
            <v xml:space="preserve">áÖ×É ÁÏÞÆÄ ÌÉÓÀÌ.100x70x2ÌÌ   </v>
          </cell>
          <cell r="D351" t="str">
            <v xml:space="preserve">Pole Mounting strips100mm -   </v>
          </cell>
          <cell r="E351">
            <v>3.9129999999999998</v>
          </cell>
        </row>
        <row r="352">
          <cell r="A352" t="str">
            <v>02-X-010</v>
          </cell>
          <cell r="B352">
            <v>2</v>
          </cell>
          <cell r="C352" t="str">
            <v>áÖ×É ÊÀÁ.ÃÀÌÝÀÅÉ àÒÉËÉÈ 100-2Ì</v>
          </cell>
          <cell r="D352" t="str">
            <v>Cable cover strip 100-2m</v>
          </cell>
          <cell r="E352">
            <v>3.86</v>
          </cell>
          <cell r="F352" t="str">
            <v>tmr</v>
          </cell>
        </row>
        <row r="353">
          <cell r="A353" t="str">
            <v>02-X-011</v>
          </cell>
          <cell r="B353">
            <v>2</v>
          </cell>
          <cell r="C353" t="str">
            <v>áÖ×É ÊÀÁ.ÃÀÌÝÀÅÉ àÒÉËÉÈ 150-2Ì</v>
          </cell>
          <cell r="D353" t="str">
            <v>Cable cover strip 150-2m</v>
          </cell>
          <cell r="E353">
            <v>4.07</v>
          </cell>
          <cell r="F353" t="str">
            <v>tmr</v>
          </cell>
        </row>
        <row r="354">
          <cell r="A354" t="str">
            <v>02-X-012</v>
          </cell>
          <cell r="B354">
            <v>2</v>
          </cell>
          <cell r="C354" t="str">
            <v xml:space="preserve">áÖ×É ÊÀÁÄËÉÓ (×ÄÒÜÀÔÊÀ)ÃÉÃÉ   </v>
          </cell>
          <cell r="D354" t="str">
            <v>Cable Breakout 502K033</v>
          </cell>
          <cell r="E354">
            <v>7.42</v>
          </cell>
          <cell r="F354" t="str">
            <v>tmr</v>
          </cell>
        </row>
        <row r="355">
          <cell r="A355" t="str">
            <v>02-X-013</v>
          </cell>
          <cell r="B355">
            <v>2</v>
          </cell>
          <cell r="C355" t="str">
            <v xml:space="preserve">áÖ×É ÊÀÁÄËÉÓ (×ÄÒÜÀÔÊÀ)ÐÀÔÀÒÀ </v>
          </cell>
          <cell r="D355" t="str">
            <v>Cable Breakout 502K033</v>
          </cell>
          <cell r="E355">
            <v>0</v>
          </cell>
        </row>
        <row r="356">
          <cell r="A356" t="str">
            <v>03-A-001</v>
          </cell>
          <cell r="B356">
            <v>3</v>
          </cell>
          <cell r="C356" t="str">
            <v>ÀÆÏÔÉ</v>
          </cell>
          <cell r="D356" t="str">
            <v>Nitrogen</v>
          </cell>
          <cell r="E356">
            <v>125</v>
          </cell>
        </row>
        <row r="357">
          <cell r="A357" t="str">
            <v>03-A-002</v>
          </cell>
          <cell r="B357">
            <v>3</v>
          </cell>
          <cell r="C357" t="str">
            <v xml:space="preserve">ÀÒÂÏÍÉ ÁÀËÏÍÄÁÛÉ              </v>
          </cell>
          <cell r="D357" t="str">
            <v>Argon in tanks</v>
          </cell>
          <cell r="E357">
            <v>60</v>
          </cell>
        </row>
        <row r="358">
          <cell r="A358" t="str">
            <v>03-B-001</v>
          </cell>
          <cell r="B358">
            <v>3</v>
          </cell>
          <cell r="C358" t="str">
            <v>XXXXXXXXXX</v>
          </cell>
          <cell r="D358" t="str">
            <v>Petrol normal</v>
          </cell>
          <cell r="E358">
            <v>0.754</v>
          </cell>
        </row>
        <row r="359">
          <cell r="A359" t="str">
            <v>03-B-002</v>
          </cell>
          <cell r="B359">
            <v>3</v>
          </cell>
          <cell r="C359" t="str">
            <v>XXXXXXXXX</v>
          </cell>
          <cell r="D359" t="str">
            <v>Petrol super</v>
          </cell>
          <cell r="E359">
            <v>0.91400000000000003</v>
          </cell>
        </row>
        <row r="360">
          <cell r="A360" t="str">
            <v>03-B-003</v>
          </cell>
          <cell r="B360">
            <v>3</v>
          </cell>
          <cell r="C360" t="str">
            <v>XXXXXXXX</v>
          </cell>
          <cell r="D360" t="str">
            <v>Petrol regular</v>
          </cell>
          <cell r="E360">
            <v>0.79100000000000004</v>
          </cell>
        </row>
        <row r="361">
          <cell r="A361" t="str">
            <v>03-B-004</v>
          </cell>
          <cell r="B361">
            <v>3</v>
          </cell>
          <cell r="C361" t="str">
            <v>XXXXXXXXXXXXXX</v>
          </cell>
          <cell r="D361" t="str">
            <v>Petrol normal +</v>
          </cell>
          <cell r="E361">
            <v>0.78300000000000003</v>
          </cell>
        </row>
        <row r="362">
          <cell r="A362" t="str">
            <v>03-B-005</v>
          </cell>
          <cell r="B362">
            <v>3</v>
          </cell>
          <cell r="C362" t="str">
            <v xml:space="preserve">ÁÀÌÁÀ                         </v>
          </cell>
          <cell r="D362" t="str">
            <v>Cotton wool</v>
          </cell>
          <cell r="E362">
            <v>0.66</v>
          </cell>
        </row>
        <row r="363">
          <cell r="A363" t="str">
            <v>03-B-006</v>
          </cell>
          <cell r="B363">
            <v>3</v>
          </cell>
          <cell r="C363" t="str">
            <v xml:space="preserve">ÁÉÖÒÄÔÉ ÌÉÊÒÏ                 </v>
          </cell>
          <cell r="D363" t="str">
            <v>Micro biuret</v>
          </cell>
          <cell r="E363">
            <v>5</v>
          </cell>
        </row>
        <row r="364">
          <cell r="A364" t="str">
            <v>03-B-007</v>
          </cell>
          <cell r="B364">
            <v>3</v>
          </cell>
          <cell r="C364" t="str">
            <v>XXXXXXXXX</v>
          </cell>
          <cell r="D364" t="str">
            <v>Petrol premium</v>
          </cell>
          <cell r="E364">
            <v>0.81699999999999995</v>
          </cell>
        </row>
        <row r="365">
          <cell r="A365" t="str">
            <v>03-B-008</v>
          </cell>
          <cell r="B365">
            <v>3</v>
          </cell>
          <cell r="C365" t="str">
            <v xml:space="preserve">ÁÄÍÆÉÍÉ                       </v>
          </cell>
          <cell r="D365" t="str">
            <v xml:space="preserve">P E T R O L                   </v>
          </cell>
          <cell r="E365">
            <v>0.80800000000000005</v>
          </cell>
        </row>
        <row r="366">
          <cell r="A366" t="str">
            <v>03-D-001</v>
          </cell>
          <cell r="B366">
            <v>3</v>
          </cell>
          <cell r="C366" t="str">
            <v>ÓÀßÅÀÅÉ ÃÉÆÄËÉÓ (L-62)</v>
          </cell>
          <cell r="D366" t="str">
            <v>Diesel</v>
          </cell>
          <cell r="E366">
            <v>0.69199999999999995</v>
          </cell>
        </row>
        <row r="367">
          <cell r="A367" t="str">
            <v>03-D-002</v>
          </cell>
          <cell r="B367">
            <v>3</v>
          </cell>
          <cell r="C367" t="str">
            <v xml:space="preserve">ÃÉÆÄËÉÓ ÓÀßÅÀÅÉ (L-40)        </v>
          </cell>
          <cell r="D367" t="str">
            <v xml:space="preserve">Diesel (L-40)                 </v>
          </cell>
          <cell r="E367">
            <v>0.56399999999999995</v>
          </cell>
        </row>
        <row r="368">
          <cell r="A368" t="str">
            <v>03-G-001</v>
          </cell>
          <cell r="B368">
            <v>3</v>
          </cell>
          <cell r="C368" t="str">
            <v>ÂÀÆÉ ÈáÄÅÀÃÉ</v>
          </cell>
          <cell r="D368" t="str">
            <v>Propane</v>
          </cell>
          <cell r="E368">
            <v>1.25</v>
          </cell>
        </row>
        <row r="369">
          <cell r="A369" t="str">
            <v>03-G-002</v>
          </cell>
          <cell r="B369">
            <v>3</v>
          </cell>
          <cell r="C369" t="str">
            <v>ÂÏÂÉÒÃÌÑÀÅÀ</v>
          </cell>
          <cell r="D369" t="str">
            <v>Sulphuric acid</v>
          </cell>
          <cell r="E369">
            <v>10</v>
          </cell>
        </row>
        <row r="370">
          <cell r="A370" t="str">
            <v>03-G-003</v>
          </cell>
          <cell r="B370">
            <v>3</v>
          </cell>
          <cell r="C370" t="str">
            <v>ÃÀÌÝÀÅÉ ÈáÄÅÀÃÉ ÂÀÆÉÓ ÁÀËÏÍÉÓ</v>
          </cell>
          <cell r="D370" t="str">
            <v>Gaz bottle protector</v>
          </cell>
          <cell r="E370">
            <v>0</v>
          </cell>
        </row>
        <row r="371">
          <cell r="A371" t="str">
            <v>03-G-004</v>
          </cell>
          <cell r="B371">
            <v>3</v>
          </cell>
          <cell r="C371" t="str">
            <v xml:space="preserve">ÂÖÃÒÏÍÉ                       </v>
          </cell>
          <cell r="D371" t="str">
            <v>Tar</v>
          </cell>
          <cell r="E371">
            <v>0.46200000000000002</v>
          </cell>
        </row>
        <row r="372">
          <cell r="A372" t="str">
            <v>03-G-005</v>
          </cell>
          <cell r="B372">
            <v>3</v>
          </cell>
          <cell r="C372" t="str">
            <v>ÂÖÃÒÏÍÉ ÄË.ÉÆÏËÀÝÉÉÓ (16 ÊÂ )</v>
          </cell>
          <cell r="D372" t="str">
            <v>Tar el.isolation (16kg)</v>
          </cell>
          <cell r="E372">
            <v>88.27</v>
          </cell>
        </row>
        <row r="373">
          <cell r="A373" t="str">
            <v>03-G-006</v>
          </cell>
          <cell r="B373">
            <v>3</v>
          </cell>
          <cell r="C373" t="str">
            <v xml:space="preserve">ÂÀÆÉ ÃÀßÍÄáÉËÉ                </v>
          </cell>
          <cell r="D373" t="str">
            <v xml:space="preserve">Propane                       </v>
          </cell>
          <cell r="E373">
            <v>0.33600000000000002</v>
          </cell>
        </row>
        <row r="374">
          <cell r="A374" t="str">
            <v>03-K-001</v>
          </cell>
          <cell r="B374">
            <v>3</v>
          </cell>
          <cell r="C374" t="str">
            <v xml:space="preserve">ÊÀÍÉ×ÏËÉ                      </v>
          </cell>
          <cell r="E374">
            <v>0</v>
          </cell>
        </row>
        <row r="375">
          <cell r="A375" t="str">
            <v>03-M-001</v>
          </cell>
          <cell r="B375">
            <v>12</v>
          </cell>
          <cell r="C375" t="str">
            <v>ÌÉËÉ ÒÄÆÉÍÉÓ  Ì / ß</v>
          </cell>
          <cell r="D375" t="str">
            <v>Rubber hose</v>
          </cell>
          <cell r="E375">
            <v>6.6109999999999998</v>
          </cell>
        </row>
        <row r="376">
          <cell r="A376" t="str">
            <v>03-M-002</v>
          </cell>
          <cell r="B376">
            <v>3</v>
          </cell>
          <cell r="C376" t="str">
            <v xml:space="preserve">ÌÀÒÉËÌÑÀÅÀÓ ×ÉØÓÀÍÀËÉ         </v>
          </cell>
          <cell r="D376" t="str">
            <v>Salt acid</v>
          </cell>
          <cell r="E376">
            <v>2.5</v>
          </cell>
        </row>
        <row r="377">
          <cell r="A377" t="str">
            <v>03-R-001</v>
          </cell>
          <cell r="B377">
            <v>3</v>
          </cell>
          <cell r="C377" t="str">
            <v>ÒÄÆÉÍÀ ÈáÄÅÀÃÉ ÂÀÌáÓÍ.(ÐÀÔÀÒÀ)</v>
          </cell>
          <cell r="D377" t="str">
            <v>Liquid rubber(small)</v>
          </cell>
          <cell r="E377">
            <v>150.54</v>
          </cell>
        </row>
        <row r="378">
          <cell r="A378" t="str">
            <v>03-R-002</v>
          </cell>
          <cell r="B378">
            <v>3</v>
          </cell>
          <cell r="C378" t="str">
            <v>ÒÄÆÉÍÀ ÈáÄÅÀÃÉ ÂÀÌáÓÍÄ.(ÃÉÃÉ )</v>
          </cell>
          <cell r="D378" t="str">
            <v>Liquid rubber (large )</v>
          </cell>
          <cell r="E378">
            <v>301.08</v>
          </cell>
        </row>
        <row r="379">
          <cell r="A379" t="str">
            <v>03-S-001</v>
          </cell>
          <cell r="B379">
            <v>12</v>
          </cell>
          <cell r="C379" t="str">
            <v>ÓÀÁÖÒÀÅÉ 220/508</v>
          </cell>
          <cell r="D379" t="str">
            <v>Tyre 220/508</v>
          </cell>
          <cell r="E379">
            <v>129.102</v>
          </cell>
        </row>
        <row r="380">
          <cell r="A380" t="str">
            <v>03-S-002</v>
          </cell>
          <cell r="B380">
            <v>12</v>
          </cell>
          <cell r="C380" t="str">
            <v>ÓÀÁÖÒÀÅÉ 240/508</v>
          </cell>
          <cell r="D380" t="str">
            <v>Tyre 240/508</v>
          </cell>
          <cell r="E380">
            <v>136.19200000000001</v>
          </cell>
        </row>
        <row r="381">
          <cell r="A381" t="str">
            <v>03-S-003</v>
          </cell>
          <cell r="B381">
            <v>12</v>
          </cell>
          <cell r="C381" t="str">
            <v>ÓÀÁÖÒÀÅÉ 260/508</v>
          </cell>
          <cell r="D381" t="str">
            <v>Tyre 260/508</v>
          </cell>
          <cell r="E381">
            <v>145</v>
          </cell>
        </row>
        <row r="382">
          <cell r="A382" t="str">
            <v>03-S-004</v>
          </cell>
          <cell r="B382">
            <v>3</v>
          </cell>
          <cell r="C382" t="str">
            <v xml:space="preserve">ÓÉËÉÊÀÂÄËÉ KSKG               </v>
          </cell>
          <cell r="D382" t="str">
            <v xml:space="preserve">Cilikogel KSKG                </v>
          </cell>
          <cell r="E382">
            <v>4.8019999999999996</v>
          </cell>
        </row>
        <row r="383">
          <cell r="A383" t="str">
            <v>03-S-005</v>
          </cell>
          <cell r="B383">
            <v>3</v>
          </cell>
          <cell r="C383" t="str">
            <v>ÓÐÉÒÔÉ ÔÄØÍÉÊÖÒÉ</v>
          </cell>
          <cell r="D383" t="str">
            <v>Technical spirit</v>
          </cell>
          <cell r="E383">
            <v>3.585</v>
          </cell>
        </row>
        <row r="384">
          <cell r="A384" t="str">
            <v>03-S-006</v>
          </cell>
          <cell r="B384">
            <v>12</v>
          </cell>
          <cell r="C384" t="str">
            <v>ÓÀÁÖÒÀÅÉ 320X508</v>
          </cell>
          <cell r="D384" t="str">
            <v>Tyre 320X508</v>
          </cell>
          <cell r="E384">
            <v>0</v>
          </cell>
        </row>
        <row r="385">
          <cell r="A385" t="str">
            <v>03-S-007</v>
          </cell>
          <cell r="B385">
            <v>12</v>
          </cell>
          <cell r="C385" t="str">
            <v>ÓÀÁÖÒÀÅÉ 8X40 R-15</v>
          </cell>
          <cell r="D385" t="str">
            <v>Tyre 8X40 R-15</v>
          </cell>
          <cell r="E385">
            <v>79.17</v>
          </cell>
        </row>
        <row r="386">
          <cell r="A386" t="str">
            <v>03-S-008</v>
          </cell>
          <cell r="B386">
            <v>12</v>
          </cell>
          <cell r="C386" t="str">
            <v>ÓÀÁÖÒÀÅÉ ÊÀÌÄÒÉÈ 205/70 R-14</v>
          </cell>
          <cell r="D386" t="str">
            <v>Tyre 205/70 R-14</v>
          </cell>
          <cell r="E386">
            <v>79.168000000000006</v>
          </cell>
        </row>
        <row r="387">
          <cell r="A387" t="str">
            <v>03-S-009</v>
          </cell>
          <cell r="B387">
            <v>12</v>
          </cell>
          <cell r="C387" t="str">
            <v>ÊÀÌÄÒÀ ÒÄÆÉÍÉÓ R-14</v>
          </cell>
          <cell r="D387" t="str">
            <v xml:space="preserve">Tube R-14                     </v>
          </cell>
          <cell r="E387">
            <v>0</v>
          </cell>
        </row>
        <row r="388">
          <cell r="A388" t="str">
            <v>03-S-010</v>
          </cell>
          <cell r="B388">
            <v>3</v>
          </cell>
          <cell r="C388" t="str">
            <v>ÓÀÝáÉ ÓÉÍÔÄÈÉÊÖÒÉ 35ÌË ÛÐÒÉÝÛÉ</v>
          </cell>
          <cell r="D388" t="str">
            <v>Contact treatment grease, synt</v>
          </cell>
          <cell r="E388">
            <v>9.0830000000000002</v>
          </cell>
        </row>
        <row r="389">
          <cell r="A389" t="str">
            <v>03-S-011</v>
          </cell>
          <cell r="B389">
            <v>3</v>
          </cell>
          <cell r="C389" t="str">
            <v>ÓÐÉÒÔÉ ÄÈÉËÉÓ</v>
          </cell>
          <cell r="D389" t="str">
            <v>Ethyl alchohol</v>
          </cell>
          <cell r="E389">
            <v>5</v>
          </cell>
        </row>
        <row r="390">
          <cell r="A390" t="str">
            <v>03-S-012</v>
          </cell>
          <cell r="B390">
            <v>3</v>
          </cell>
          <cell r="C390" t="str">
            <v>ÓÐÉÒÔÉ</v>
          </cell>
          <cell r="D390" t="str">
            <v>Buthyl alchohol</v>
          </cell>
          <cell r="E390">
            <v>14.545</v>
          </cell>
        </row>
        <row r="391">
          <cell r="A391" t="str">
            <v>03-S-013</v>
          </cell>
          <cell r="B391">
            <v>3</v>
          </cell>
          <cell r="C391" t="str">
            <v>ÓÔÄÀÒÉÍÉ (ÔÄØÍÉÊÖÒÉ ÝáÉÌÉ)</v>
          </cell>
          <cell r="D391" t="str">
            <v xml:space="preserve">Stearin                       </v>
          </cell>
          <cell r="E391">
            <v>4.6289999999999996</v>
          </cell>
        </row>
        <row r="392">
          <cell r="A392" t="str">
            <v>03-S-014</v>
          </cell>
          <cell r="B392">
            <v>3</v>
          </cell>
          <cell r="C392" t="str">
            <v xml:space="preserve">ÓÀÁÖÒÀÅÉ 320-457              </v>
          </cell>
          <cell r="D392" t="str">
            <v>Tyre 320X457</v>
          </cell>
          <cell r="E392">
            <v>210</v>
          </cell>
        </row>
        <row r="393">
          <cell r="A393" t="str">
            <v>03-SJ-001</v>
          </cell>
          <cell r="B393">
            <v>3</v>
          </cell>
          <cell r="C393" t="str">
            <v xml:space="preserve">ÈáÄÅÀÃÉ ÑÀÍÂÁÀÃÉ              </v>
          </cell>
          <cell r="D393" t="str">
            <v xml:space="preserve">Liquid oxygen                 </v>
          </cell>
          <cell r="E393">
            <v>12.5</v>
          </cell>
        </row>
        <row r="394">
          <cell r="A394" t="str">
            <v>03-T-001</v>
          </cell>
          <cell r="B394">
            <v>3</v>
          </cell>
          <cell r="C394" t="str">
            <v>ÔÀÏÔÉ (ÓÏËÉÃÏËÉ)</v>
          </cell>
          <cell r="D394" t="str">
            <v>Greese</v>
          </cell>
          <cell r="E394">
            <v>7.6230000000000002</v>
          </cell>
        </row>
        <row r="395">
          <cell r="A395" t="str">
            <v>03-Z-001</v>
          </cell>
          <cell r="B395">
            <v>3</v>
          </cell>
          <cell r="C395" t="str">
            <v>ÆÄÈÉ ÓÀÔÒÀÍÓ×ÏÒÌÀÔÏÒÏ</v>
          </cell>
          <cell r="D395" t="str">
            <v>Transformer oil</v>
          </cell>
          <cell r="E395">
            <v>1.6279999999999999</v>
          </cell>
        </row>
        <row r="396">
          <cell r="A396" t="str">
            <v>03-Z-002</v>
          </cell>
          <cell r="B396">
            <v>3</v>
          </cell>
          <cell r="C396" t="str">
            <v>ÆÄÈÉ  ÞÒÀÅÉÓ</v>
          </cell>
          <cell r="D396" t="str">
            <v>Motor oil</v>
          </cell>
          <cell r="E396">
            <v>3.4350000000000001</v>
          </cell>
          <cell r="F396" t="str">
            <v>meur</v>
          </cell>
        </row>
        <row r="397">
          <cell r="A397" t="str">
            <v>03-Z-003</v>
          </cell>
          <cell r="B397">
            <v>3</v>
          </cell>
          <cell r="C397" t="str">
            <v>ÆÄÈÉ äÉÃÒÀÅËÉÊÉÓ</v>
          </cell>
          <cell r="D397" t="str">
            <v>Hidraulics oil</v>
          </cell>
          <cell r="E397">
            <v>2.581</v>
          </cell>
        </row>
        <row r="398">
          <cell r="A398" t="str">
            <v>03-Z-004</v>
          </cell>
          <cell r="B398">
            <v>3</v>
          </cell>
          <cell r="C398" t="str">
            <v>ÆÄÈÉ ÔÄØÍÉÊÖÒÉ Ô-1500</v>
          </cell>
          <cell r="D398" t="str">
            <v>Technic oil t-1500</v>
          </cell>
          <cell r="E398">
            <v>0</v>
          </cell>
        </row>
        <row r="399">
          <cell r="A399" t="str">
            <v>03-Z-005</v>
          </cell>
          <cell r="B399">
            <v>3</v>
          </cell>
          <cell r="C399" t="str">
            <v>ÆÄÈÉ ÃÉÆÄËÉÓ ÞÒÀÅÉÓ</v>
          </cell>
          <cell r="D399" t="str">
            <v>Dizel engine oil</v>
          </cell>
          <cell r="E399">
            <v>3.25</v>
          </cell>
        </row>
        <row r="400">
          <cell r="A400" t="str">
            <v>03-Z-006</v>
          </cell>
          <cell r="B400">
            <v>3</v>
          </cell>
          <cell r="C400" t="str">
            <v>ÆÄÈÉ ÔÄØÍÉÊÖÒÉ</v>
          </cell>
          <cell r="D400" t="str">
            <v>Technical oil</v>
          </cell>
          <cell r="E400">
            <v>0</v>
          </cell>
        </row>
        <row r="401">
          <cell r="A401" t="str">
            <v>03-Z-007</v>
          </cell>
          <cell r="B401">
            <v>3</v>
          </cell>
          <cell r="C401" t="str">
            <v>ÆÄÈÉ ÔÒÀÍÓÌÉÓÉÉÓ</v>
          </cell>
          <cell r="D401" t="str">
            <v>Transmission oil</v>
          </cell>
          <cell r="E401">
            <v>5</v>
          </cell>
        </row>
        <row r="402">
          <cell r="A402" t="str">
            <v>04-A-001</v>
          </cell>
          <cell r="B402">
            <v>4</v>
          </cell>
          <cell r="C402" t="str">
            <v>ÂÀÃÀÌÒÈ.ÂÀÍÛÔ.ÀÍÝÀÐÉ TM 630-ÉÓ</v>
          </cell>
          <cell r="D402" t="str">
            <v>Tr.TM 630 voltage regulator</v>
          </cell>
          <cell r="E402">
            <v>293.41899999999998</v>
          </cell>
        </row>
        <row r="403">
          <cell r="A403" t="str">
            <v>04-A-002</v>
          </cell>
          <cell r="B403">
            <v>4</v>
          </cell>
          <cell r="C403" t="str">
            <v>ÀÍÝÀÐÉ/ÂÀÍÛÔÏÄÁÉÓ ÂÀÃÀÌÒÈÅÄËÉ/</v>
          </cell>
          <cell r="D403" t="str">
            <v>Voltage changer</v>
          </cell>
          <cell r="E403">
            <v>175.422</v>
          </cell>
        </row>
        <row r="404">
          <cell r="A404" t="str">
            <v>04-A-003</v>
          </cell>
          <cell r="B404">
            <v>4</v>
          </cell>
          <cell r="C404" t="str">
            <v>ÀÌÞÒÀÅÉ VLIE 303.343.010-04</v>
          </cell>
          <cell r="D404" t="str">
            <v>Actuator VLIE 303.434.001</v>
          </cell>
          <cell r="E404">
            <v>5227.8119999999999</v>
          </cell>
        </row>
        <row r="405">
          <cell r="A405" t="str">
            <v>04-A-004</v>
          </cell>
          <cell r="B405">
            <v>4</v>
          </cell>
          <cell r="C405" t="str">
            <v xml:space="preserve">ÀÌÞÒÀÅÉ MZ-2                  </v>
          </cell>
          <cell r="D405" t="str">
            <v xml:space="preserve">Actuator MZ-2                 </v>
          </cell>
          <cell r="E405">
            <v>1897.5</v>
          </cell>
        </row>
        <row r="406">
          <cell r="A406" t="str">
            <v>04-A-005</v>
          </cell>
          <cell r="B406">
            <v>4</v>
          </cell>
          <cell r="C406" t="str">
            <v>ÀÍÝÀÐÉÓ ÂÀÃÀÌÒÈÅÄËÉ</v>
          </cell>
          <cell r="D406" t="str">
            <v xml:space="preserve">Handel for voltage changer    </v>
          </cell>
          <cell r="E406">
            <v>7.1029999999999998</v>
          </cell>
        </row>
        <row r="407">
          <cell r="A407" t="str">
            <v>04-A-006</v>
          </cell>
          <cell r="B407">
            <v>4</v>
          </cell>
          <cell r="C407" t="str">
            <v xml:space="preserve">ÀÌÞÒÀÅÉ MMO-110               </v>
          </cell>
          <cell r="D407" t="str">
            <v xml:space="preserve">Actuator MMO-110              </v>
          </cell>
          <cell r="E407">
            <v>3666.67</v>
          </cell>
        </row>
        <row r="408">
          <cell r="A408" t="str">
            <v>04-D-001</v>
          </cell>
          <cell r="B408">
            <v>13</v>
          </cell>
          <cell r="C408" t="str">
            <v>ÀÐÀÒÀÔÉ ÃÄÂÀÆÀÝÉÉÓ UVM-3/6</v>
          </cell>
          <cell r="D408" t="str">
            <v>De-gazing device UVM-3/6</v>
          </cell>
          <cell r="E408">
            <v>47254.15</v>
          </cell>
        </row>
        <row r="409">
          <cell r="A409" t="str">
            <v>04-F-001</v>
          </cell>
          <cell r="B409">
            <v>13</v>
          </cell>
          <cell r="C409" t="str">
            <v>ÓÀÛÒÏÁÉ ÃÀ ×ÉËÔÒÉ OF-1/3</v>
          </cell>
          <cell r="D409" t="str">
            <v>Tr. oil dryer and filteri dvc.</v>
          </cell>
          <cell r="E409">
            <v>24555.65</v>
          </cell>
        </row>
        <row r="410">
          <cell r="A410" t="str">
            <v>04-F-002</v>
          </cell>
          <cell r="B410">
            <v>13</v>
          </cell>
          <cell r="C410" t="str">
            <v>ÓÀ×ÉËÔÒÉ ÌÏßÚÏÁÉËÄÁÀ UF-36.0</v>
          </cell>
          <cell r="D410" t="str">
            <v>Filtering device UF-36.0</v>
          </cell>
          <cell r="E410">
            <v>14423.87</v>
          </cell>
        </row>
        <row r="411">
          <cell r="A411" t="str">
            <v>04-F-003</v>
          </cell>
          <cell r="B411">
            <v>13</v>
          </cell>
          <cell r="C411" t="str">
            <v>ÄÒÈÉÀÍÉ ×ÉËÔÒÉÓ ÊÏÌÐËÄØÔÉ FP-3</v>
          </cell>
          <cell r="D411" t="str">
            <v>Integrated filter set FP-3</v>
          </cell>
          <cell r="E411">
            <v>309.52499999999998</v>
          </cell>
        </row>
        <row r="412">
          <cell r="A412" t="str">
            <v>04-G-001</v>
          </cell>
          <cell r="B412">
            <v>4</v>
          </cell>
          <cell r="C412" t="str">
            <v>ÂÒÀÂÍÉËÉ Ì/Þ TM-400 6/0.4</v>
          </cell>
          <cell r="D412" t="str">
            <v xml:space="preserve">Winding set TM-400 6/0.4      </v>
          </cell>
          <cell r="E412">
            <v>4211.3500000000004</v>
          </cell>
        </row>
        <row r="413">
          <cell r="A413" t="str">
            <v>04-G-002</v>
          </cell>
          <cell r="B413">
            <v>4</v>
          </cell>
          <cell r="C413" t="str">
            <v>ÂÒÀÂÍÉËÉ  Ì/Þ TM-400/10</v>
          </cell>
          <cell r="D413" t="str">
            <v xml:space="preserve">Winding set TM-400/10         </v>
          </cell>
          <cell r="E413">
            <v>4451.03</v>
          </cell>
        </row>
        <row r="414">
          <cell r="A414" t="str">
            <v>04-G-003</v>
          </cell>
          <cell r="B414">
            <v>4</v>
          </cell>
          <cell r="C414" t="str">
            <v>ÂÒÀÂÍÉËÉ  Ì/Þ TM-630/6</v>
          </cell>
          <cell r="D414" t="str">
            <v xml:space="preserve">Winding set TM-630/10         </v>
          </cell>
          <cell r="E414">
            <v>3970.6210000000001</v>
          </cell>
        </row>
        <row r="415">
          <cell r="A415" t="str">
            <v>04-G-004</v>
          </cell>
          <cell r="B415">
            <v>4</v>
          </cell>
          <cell r="C415" t="str">
            <v>ÂÒÀÂÍÉËÉ  Ì/Þ TM-630/10</v>
          </cell>
          <cell r="D415" t="str">
            <v xml:space="preserve">Winding set TM-630/10         </v>
          </cell>
          <cell r="E415">
            <v>5302.9</v>
          </cell>
        </row>
        <row r="416">
          <cell r="A416" t="str">
            <v>04-G-005</v>
          </cell>
          <cell r="B416">
            <v>4</v>
          </cell>
          <cell r="C416" t="str">
            <v>ÂÒÀÂÍÉËÉ  Ì/Þ TM-1000/6</v>
          </cell>
          <cell r="D416" t="str">
            <v xml:space="preserve">Winding set TM 1000/6         </v>
          </cell>
          <cell r="E416">
            <v>1045</v>
          </cell>
        </row>
        <row r="417">
          <cell r="A417" t="str">
            <v>04-G-006</v>
          </cell>
          <cell r="B417">
            <v>4</v>
          </cell>
          <cell r="C417" t="str">
            <v>ÂÒÀÂÍÉËÉ Ì/Þ TM-1000/10</v>
          </cell>
          <cell r="D417" t="str">
            <v xml:space="preserve">Winding set TM-1000/10        </v>
          </cell>
          <cell r="E417">
            <v>1010</v>
          </cell>
        </row>
        <row r="418">
          <cell r="A418" t="str">
            <v>04-G-007</v>
          </cell>
          <cell r="B418">
            <v>4</v>
          </cell>
          <cell r="C418" t="str">
            <v>ÂÒÀÂÍÉËÉ Ã/Þ TM 1000/6</v>
          </cell>
          <cell r="D418" t="str">
            <v>Winding set TM-1000/6</v>
          </cell>
          <cell r="E418">
            <v>0</v>
          </cell>
        </row>
        <row r="419">
          <cell r="A419" t="str">
            <v>04-G-008</v>
          </cell>
          <cell r="B419">
            <v>4</v>
          </cell>
          <cell r="C419" t="str">
            <v>ÂÒÀÂÍÉËÉ Ã/Þ TM 1000/10</v>
          </cell>
          <cell r="D419" t="str">
            <v>Winding set TM-1000/10</v>
          </cell>
          <cell r="E419">
            <v>0</v>
          </cell>
        </row>
        <row r="420">
          <cell r="A420" t="str">
            <v>04-G-009</v>
          </cell>
          <cell r="B420">
            <v>4</v>
          </cell>
          <cell r="C420" t="str">
            <v xml:space="preserve">ÂÒÀÂÍÉËÉ Ã/Þ TM 630/6         </v>
          </cell>
          <cell r="D420" t="str">
            <v>Winding set TM-630/6</v>
          </cell>
          <cell r="E420">
            <v>0</v>
          </cell>
        </row>
        <row r="421">
          <cell r="A421" t="str">
            <v>04-G-010</v>
          </cell>
          <cell r="B421">
            <v>4</v>
          </cell>
          <cell r="C421" t="str">
            <v xml:space="preserve">ÂÒÀÂÍÉËÉ Ã/Þ TM 630/10        </v>
          </cell>
          <cell r="D421" t="str">
            <v>Winding set TM-630/10</v>
          </cell>
          <cell r="E421">
            <v>0</v>
          </cell>
        </row>
        <row r="422">
          <cell r="A422" t="str">
            <v>04-G-011</v>
          </cell>
          <cell r="B422">
            <v>4</v>
          </cell>
          <cell r="C422" t="str">
            <v xml:space="preserve">ÂÒÀÂÍÉËÉ Ã/Þ TM 400/6         </v>
          </cell>
          <cell r="D422" t="str">
            <v>Winding set TM-400/6</v>
          </cell>
          <cell r="E422">
            <v>0</v>
          </cell>
        </row>
        <row r="423">
          <cell r="A423" t="str">
            <v>04-G-012</v>
          </cell>
          <cell r="B423">
            <v>4</v>
          </cell>
          <cell r="C423" t="str">
            <v xml:space="preserve">ÂÒÀÂÍÉËÉ Ã/Þ TM 400/10        </v>
          </cell>
          <cell r="D423" t="str">
            <v>Winding set TM-400/10</v>
          </cell>
          <cell r="E423">
            <v>0</v>
          </cell>
        </row>
        <row r="424">
          <cell r="A424" t="str">
            <v>04-I-001</v>
          </cell>
          <cell r="B424">
            <v>4</v>
          </cell>
          <cell r="C424" t="str">
            <v>ÓÀÚÒÃÄÍÉ ÉÆÏËÀÔÏÒÉ</v>
          </cell>
          <cell r="D424" t="str">
            <v>Supporting Insulator</v>
          </cell>
          <cell r="E424">
            <v>21.507000000000001</v>
          </cell>
        </row>
        <row r="425">
          <cell r="A425" t="str">
            <v>04-I-002</v>
          </cell>
          <cell r="B425">
            <v>4</v>
          </cell>
          <cell r="C425" t="str">
            <v>ÂÀÌÀÅÀËÉ ÉÆÏËÀÔÏÒÉ</v>
          </cell>
          <cell r="D425" t="str">
            <v>Suspended Insulator</v>
          </cell>
          <cell r="E425">
            <v>53.593000000000004</v>
          </cell>
        </row>
        <row r="426">
          <cell r="A426" t="str">
            <v>04-I-003</v>
          </cell>
          <cell r="B426">
            <v>4</v>
          </cell>
          <cell r="C426" t="str">
            <v>ÉÆÏËÀÔÏÒÉ Ã/Þ-ÉÓ1000 ÊÅÀ ÆÄÃÀ</v>
          </cell>
          <cell r="D426" t="str">
            <v>L/V upper Insulator 1000 kva</v>
          </cell>
          <cell r="E426">
            <v>21.507000000000001</v>
          </cell>
        </row>
        <row r="427">
          <cell r="A427" t="str">
            <v>04-I-004</v>
          </cell>
          <cell r="B427">
            <v>4</v>
          </cell>
          <cell r="C427" t="str">
            <v>ÉÆÏËÀÔÏÒÉ Ã/Þ-ÉÓ 630 ÊÅÀ ÆÄÃÀ</v>
          </cell>
          <cell r="D427" t="str">
            <v>L/V upper Insulator 630 kva</v>
          </cell>
          <cell r="E427">
            <v>11.263999999999999</v>
          </cell>
        </row>
        <row r="428">
          <cell r="A428" t="str">
            <v>04-I-005</v>
          </cell>
          <cell r="B428">
            <v>4</v>
          </cell>
          <cell r="C428" t="str">
            <v>ÉÆÏËÀÔÏÒÉ Ã/Þ-ÉÓ 400 ÊÅÀ ÆÄÃÀ</v>
          </cell>
          <cell r="D428" t="str">
            <v>L/V upper Insulator 400 kva</v>
          </cell>
          <cell r="E428">
            <v>8.0860000000000003</v>
          </cell>
        </row>
        <row r="429">
          <cell r="A429" t="str">
            <v>04-I-006</v>
          </cell>
          <cell r="B429">
            <v>4</v>
          </cell>
          <cell r="C429" t="str">
            <v>ÉÆÏËÀÔÏÒÉ     ,,0"  ÊÅÀ, ÆÄÃÀ</v>
          </cell>
          <cell r="D429" t="str">
            <v>L/V upper Insulator 0 kva</v>
          </cell>
          <cell r="E429">
            <v>7.7779999999999996</v>
          </cell>
        </row>
        <row r="430">
          <cell r="A430" t="str">
            <v>04-I-007</v>
          </cell>
          <cell r="B430">
            <v>4</v>
          </cell>
          <cell r="C430" t="str">
            <v>ÓÀÊÉÃÉ ÉÆÏËÀÔÏÒÉ</v>
          </cell>
          <cell r="D430" t="str">
            <v>Insulator</v>
          </cell>
          <cell r="E430">
            <v>13.616</v>
          </cell>
        </row>
        <row r="431">
          <cell r="A431" t="str">
            <v>04-I-008</v>
          </cell>
          <cell r="B431">
            <v>4</v>
          </cell>
          <cell r="C431" t="str">
            <v>ÉÆÏËÀÔÏÒÉ Ì/Þ ÔÒ-ÉÓ</v>
          </cell>
          <cell r="D431" t="str">
            <v>H/V insulator for transformer</v>
          </cell>
          <cell r="E431">
            <v>23.452000000000002</v>
          </cell>
        </row>
        <row r="432">
          <cell r="A432" t="str">
            <v>04-I-009</v>
          </cell>
          <cell r="B432">
            <v>4</v>
          </cell>
          <cell r="C432" t="str">
            <v>ÉÆÏËÀÔÏÒÉ Ã/Þ-ÉÓ 1000ÊÅÀ ØÅÄÃÀ</v>
          </cell>
          <cell r="D432" t="str">
            <v xml:space="preserve">L/V lower insulator 1000 kva  </v>
          </cell>
          <cell r="E432">
            <v>16.954999999999998</v>
          </cell>
        </row>
        <row r="433">
          <cell r="A433" t="str">
            <v>04-I-010</v>
          </cell>
          <cell r="B433">
            <v>4</v>
          </cell>
          <cell r="C433" t="str">
            <v>ÉÆÏËÀÔÏÒÉ Ã/Þ-ÉÓ 630 ÊÅÀ ØÅÄÃÀ</v>
          </cell>
          <cell r="D433" t="str">
            <v xml:space="preserve">L/V lower insulator 630 kva   </v>
          </cell>
          <cell r="E433">
            <v>12.23</v>
          </cell>
        </row>
        <row r="434">
          <cell r="A434" t="str">
            <v>04-I-011</v>
          </cell>
          <cell r="B434">
            <v>4</v>
          </cell>
          <cell r="C434" t="str">
            <v>ÉÆÏËÀÔÏÒÉ Ã/Þ-ÉÓ 400 ÊÅÀ ØÅÄÃÀ</v>
          </cell>
          <cell r="D434" t="str">
            <v xml:space="preserve">L/V lower insulator 400 kva   </v>
          </cell>
          <cell r="E434">
            <v>9.4930000000000003</v>
          </cell>
        </row>
        <row r="435">
          <cell r="A435" t="str">
            <v>04-I-012</v>
          </cell>
          <cell r="B435">
            <v>4</v>
          </cell>
          <cell r="C435" t="str">
            <v>ÉÆÏËÀÔÏÒÉ Ã/Þ-ÉÓ,,0" ÊÅÀ ØÅÄÃÀ</v>
          </cell>
          <cell r="D435" t="str">
            <v xml:space="preserve">L/V lower insulator 0 kva     </v>
          </cell>
          <cell r="E435">
            <v>7.048</v>
          </cell>
        </row>
        <row r="436">
          <cell r="A436" t="str">
            <v>04-I-013</v>
          </cell>
          <cell r="B436">
            <v>1</v>
          </cell>
          <cell r="C436" t="str">
            <v xml:space="preserve">ÉÆÏËÀÔÏÒÉ SHF-10B             </v>
          </cell>
          <cell r="D436" t="str">
            <v xml:space="preserve">Insulator SHF-10B             </v>
          </cell>
          <cell r="E436">
            <v>12.746</v>
          </cell>
        </row>
        <row r="437">
          <cell r="A437" t="str">
            <v>04-I-014</v>
          </cell>
          <cell r="B437">
            <v>4</v>
          </cell>
          <cell r="C437" t="str">
            <v xml:space="preserve">ÉÆÏËÀÔÏÒÉ ÒÄÆÉÍÉÓ 2X7         </v>
          </cell>
          <cell r="D437" t="str">
            <v>Rubber insulator 2x7</v>
          </cell>
          <cell r="E437">
            <v>1.18</v>
          </cell>
        </row>
        <row r="438">
          <cell r="A438" t="str">
            <v>04-I-015</v>
          </cell>
          <cell r="B438">
            <v>4</v>
          </cell>
          <cell r="C438" t="str">
            <v xml:space="preserve">ÉÆÏËÀÔÏÒÉ ÒÄÆÉÍÉÓ 3X7         </v>
          </cell>
          <cell r="D438" t="str">
            <v>Rubber insulator 3x7</v>
          </cell>
          <cell r="E438">
            <v>1.3</v>
          </cell>
        </row>
        <row r="439">
          <cell r="A439" t="str">
            <v>04-I-016</v>
          </cell>
          <cell r="B439">
            <v>4</v>
          </cell>
          <cell r="C439" t="str">
            <v xml:space="preserve">ÉÆÏËÀÔÏÒÉ ÒÄÆÉÍÉÓ 4X7         </v>
          </cell>
          <cell r="D439" t="str">
            <v>Rubber insulator 4x7</v>
          </cell>
          <cell r="E439">
            <v>1.46</v>
          </cell>
        </row>
        <row r="440">
          <cell r="A440" t="str">
            <v>04-I-017</v>
          </cell>
          <cell r="B440">
            <v>4</v>
          </cell>
          <cell r="C440" t="str">
            <v xml:space="preserve">ÉÆÏËÀÔÏÒÉ KNO-35              </v>
          </cell>
          <cell r="D440" t="str">
            <v>Insulator KNO-35</v>
          </cell>
          <cell r="E440">
            <v>288.8</v>
          </cell>
        </row>
        <row r="441">
          <cell r="A441" t="str">
            <v>04-I-018</v>
          </cell>
          <cell r="B441">
            <v>4</v>
          </cell>
          <cell r="C441" t="str">
            <v xml:space="preserve">ÉÆÏËÀÔÏÒÉ Ì/Þ PC-70           </v>
          </cell>
          <cell r="D441" t="str">
            <v xml:space="preserve">Isolator hv PC-70             </v>
          </cell>
          <cell r="E441">
            <v>0</v>
          </cell>
        </row>
        <row r="442">
          <cell r="A442" t="str">
            <v>04-K-001</v>
          </cell>
          <cell r="B442">
            <v>4</v>
          </cell>
          <cell r="C442" t="str">
            <v>ÊÏÍÔÀØÔÉ ÌÏÞÒÀÅÉ</v>
          </cell>
          <cell r="D442" t="str">
            <v>Contact mobile</v>
          </cell>
          <cell r="E442">
            <v>35.408000000000001</v>
          </cell>
        </row>
        <row r="443">
          <cell r="A443" t="str">
            <v>04-K-002</v>
          </cell>
          <cell r="B443">
            <v>4</v>
          </cell>
          <cell r="C443" t="str">
            <v>ÊÏÍÔÀØÔÉ ÖÞÒÀÅÉ</v>
          </cell>
          <cell r="D443" t="str">
            <v>Contact fixed</v>
          </cell>
          <cell r="E443">
            <v>28.853000000000002</v>
          </cell>
        </row>
        <row r="444">
          <cell r="A444" t="str">
            <v>04-K-003</v>
          </cell>
          <cell r="B444">
            <v>4</v>
          </cell>
          <cell r="C444" t="str">
            <v>ËÄÍÔÀ ÊÉÐÄÒÉÓ</v>
          </cell>
          <cell r="D444" t="str">
            <v>Twill tape</v>
          </cell>
          <cell r="E444">
            <v>17.417000000000002</v>
          </cell>
        </row>
        <row r="445">
          <cell r="A445" t="str">
            <v>04-K-004</v>
          </cell>
          <cell r="B445">
            <v>4</v>
          </cell>
          <cell r="C445" t="str">
            <v>ÊÏÍÔÀØÔÏÒÉ ÛÄÌÒÜÄÅÉÓ  PC-4</v>
          </cell>
          <cell r="D445" t="str">
            <v xml:space="preserve">Contactor of selector         </v>
          </cell>
          <cell r="E445">
            <v>1380</v>
          </cell>
        </row>
        <row r="446">
          <cell r="A446" t="str">
            <v>04-L-001</v>
          </cell>
          <cell r="B446">
            <v>8</v>
          </cell>
          <cell r="C446" t="str">
            <v>ËÖÒÓÌÀÍÉ ÃÀÙÀÒÖËÉ Ì 16x90</v>
          </cell>
          <cell r="D446" t="str">
            <v>Nail 16x90</v>
          </cell>
          <cell r="E446">
            <v>0</v>
          </cell>
        </row>
        <row r="447">
          <cell r="A447" t="str">
            <v>04-L-002</v>
          </cell>
          <cell r="B447">
            <v>3</v>
          </cell>
          <cell r="C447" t="str">
            <v xml:space="preserve">ËÀØÉ ÁÀÊÄËÉÔÉÓ                </v>
          </cell>
          <cell r="D447" t="str">
            <v>Bakelit glaze</v>
          </cell>
          <cell r="E447">
            <v>18.303000000000001</v>
          </cell>
        </row>
        <row r="448">
          <cell r="A448" t="str">
            <v>04-L-003</v>
          </cell>
          <cell r="B448">
            <v>4</v>
          </cell>
          <cell r="C448" t="str">
            <v>ÂÀÃÀÝÄÌÀÈÀ ËÉËÅÉ ÒÄÃÖØÔÏÒÉÈPC4</v>
          </cell>
          <cell r="D448" t="str">
            <v>Cardan joint and reduction gea</v>
          </cell>
          <cell r="E448">
            <v>690</v>
          </cell>
        </row>
        <row r="449">
          <cell r="A449" t="str">
            <v>04-M-001</v>
          </cell>
          <cell r="B449">
            <v>4</v>
          </cell>
          <cell r="C449" t="str">
            <v>ÌÀÜÅÄÍÄÁÄËÉ ÆÄÈÉÓ MS -2</v>
          </cell>
          <cell r="D449" t="str">
            <v>Oil Indicator MS-2</v>
          </cell>
          <cell r="E449">
            <v>0</v>
          </cell>
        </row>
        <row r="450">
          <cell r="A450" t="str">
            <v>04-P-001</v>
          </cell>
          <cell r="B450">
            <v>4</v>
          </cell>
          <cell r="C450" t="str">
            <v>ÔÒÀÍÓ×ÏÒÌÀÔÏÒÉ PKTP - 250/6</v>
          </cell>
          <cell r="D450" t="str">
            <v>Transformer PKTP-250/6</v>
          </cell>
          <cell r="E450">
            <v>0</v>
          </cell>
        </row>
        <row r="451">
          <cell r="A451" t="str">
            <v>04-P-002</v>
          </cell>
          <cell r="B451">
            <v>4</v>
          </cell>
          <cell r="C451" t="str">
            <v>ÔÒÀÍÓ×ÏÒÌÀÔÏÒÉ PKTP-250/10</v>
          </cell>
          <cell r="D451" t="str">
            <v>Transformer PKTP - 250-10</v>
          </cell>
          <cell r="E451">
            <v>0</v>
          </cell>
        </row>
        <row r="452">
          <cell r="A452" t="str">
            <v>04-P-003</v>
          </cell>
          <cell r="B452">
            <v>4</v>
          </cell>
          <cell r="C452" t="str">
            <v>ÔÒÀÍÓ×ÏÒÌÀÔÏÒÉ PKTP-400/6</v>
          </cell>
          <cell r="D452" t="str">
            <v>Transformer PKTP- 400-6</v>
          </cell>
          <cell r="E452">
            <v>0</v>
          </cell>
        </row>
        <row r="453">
          <cell r="A453" t="str">
            <v>04-P-004</v>
          </cell>
          <cell r="B453">
            <v>4</v>
          </cell>
          <cell r="C453" t="str">
            <v>ÔÒÀÍÓ×ÏÒÌÀÔÏÒÉ PKTP-400/10</v>
          </cell>
          <cell r="D453" t="str">
            <v>Transformer PKTP-400-10</v>
          </cell>
          <cell r="E453">
            <v>8306.25</v>
          </cell>
        </row>
        <row r="454">
          <cell r="A454" t="str">
            <v>04-P-005</v>
          </cell>
          <cell r="B454">
            <v>4</v>
          </cell>
          <cell r="C454" t="str">
            <v>ÔÒÀÍÓ×ÏÒÌÀÔÏÒÉ PKTP-630/6</v>
          </cell>
          <cell r="D454" t="str">
            <v>Transformer PKTP-630-6</v>
          </cell>
          <cell r="E454">
            <v>-2509.2840000000001</v>
          </cell>
        </row>
        <row r="455">
          <cell r="A455" t="str">
            <v>04-P-006</v>
          </cell>
          <cell r="B455">
            <v>4</v>
          </cell>
          <cell r="C455" t="str">
            <v>ÔÒÀÍÓ×ÏÒÌÀÔÏÒÉ PKTP- 630/10</v>
          </cell>
          <cell r="D455" t="str">
            <v>Transformer PKTP-630-10</v>
          </cell>
          <cell r="E455">
            <v>11126.25</v>
          </cell>
        </row>
        <row r="456">
          <cell r="A456" t="str">
            <v>04-P-007</v>
          </cell>
          <cell r="B456">
            <v>4</v>
          </cell>
          <cell r="C456" t="str">
            <v>ÔÒÀÍÓ×ÏÒÌÀÔÏÒÉ PKTP-160/6</v>
          </cell>
          <cell r="D456" t="str">
            <v xml:space="preserve">Transformer PKTP 160/6        </v>
          </cell>
          <cell r="E456">
            <v>5666.67</v>
          </cell>
        </row>
        <row r="457">
          <cell r="A457" t="str">
            <v>04-P-008</v>
          </cell>
          <cell r="B457">
            <v>4</v>
          </cell>
          <cell r="C457" t="str">
            <v xml:space="preserve">ÓÀÔÒÀÍÓ. ØÅÄÓÀÃÂÖÒ PKTP 250/6 </v>
          </cell>
          <cell r="D457" t="str">
            <v xml:space="preserve">Transformer PKTP 250/6        </v>
          </cell>
          <cell r="E457">
            <v>0</v>
          </cell>
        </row>
        <row r="458">
          <cell r="A458" t="str">
            <v>04-P-009</v>
          </cell>
          <cell r="B458">
            <v>4</v>
          </cell>
          <cell r="C458" t="str">
            <v>ÔÒÀÍÓ×ÏÒÌÀÔÏÒÉ  PKTP 100/10</v>
          </cell>
          <cell r="D458" t="str">
            <v>Transformer PKTP 100/10</v>
          </cell>
          <cell r="E458">
            <v>2452.5</v>
          </cell>
        </row>
        <row r="459">
          <cell r="A459" t="str">
            <v>04-Q-001</v>
          </cell>
          <cell r="B459">
            <v>2</v>
          </cell>
          <cell r="C459" t="str">
            <v>ØÀÍÜÉ</v>
          </cell>
          <cell r="D459" t="str">
            <v>Wrench m16</v>
          </cell>
          <cell r="E459">
            <v>4.298</v>
          </cell>
        </row>
        <row r="460">
          <cell r="A460" t="str">
            <v>04-Q-002</v>
          </cell>
          <cell r="B460">
            <v>4</v>
          </cell>
          <cell r="C460" t="str">
            <v>ØÀÙÀËÃÉ ÛÄÌÀÂÒÄÁÖËÉ</v>
          </cell>
          <cell r="D460" t="str">
            <v>Paper</v>
          </cell>
          <cell r="E460">
            <v>4.4669999999999996</v>
          </cell>
        </row>
        <row r="461">
          <cell r="A461" t="str">
            <v>04-R-001</v>
          </cell>
          <cell r="B461">
            <v>4</v>
          </cell>
          <cell r="C461" t="str">
            <v>ÒÄÆÉÍÉ ÆÏËÏÅÀÍÉS12 E 20 L18000</v>
          </cell>
          <cell r="D461" t="str">
            <v>Strip rubber s-12 v-20 l-18000</v>
          </cell>
          <cell r="E461">
            <v>0</v>
          </cell>
        </row>
        <row r="462">
          <cell r="A462" t="str">
            <v>04-R-002</v>
          </cell>
          <cell r="B462">
            <v>4</v>
          </cell>
          <cell r="C462" t="str">
            <v>ÒÄÆÉÍÉ ×ÖÒÝËÏÅÀÍÉ UM 6-700-750</v>
          </cell>
          <cell r="D462" t="str">
            <v>Rubber sheet UM 6x700x750</v>
          </cell>
          <cell r="E462">
            <v>50.4</v>
          </cell>
        </row>
        <row r="463">
          <cell r="A463" t="str">
            <v>04-R-003</v>
          </cell>
          <cell r="B463">
            <v>4</v>
          </cell>
          <cell r="C463" t="str">
            <v>ÒÄÆÉÍÉ ×ÖÒÝËÏÅÀÍÉ UM 8-700-750</v>
          </cell>
          <cell r="D463" t="str">
            <v>Rubber sheet UM 8x700x750</v>
          </cell>
          <cell r="E463">
            <v>67.2</v>
          </cell>
        </row>
        <row r="464">
          <cell r="A464" t="str">
            <v>04-R-004</v>
          </cell>
          <cell r="B464">
            <v>4</v>
          </cell>
          <cell r="C464" t="str">
            <v>ÒÄÆÉÍÉ ×ÖÒÝËÏÅÀÍÉ UM10-700-750</v>
          </cell>
          <cell r="D464" t="str">
            <v>Rubber sheet UM-10x700x750</v>
          </cell>
          <cell r="E464">
            <v>90</v>
          </cell>
        </row>
        <row r="465">
          <cell r="A465" t="str">
            <v>04-R-005</v>
          </cell>
          <cell r="B465">
            <v>4</v>
          </cell>
          <cell r="C465" t="str">
            <v>ÒÄÆÉÍÉ ÆÏËÏÅÀÍÉ S12 U30 L 2000</v>
          </cell>
          <cell r="D465" t="str">
            <v>Striped rubber S-12,V-30,L-200</v>
          </cell>
          <cell r="E465">
            <v>29</v>
          </cell>
        </row>
        <row r="466">
          <cell r="A466" t="str">
            <v>04-R-006</v>
          </cell>
          <cell r="B466">
            <v>4</v>
          </cell>
          <cell r="C466" t="str">
            <v>ÒÄÆÉÍÉ ÃÀáÅÄÖËÉ UM 4-900-1500</v>
          </cell>
          <cell r="D466" t="str">
            <v>Curved rubber UM 4x900x1500</v>
          </cell>
          <cell r="E466">
            <v>0</v>
          </cell>
        </row>
        <row r="467">
          <cell r="A467" t="str">
            <v>04-R-007</v>
          </cell>
          <cell r="B467">
            <v>4</v>
          </cell>
          <cell r="C467" t="str">
            <v>ÒÄÆÉÍÉ ÆÏËÏÅÀÍÉ S12E 20L 20000</v>
          </cell>
          <cell r="D467" t="str">
            <v>Striped rubber S12 V20 L-20000</v>
          </cell>
          <cell r="E467">
            <v>12.503</v>
          </cell>
        </row>
        <row r="468">
          <cell r="A468" t="str">
            <v>04-R-008</v>
          </cell>
          <cell r="B468">
            <v>4</v>
          </cell>
          <cell r="C468" t="str">
            <v>ÒÄÆÉÍÉ ÃÀáÅÄÖËÉ UM 4-900-2000</v>
          </cell>
          <cell r="D468" t="str">
            <v>Curved rubber UM 4x900x2000</v>
          </cell>
          <cell r="E468">
            <v>12</v>
          </cell>
        </row>
        <row r="469">
          <cell r="A469" t="str">
            <v>04-R-009</v>
          </cell>
          <cell r="B469">
            <v>4</v>
          </cell>
          <cell r="C469" t="str">
            <v>ÒÂÏËÉ ÃÖÒÀËÉÓ ÃÀÓÀÌ.1000ÊÅÀ</v>
          </cell>
          <cell r="D469" t="str">
            <v>Dural ring 1000kw</v>
          </cell>
          <cell r="E469">
            <v>4.5869999999999997</v>
          </cell>
        </row>
        <row r="470">
          <cell r="A470" t="str">
            <v>04-R-010</v>
          </cell>
          <cell r="B470">
            <v>4</v>
          </cell>
          <cell r="C470" t="str">
            <v>ÒÂÏËÉ ÃÖÒÀËÉÓ ÃÀÓÀÌÀÂ.630ÊÅÀ</v>
          </cell>
          <cell r="D470" t="str">
            <v>Dural ring 630kw</v>
          </cell>
          <cell r="E470">
            <v>4.62</v>
          </cell>
        </row>
        <row r="471">
          <cell r="A471" t="str">
            <v>04-R-011</v>
          </cell>
          <cell r="B471">
            <v>4</v>
          </cell>
          <cell r="C471" t="str">
            <v>ÒÂÏËÉ ÃÖÒÀËÉÓ ÃÀÓÀÌÀÂ.400ÊÅÀ</v>
          </cell>
          <cell r="D471" t="str">
            <v>Dural ring 400kw</v>
          </cell>
          <cell r="E471">
            <v>3.0640000000000001</v>
          </cell>
        </row>
        <row r="472">
          <cell r="A472" t="str">
            <v>04-R-012</v>
          </cell>
          <cell r="B472">
            <v>4</v>
          </cell>
          <cell r="C472" t="str">
            <v>ÒÂÏËÉ ÃÖÒÀËÉÓ ÃÀÓÀÌÀÂ ,,0,,ÊÅÀ</v>
          </cell>
          <cell r="D472" t="str">
            <v>Dural ring ,,0,,kv</v>
          </cell>
          <cell r="E472">
            <v>2.802</v>
          </cell>
        </row>
        <row r="473">
          <cell r="A473" t="str">
            <v>04-R-013</v>
          </cell>
          <cell r="B473">
            <v>4</v>
          </cell>
          <cell r="C473" t="str">
            <v>ÒÄÆÉÍÉ ×ÖÒÝËÏÅÀÍÉ UM4x800x1500</v>
          </cell>
          <cell r="D473" t="str">
            <v>Rubber sheet UM 4x800x1500</v>
          </cell>
          <cell r="E473">
            <v>11.89</v>
          </cell>
        </row>
        <row r="474">
          <cell r="A474" t="str">
            <v>04-R-014</v>
          </cell>
          <cell r="B474">
            <v>4</v>
          </cell>
          <cell r="C474" t="str">
            <v>ÒÄÆÉÍÉ ×ÖÒÝËÏÅÀÍÉ UV12x700x750</v>
          </cell>
          <cell r="D474" t="str">
            <v>Rubber sheet uv 12x700x1500</v>
          </cell>
          <cell r="E474">
            <v>335.36399999999998</v>
          </cell>
        </row>
        <row r="475">
          <cell r="A475" t="str">
            <v>04-R-015</v>
          </cell>
          <cell r="B475">
            <v>4</v>
          </cell>
          <cell r="C475" t="str">
            <v>ÒÄÆÉÍÉ ÆÏËÏÅÀÍÉ S12 B30 L17000</v>
          </cell>
          <cell r="D475" t="str">
            <v>Rubber strip s=12;b=30;l=17000</v>
          </cell>
          <cell r="E475">
            <v>29.2</v>
          </cell>
        </row>
        <row r="476">
          <cell r="A476" t="str">
            <v>04-R-016</v>
          </cell>
          <cell r="B476">
            <v>4</v>
          </cell>
          <cell r="C476" t="str">
            <v>ÒÄÆÉÍÉÓ ÛÄÌàÉÃÒÏÅÄÁÀ</v>
          </cell>
          <cell r="D476" t="str">
            <v>Rubber tighteners</v>
          </cell>
          <cell r="E476">
            <v>126.05</v>
          </cell>
        </row>
        <row r="477">
          <cell r="A477" t="str">
            <v>04-R-017</v>
          </cell>
          <cell r="B477">
            <v>4</v>
          </cell>
          <cell r="C477" t="str">
            <v>ÒÄÆÉÍÉ  ×ÖÒÝËÏÅÀÍÉ 12-725-1900</v>
          </cell>
          <cell r="D477" t="str">
            <v>Rubber sheet 12x725x1900</v>
          </cell>
          <cell r="E477">
            <v>7.72</v>
          </cell>
        </row>
        <row r="478">
          <cell r="A478" t="str">
            <v>04-R-018</v>
          </cell>
          <cell r="B478">
            <v>4</v>
          </cell>
          <cell r="C478" t="str">
            <v xml:space="preserve">ÒÄËÄ ÓÀÊÏÍÔÒÏËÏ               </v>
          </cell>
          <cell r="D478" t="str">
            <v>Control relay</v>
          </cell>
          <cell r="E478">
            <v>820.34</v>
          </cell>
        </row>
        <row r="479">
          <cell r="A479" t="str">
            <v>04-R-019</v>
          </cell>
          <cell r="B479">
            <v>4</v>
          </cell>
          <cell r="C479" t="str">
            <v xml:space="preserve">ÒÄËÄ ÌÀ×ÉØÓÉÒÄÁÄËÉ PM -8      </v>
          </cell>
          <cell r="D479" t="str">
            <v>Fixing relay PM-8</v>
          </cell>
          <cell r="E479">
            <v>16.666</v>
          </cell>
        </row>
        <row r="480">
          <cell r="A480" t="str">
            <v>04-R-020</v>
          </cell>
          <cell r="B480">
            <v>4</v>
          </cell>
          <cell r="C480" t="str">
            <v xml:space="preserve">ÒÄËÄ ÛÖÀËÄÃÖÒÉ PM - 252       </v>
          </cell>
          <cell r="D480" t="str">
            <v>Relay intermediate PM-252</v>
          </cell>
          <cell r="E480">
            <v>13.335000000000001</v>
          </cell>
        </row>
        <row r="481">
          <cell r="A481" t="str">
            <v>04-R-021</v>
          </cell>
          <cell r="B481">
            <v>4</v>
          </cell>
          <cell r="C481" t="str">
            <v xml:space="preserve">ÒÄËÄ ÛÖÀËÄÃÖÒÉ PMU - 1        </v>
          </cell>
          <cell r="D481" t="str">
            <v>Relay intermediate PMU-1</v>
          </cell>
          <cell r="E481">
            <v>16.666</v>
          </cell>
        </row>
        <row r="482">
          <cell r="A482" t="str">
            <v>04-R-022</v>
          </cell>
          <cell r="B482">
            <v>4</v>
          </cell>
          <cell r="C482" t="str">
            <v xml:space="preserve">ÒÄËÄ ×ÀÆÄÁÉÓ ÊÏÍÔÒÏËÉÓ EL-8   </v>
          </cell>
          <cell r="D482" t="str">
            <v>Relay phase controller EL-8</v>
          </cell>
          <cell r="E482">
            <v>16.667000000000002</v>
          </cell>
        </row>
        <row r="483">
          <cell r="A483" t="str">
            <v>04-R-023</v>
          </cell>
          <cell r="B483">
            <v>4</v>
          </cell>
          <cell r="C483" t="str">
            <v xml:space="preserve">ÒÄËÄ ÌÀÜÅÄÍÄÁÄËÉ PU - 11      </v>
          </cell>
          <cell r="D483" t="str">
            <v>Relay PU-11</v>
          </cell>
          <cell r="E483">
            <v>8.3339999999999996</v>
          </cell>
        </row>
        <row r="484">
          <cell r="A484" t="str">
            <v>04-R-024</v>
          </cell>
          <cell r="B484">
            <v>4</v>
          </cell>
          <cell r="C484" t="str">
            <v xml:space="preserve">ÒÄÆÉÍÉ ÆÄÈÌÃÄÂÉ               </v>
          </cell>
          <cell r="D484" t="str">
            <v>Rubber oil resistant</v>
          </cell>
          <cell r="E484">
            <v>16.667000000000002</v>
          </cell>
        </row>
        <row r="485">
          <cell r="A485" t="str">
            <v>04-R-025</v>
          </cell>
          <cell r="B485">
            <v>4</v>
          </cell>
          <cell r="C485" t="str">
            <v xml:space="preserve">ÒÄÆÉÓÔÏÒÉ MLT-2-27K           </v>
          </cell>
          <cell r="D485" t="str">
            <v>Resister MLT-2-27K</v>
          </cell>
          <cell r="E485">
            <v>3.0110000000000001</v>
          </cell>
        </row>
        <row r="486">
          <cell r="A486" t="str">
            <v>04-S-001</v>
          </cell>
          <cell r="B486">
            <v>4</v>
          </cell>
          <cell r="C486" t="str">
            <v>ÓÀÒØÅÄËÉ ÃÉÓÊÏÓÄÁÒÉ  DU-100</v>
          </cell>
          <cell r="D486" t="str">
            <v>Valve DU-100</v>
          </cell>
          <cell r="E486">
            <v>336.89</v>
          </cell>
        </row>
        <row r="487">
          <cell r="A487" t="str">
            <v>04-S-002</v>
          </cell>
          <cell r="B487">
            <v>4</v>
          </cell>
          <cell r="C487" t="str">
            <v>ÓÀÒØÅÄËÉ ÃÉÓÊÏÓÄÁÒÉ DU -80</v>
          </cell>
          <cell r="D487" t="str">
            <v>Valve du-80</v>
          </cell>
          <cell r="E487">
            <v>216</v>
          </cell>
        </row>
        <row r="488">
          <cell r="A488" t="str">
            <v>04-S-003</v>
          </cell>
          <cell r="B488">
            <v>4</v>
          </cell>
          <cell r="C488" t="str">
            <v>ÓÀÒØÅÄËÉ ÃÉÓÊÏÓÄÁÒÉ DU -50</v>
          </cell>
          <cell r="D488" t="str">
            <v>Valve du-50</v>
          </cell>
          <cell r="E488">
            <v>174</v>
          </cell>
        </row>
        <row r="489">
          <cell r="A489" t="str">
            <v>04-S-004</v>
          </cell>
          <cell r="B489">
            <v>4</v>
          </cell>
          <cell r="C489" t="str">
            <v>ÓÀÚÄËÖÒÉ</v>
          </cell>
          <cell r="D489" t="str">
            <v>Pad</v>
          </cell>
          <cell r="E489">
            <v>0.433</v>
          </cell>
        </row>
        <row r="490">
          <cell r="A490" t="str">
            <v>04-S-005</v>
          </cell>
          <cell r="B490">
            <v>4</v>
          </cell>
          <cell r="C490" t="str">
            <v>ÓÀÒØÅÄËÉ/ÅÄÍÔÉËÉ/DU -25</v>
          </cell>
          <cell r="D490" t="str">
            <v>Valve DU-25</v>
          </cell>
          <cell r="E490">
            <v>30</v>
          </cell>
        </row>
        <row r="491">
          <cell r="A491" t="str">
            <v>04-S-006</v>
          </cell>
          <cell r="B491">
            <v>4</v>
          </cell>
          <cell r="C491" t="str">
            <v>ÓÀáÄËÖÒÉ ËÉÈÏÍÉÓ RZ -25</v>
          </cell>
          <cell r="D491" t="str">
            <v>Metal handle RZ-25</v>
          </cell>
          <cell r="E491">
            <v>197</v>
          </cell>
        </row>
        <row r="492">
          <cell r="A492" t="str">
            <v>04-S-007</v>
          </cell>
          <cell r="B492">
            <v>4</v>
          </cell>
          <cell r="C492" t="str">
            <v>ÁÖÍÉÊÉ ÓÀÊÏÍÔÀØÔÏ ÊÏ-ÛÉ1000ÊÅÀ</v>
          </cell>
          <cell r="D492" t="str">
            <v>Thrust set 1000kw</v>
          </cell>
          <cell r="E492">
            <v>26.152999999999999</v>
          </cell>
        </row>
        <row r="493">
          <cell r="A493" t="str">
            <v>04-S-008</v>
          </cell>
          <cell r="B493">
            <v>4</v>
          </cell>
          <cell r="C493" t="str">
            <v>ÁÖÍÉÊÉ ÓÀÊÏÍÔÀØÔÏ ÊÏÌ-ÛÉ630ÊÅÀ</v>
          </cell>
          <cell r="D493" t="str">
            <v>Thrust set 630kw</v>
          </cell>
          <cell r="E493">
            <v>21.698</v>
          </cell>
        </row>
        <row r="494">
          <cell r="A494" t="str">
            <v>04-S-009</v>
          </cell>
          <cell r="B494">
            <v>4</v>
          </cell>
          <cell r="C494" t="str">
            <v>ÁÖÍÉÊÉ ÓÀÊÏÍÔÀØÔÏ ÊÏÌ-ÛÉ 400ÊÅ</v>
          </cell>
          <cell r="D494" t="str">
            <v>Thrust set 400kwa</v>
          </cell>
          <cell r="E494">
            <v>18.670999999999999</v>
          </cell>
        </row>
        <row r="495">
          <cell r="A495" t="str">
            <v>04-S-010</v>
          </cell>
          <cell r="B495">
            <v>4</v>
          </cell>
          <cell r="C495" t="str">
            <v>ÓÀÒàÉ ÓÀÊÏÍÔÀØÔÏ Ì/Þ-ÉÓ</v>
          </cell>
          <cell r="D495" t="str">
            <v>HV tap</v>
          </cell>
          <cell r="E495">
            <v>42.323</v>
          </cell>
        </row>
        <row r="496">
          <cell r="A496" t="str">
            <v>04-S-012</v>
          </cell>
          <cell r="B496">
            <v>4</v>
          </cell>
          <cell r="C496" t="str">
            <v>ÓÀÒØÅÄËÉ  VBIE 735.881.001-11</v>
          </cell>
          <cell r="D496" t="str">
            <v>Cap VBIE 735.881.001-11</v>
          </cell>
          <cell r="E496">
            <v>1</v>
          </cell>
        </row>
        <row r="497">
          <cell r="A497" t="str">
            <v>04-S-013</v>
          </cell>
          <cell r="B497">
            <v>4</v>
          </cell>
          <cell r="C497" t="str">
            <v>ÓÀÒØÅÄËÉ VBIE 735.881.001-36</v>
          </cell>
          <cell r="D497" t="str">
            <v>Cap VBIE 735.881.001-36</v>
          </cell>
          <cell r="E497">
            <v>5.1429999999999998</v>
          </cell>
        </row>
        <row r="498">
          <cell r="A498" t="str">
            <v>04-S-014</v>
          </cell>
          <cell r="B498">
            <v>4</v>
          </cell>
          <cell r="C498" t="str">
            <v>ÓÀÒØÅÄËÉ VBIE 735.881.001-09</v>
          </cell>
          <cell r="D498" t="str">
            <v>Cap VBIE 735.881.001-09</v>
          </cell>
          <cell r="E498">
            <v>3.28</v>
          </cell>
        </row>
        <row r="499">
          <cell r="A499" t="str">
            <v>04-S-015</v>
          </cell>
          <cell r="B499">
            <v>4</v>
          </cell>
          <cell r="C499" t="str">
            <v>ÓÀÒØÅÄËÉ VBIE 735.881.001-34</v>
          </cell>
          <cell r="D499" t="str">
            <v>Cap VBIE 735.881.001-34</v>
          </cell>
          <cell r="E499">
            <v>5.9450000000000003</v>
          </cell>
        </row>
        <row r="500">
          <cell r="A500" t="str">
            <v>04-S-016</v>
          </cell>
          <cell r="B500">
            <v>4</v>
          </cell>
          <cell r="C500" t="str">
            <v>Ì/Þ ÓÀÒàÉ VBIE 713 528.001</v>
          </cell>
          <cell r="D500" t="str">
            <v>Plug VBIE 713 528.001</v>
          </cell>
          <cell r="E500">
            <v>3.3650000000000002</v>
          </cell>
        </row>
        <row r="501">
          <cell r="A501" t="str">
            <v>04-S-017</v>
          </cell>
          <cell r="B501">
            <v>4</v>
          </cell>
          <cell r="C501" t="str">
            <v>ÓÀÌÀÂÒÉ ËÉÈÏÍÉÓ</v>
          </cell>
          <cell r="D501" t="str">
            <v>Fasteners metalic</v>
          </cell>
          <cell r="E501">
            <v>0.29599999999999999</v>
          </cell>
        </row>
        <row r="502">
          <cell r="A502" t="str">
            <v>04-S-018</v>
          </cell>
          <cell r="B502">
            <v>4</v>
          </cell>
          <cell r="C502" t="str">
            <v>ÓÀÌÀÂÒÉ ÉÆÏËÉÒÄÁÖËÉ</v>
          </cell>
          <cell r="D502" t="str">
            <v>Fasteners insulated</v>
          </cell>
          <cell r="E502">
            <v>0</v>
          </cell>
        </row>
        <row r="503">
          <cell r="A503" t="str">
            <v>04-S-019</v>
          </cell>
          <cell r="B503">
            <v>4</v>
          </cell>
          <cell r="C503" t="str">
            <v>ÓÀÒØÅÄËÉ VBIE 735.881.001-05</v>
          </cell>
          <cell r="D503" t="str">
            <v>Cap VBIE 735.881.001-05</v>
          </cell>
          <cell r="E503">
            <v>2</v>
          </cell>
        </row>
        <row r="504">
          <cell r="A504" t="str">
            <v>04-S-020</v>
          </cell>
          <cell r="B504">
            <v>4</v>
          </cell>
          <cell r="C504" t="str">
            <v>ÓÀÒØÅÄËÉ VBIE 735.881.001-30</v>
          </cell>
          <cell r="D504" t="str">
            <v>Cap VBIE 735.881.001-30</v>
          </cell>
          <cell r="E504">
            <v>2.66</v>
          </cell>
        </row>
        <row r="505">
          <cell r="A505" t="str">
            <v>04-S-021</v>
          </cell>
          <cell r="B505">
            <v>4</v>
          </cell>
          <cell r="C505" t="str">
            <v>ÁÖÍÉÊÉ ÓÀØÏÍÔÀØÔÏ ÊÏÌ-ÛÉ "0"</v>
          </cell>
          <cell r="D505" t="str">
            <v xml:space="preserve">Thrust set "0"                </v>
          </cell>
          <cell r="E505">
            <v>14.773999999999999</v>
          </cell>
        </row>
        <row r="506">
          <cell r="A506" t="str">
            <v>04-S-022</v>
          </cell>
          <cell r="B506">
            <v>4</v>
          </cell>
          <cell r="C506" t="str">
            <v xml:space="preserve">ÓÀÚÄËÖÒÉ 8 ÌÌ                 </v>
          </cell>
          <cell r="D506" t="str">
            <v xml:space="preserve">Pad 8 mm.                     </v>
          </cell>
          <cell r="E506">
            <v>0.05</v>
          </cell>
          <cell r="F506" t="str">
            <v>tmr</v>
          </cell>
        </row>
        <row r="507">
          <cell r="A507" t="str">
            <v>04-S-023</v>
          </cell>
          <cell r="B507">
            <v>4</v>
          </cell>
          <cell r="C507" t="str">
            <v>ÁÖÍÉÊÉ ÓÀÊÏÍÔÀØ. ÊÏÌ-ÛÉ 250 ÊÅ</v>
          </cell>
          <cell r="D507" t="str">
            <v>Thrust set 250 kw</v>
          </cell>
          <cell r="E507">
            <v>15.385999999999999</v>
          </cell>
        </row>
        <row r="508">
          <cell r="A508" t="str">
            <v>04-S-024</v>
          </cell>
          <cell r="B508">
            <v>4</v>
          </cell>
          <cell r="C508" t="str">
            <v>ÁÖÍÉÊÉ ÓÀÊÏÍÔÀØÔÏ ÊÏÌ-ÛÉ,, 0"</v>
          </cell>
          <cell r="D508" t="str">
            <v>Thrust set"0"</v>
          </cell>
          <cell r="E508">
            <v>13.872999999999999</v>
          </cell>
        </row>
        <row r="509">
          <cell r="A509" t="str">
            <v>04-S-025</v>
          </cell>
          <cell r="B509">
            <v>4</v>
          </cell>
          <cell r="C509" t="str">
            <v>ÛÖÀÓÀÃÄÁÉ ÓÀáÖÒÀÅÉÓ TM-400</v>
          </cell>
          <cell r="D509" t="str">
            <v>Roof shim TM-400</v>
          </cell>
          <cell r="E509">
            <v>8.9649999999999999</v>
          </cell>
        </row>
        <row r="510">
          <cell r="A510" t="str">
            <v>04-S-026</v>
          </cell>
          <cell r="B510">
            <v>4</v>
          </cell>
          <cell r="C510" t="str">
            <v>ÛÖÀÓÀÃÄÁÉ ÓÀáÖÒÀÅÉÓ TM-630</v>
          </cell>
          <cell r="D510" t="str">
            <v>Roof shim TM-630</v>
          </cell>
          <cell r="E510">
            <v>142</v>
          </cell>
        </row>
        <row r="511">
          <cell r="A511" t="str">
            <v>04-S-027</v>
          </cell>
          <cell r="B511">
            <v>4</v>
          </cell>
          <cell r="C511" t="str">
            <v>ÓÀÚÄËÖÒÉ Ì/Þ ÆÄÈÂÀÌÞËÄ ÒÄÆÉÍÉÓ</v>
          </cell>
          <cell r="D511" t="str">
            <v>Pad oil resistant (rubber)</v>
          </cell>
          <cell r="E511">
            <v>4.33</v>
          </cell>
        </row>
        <row r="512">
          <cell r="A512" t="str">
            <v>04-S-028</v>
          </cell>
          <cell r="B512">
            <v>4</v>
          </cell>
          <cell r="C512" t="str">
            <v xml:space="preserve">ÓÀÃÄÁÉ Ì/Þ ÆÄÈÂÀÌÞËÄ ÒÄÆÉÍÉÓ  </v>
          </cell>
          <cell r="D512" t="str">
            <v>Shim oil resistant (rubber)</v>
          </cell>
          <cell r="E512">
            <v>4.0590000000000002</v>
          </cell>
        </row>
        <row r="513">
          <cell r="A513" t="str">
            <v>04-S-029</v>
          </cell>
          <cell r="B513">
            <v>4</v>
          </cell>
          <cell r="C513" t="str">
            <v xml:space="preserve">ÓÉÍØÒÏÍÉÆÀÔÏÒÉ CA-1           </v>
          </cell>
          <cell r="D513" t="str">
            <v>Synchronizer CA-1</v>
          </cell>
          <cell r="E513">
            <v>1391.67</v>
          </cell>
        </row>
        <row r="514">
          <cell r="A514" t="str">
            <v>04-S-030</v>
          </cell>
          <cell r="B514">
            <v>4</v>
          </cell>
          <cell r="C514" t="str">
            <v xml:space="preserve">ÓÔÀÁÉËÉÔÒÏÍÉ D-813            </v>
          </cell>
          <cell r="D514" t="str">
            <v>Stabilitron D-813</v>
          </cell>
          <cell r="E514">
            <v>3.1659999999999999</v>
          </cell>
        </row>
        <row r="515">
          <cell r="A515" t="str">
            <v>04-SR-001</v>
          </cell>
          <cell r="B515">
            <v>4</v>
          </cell>
          <cell r="C515" t="str">
            <v>ÙÄÒÏ ÓÀÊÏÍÔÀØÔÏ Ã/Þ-ÉÓ1000ÊÅÀ</v>
          </cell>
          <cell r="D515" t="str">
            <v>LV contact inlet 1000 kw</v>
          </cell>
          <cell r="E515">
            <v>85.876000000000005</v>
          </cell>
        </row>
        <row r="516">
          <cell r="A516" t="str">
            <v>04-SR-002</v>
          </cell>
          <cell r="B516">
            <v>4</v>
          </cell>
          <cell r="C516" t="str">
            <v>ÙÄÒÏ ÓÀÊÏÍÔÀØÔÏ Ã/Þ-ÉÓ 630ÊÅÀ</v>
          </cell>
          <cell r="D516" t="str">
            <v>LV contact inlet 630 kw</v>
          </cell>
          <cell r="E516">
            <v>66.242000000000004</v>
          </cell>
        </row>
        <row r="517">
          <cell r="A517" t="str">
            <v>04-SR-003</v>
          </cell>
          <cell r="B517">
            <v>4</v>
          </cell>
          <cell r="C517" t="str">
            <v>ÙÄÒÏ ÓÀÊÏÍÔÀØÔÏ Ã/Þ-ÉÓ 400ÊÅÀ</v>
          </cell>
          <cell r="D517" t="str">
            <v>LV  contact inlet 400 kw</v>
          </cell>
          <cell r="E517">
            <v>50.06</v>
          </cell>
        </row>
        <row r="518">
          <cell r="A518" t="str">
            <v>04-SR-004</v>
          </cell>
          <cell r="B518">
            <v>4</v>
          </cell>
          <cell r="C518" t="str">
            <v>ÙÄÒÏ ÓÀÊÏÍÔÀØÔÏ Ã/Þ-ÉÓ "0" ÊÅÀ</v>
          </cell>
          <cell r="D518" t="str">
            <v>LV contact inlet "0" kw</v>
          </cell>
          <cell r="E518">
            <v>18.364000000000001</v>
          </cell>
        </row>
        <row r="519">
          <cell r="A519" t="str">
            <v>04-SR-005</v>
          </cell>
          <cell r="B519">
            <v>4</v>
          </cell>
          <cell r="C519" t="str">
            <v>ÙÄÒÏ ÓÀÊÏÍÔÀØÔÏ Ì/Þ ÔÒ-ÉÓ</v>
          </cell>
          <cell r="D519" t="str">
            <v>H/V contact inlet for transvor</v>
          </cell>
          <cell r="E519">
            <v>10.856999999999999</v>
          </cell>
        </row>
        <row r="520">
          <cell r="A520" t="str">
            <v>04-SR-006</v>
          </cell>
          <cell r="B520">
            <v>4</v>
          </cell>
          <cell r="C520" t="str">
            <v>ÙÄÒÏ ÓÀÊÏÍÔÀØÔÏ Ã/Þ-ÉÓ 250 ÊÅÀ</v>
          </cell>
          <cell r="D520" t="str">
            <v xml:space="preserve">L/V contact inlet 250kw       </v>
          </cell>
          <cell r="E520">
            <v>45.082999999999998</v>
          </cell>
        </row>
        <row r="521">
          <cell r="A521" t="str">
            <v>04-SS-001</v>
          </cell>
          <cell r="B521">
            <v>4</v>
          </cell>
          <cell r="C521" t="str">
            <v>ÛÄÌÚÅÀÍÉ ÔÒ-ÒÉÓ Ì/Þ-ÉÓ GMTA</v>
          </cell>
          <cell r="D521" t="str">
            <v>HV transformer bushing</v>
          </cell>
          <cell r="E521">
            <v>0</v>
          </cell>
        </row>
        <row r="522">
          <cell r="A522" t="str">
            <v>04-SS-002</v>
          </cell>
          <cell r="B522">
            <v>2</v>
          </cell>
          <cell r="C522" t="str">
            <v>ÛÖÀÓÀÃÄÁÉ ÒÄÆÉÍÉÓ</v>
          </cell>
          <cell r="D522" t="str">
            <v>Rubber shim</v>
          </cell>
          <cell r="E522">
            <v>199.42400000000001</v>
          </cell>
        </row>
        <row r="523">
          <cell r="A523" t="str">
            <v>04-SS-003</v>
          </cell>
          <cell r="B523">
            <v>4</v>
          </cell>
          <cell r="C523" t="str">
            <v>ÌÉËÉ ÌÉÍÉÓ VBIE (8VB 729.260)</v>
          </cell>
          <cell r="D523" t="str">
            <v>Glass tube vbie (8vb 729.260)</v>
          </cell>
          <cell r="E523">
            <v>4.0599999999999996</v>
          </cell>
        </row>
        <row r="524">
          <cell r="A524" t="str">
            <v>04-SS-004</v>
          </cell>
          <cell r="B524">
            <v>4</v>
          </cell>
          <cell r="C524" t="str">
            <v>ÌÉËÉ ÌÉÍÉÓ VBIE(8VB729.208)</v>
          </cell>
          <cell r="D524" t="str">
            <v>Glass tube vbie (8vb 729.208)</v>
          </cell>
          <cell r="E524">
            <v>4.5549999999999997</v>
          </cell>
        </row>
        <row r="525">
          <cell r="A525" t="str">
            <v>04-SS-005</v>
          </cell>
          <cell r="B525">
            <v>4</v>
          </cell>
          <cell r="C525" t="str">
            <v>ÌÉËÉ ÌÉÍÉÓ VBIE 723.11.002</v>
          </cell>
          <cell r="D525" t="str">
            <v>Glass tube vbie 723.11.002</v>
          </cell>
          <cell r="E525">
            <v>0</v>
          </cell>
        </row>
        <row r="526">
          <cell r="A526" t="str">
            <v>04-SS-006</v>
          </cell>
          <cell r="B526">
            <v>4</v>
          </cell>
          <cell r="C526" t="str">
            <v>ÌÉËÉ ÌÉÍÉÓ  VBIE 723.111.003</v>
          </cell>
          <cell r="D526" t="str">
            <v>Glass tube vbie 723.111.03</v>
          </cell>
          <cell r="E526">
            <v>0</v>
          </cell>
        </row>
        <row r="527">
          <cell r="A527" t="str">
            <v>04-SS-007</v>
          </cell>
          <cell r="B527">
            <v>4</v>
          </cell>
          <cell r="C527" t="str">
            <v xml:space="preserve">ÛÄÌÒÜÄÅÉ PC-4                 </v>
          </cell>
          <cell r="D527" t="str">
            <v xml:space="preserve">Selector PC-4                 </v>
          </cell>
          <cell r="E527">
            <v>1725</v>
          </cell>
        </row>
        <row r="528">
          <cell r="A528" t="str">
            <v>04-SS-008</v>
          </cell>
          <cell r="B528">
            <v>4</v>
          </cell>
          <cell r="C528" t="str">
            <v>ÊÏÍÔÀØÔÄÁÉ ÛÄÌÒÜÄÅÉÓ  PC-4</v>
          </cell>
          <cell r="D528" t="str">
            <v xml:space="preserve">Selector contacts             </v>
          </cell>
          <cell r="E528">
            <v>172.5</v>
          </cell>
        </row>
        <row r="529">
          <cell r="A529" t="str">
            <v>04-ST-001</v>
          </cell>
          <cell r="B529">
            <v>4</v>
          </cell>
          <cell r="C529" t="str">
            <v>ÈÄÒÌÏÓÉÂÍÀËÉÆÀÔÏÒÉ T.K.P-160</v>
          </cell>
          <cell r="D529" t="str">
            <v>ThermalSignaligDevice T.K.P160</v>
          </cell>
          <cell r="E529">
            <v>166.66499999999999</v>
          </cell>
        </row>
        <row r="530">
          <cell r="A530" t="str">
            <v>04-ST-002</v>
          </cell>
          <cell r="B530">
            <v>4</v>
          </cell>
          <cell r="C530" t="str">
            <v>ÈÀÈÄÁÉ ÓÀÊÏÍÔÀØÔÏ Ã/Þ ÔÒ 630</v>
          </cell>
          <cell r="D530" t="str">
            <v>L/V contact lug for trans 630</v>
          </cell>
          <cell r="E530">
            <v>5.5880000000000001</v>
          </cell>
        </row>
        <row r="531">
          <cell r="A531" t="str">
            <v>04-ST-003</v>
          </cell>
          <cell r="B531">
            <v>4</v>
          </cell>
          <cell r="C531" t="str">
            <v xml:space="preserve">ÈÀÈÄÁÉ ÓÀÊÏÍÔÀØÔÏ Ã/Þ ÔÒ 400  </v>
          </cell>
          <cell r="D531" t="str">
            <v xml:space="preserve">L/V contact lug for trans 400 </v>
          </cell>
          <cell r="E531">
            <v>2.794</v>
          </cell>
        </row>
        <row r="532">
          <cell r="A532" t="str">
            <v>04-ST-004</v>
          </cell>
          <cell r="B532">
            <v>4</v>
          </cell>
          <cell r="C532" t="str">
            <v>ÈÀÈÄÁÉ ÓÀÊÏÍÔÀØÔÏ Ã/Þ ÔÒ 0 ÊÅÀ</v>
          </cell>
          <cell r="D532" t="str">
            <v>L/V contact lug for trans 0 kv</v>
          </cell>
          <cell r="E532">
            <v>1.9810000000000001</v>
          </cell>
        </row>
        <row r="533">
          <cell r="A533" t="str">
            <v>04-SZ-001</v>
          </cell>
          <cell r="B533">
            <v>4</v>
          </cell>
          <cell r="C533" t="str">
            <v>ÀÌÏÌÒÜÄÅÄËÉ ÞÀÁÅÉÓ ÒÄÂÖËÀÔÏÒÉÓ</v>
          </cell>
          <cell r="D533" t="str">
            <v>Voltage regulator choosier</v>
          </cell>
          <cell r="E533">
            <v>2450</v>
          </cell>
        </row>
        <row r="534">
          <cell r="A534" t="str">
            <v>04-T-001</v>
          </cell>
          <cell r="B534">
            <v>4</v>
          </cell>
          <cell r="C534" t="str">
            <v>ÔÒ-ÒÉ ÞÀÁÅÉÓ NOM-10</v>
          </cell>
          <cell r="D534" t="str">
            <v>Transformer NOM-10</v>
          </cell>
          <cell r="E534">
            <v>532.59500000000003</v>
          </cell>
        </row>
        <row r="535">
          <cell r="A535" t="str">
            <v>04-T-003</v>
          </cell>
          <cell r="B535">
            <v>4</v>
          </cell>
          <cell r="C535" t="str">
            <v>ÔÒÀÍÓ×ÏÒÌÀÔÏÒÉ ÞÀÁÅÉÓ NTMN-6</v>
          </cell>
          <cell r="D535" t="str">
            <v>Transformer NTMN-6</v>
          </cell>
          <cell r="E535">
            <v>598.88499999999999</v>
          </cell>
        </row>
        <row r="536">
          <cell r="A536" t="str">
            <v>04-T-004</v>
          </cell>
          <cell r="B536">
            <v>4</v>
          </cell>
          <cell r="C536" t="str">
            <v>ÔÒÀÍÓ×ÏÒÌÀÔÏÒÉ ÞÀÁÅÉÓ NTMN-10</v>
          </cell>
          <cell r="D536" t="str">
            <v>Transformer NTMN-10</v>
          </cell>
          <cell r="E536">
            <v>851.59199999999998</v>
          </cell>
          <cell r="F536" t="str">
            <v>garkveva</v>
          </cell>
        </row>
        <row r="537">
          <cell r="A537" t="str">
            <v>04-T-005</v>
          </cell>
          <cell r="B537">
            <v>4</v>
          </cell>
          <cell r="C537" t="str">
            <v>ÔÒÀÍÓ×ÏÒÌÀÔÏÒÉ ÃÄÍÉÓ TPL-400/5</v>
          </cell>
          <cell r="D537" t="str">
            <v>Transformer TPL-400/5</v>
          </cell>
          <cell r="E537">
            <v>159</v>
          </cell>
        </row>
        <row r="538">
          <cell r="A538" t="str">
            <v>04-T-006</v>
          </cell>
          <cell r="B538">
            <v>4</v>
          </cell>
          <cell r="C538" t="str">
            <v>ÔÒÀÍÓ×ÏÒÌÔÒÉ ÃÄÍÉÓTPL-10 75/5</v>
          </cell>
          <cell r="D538" t="str">
            <v>CurrentTransformer TPL-10 75/5</v>
          </cell>
          <cell r="E538">
            <v>41.667000000000002</v>
          </cell>
        </row>
        <row r="539">
          <cell r="A539" t="str">
            <v>04-T-007</v>
          </cell>
          <cell r="B539">
            <v>4</v>
          </cell>
          <cell r="C539" t="str">
            <v>ÔÒÀÍÓ×ÏÒ-ÒÉ ÃÄÍÉÓ TVLM-100/5</v>
          </cell>
          <cell r="D539" t="str">
            <v>Transformer TVLM-100/5</v>
          </cell>
          <cell r="E539">
            <v>0</v>
          </cell>
        </row>
        <row r="540">
          <cell r="A540" t="str">
            <v>04-T-008</v>
          </cell>
          <cell r="B540">
            <v>4</v>
          </cell>
          <cell r="C540" t="str">
            <v>ÔÒÀÍÓ×ÏÒÌÀ ÃÄÍÉÓ TOL 10-100-5</v>
          </cell>
          <cell r="D540" t="str">
            <v>C/transformer TOL-10-100-5</v>
          </cell>
          <cell r="E540">
            <v>342.5</v>
          </cell>
        </row>
        <row r="541">
          <cell r="A541" t="str">
            <v>04-T-009</v>
          </cell>
          <cell r="B541">
            <v>4</v>
          </cell>
          <cell r="C541" t="str">
            <v>ÔÒÀÍÓ×ÏÒÌ ÃÄÍÉÓ TOL -10-200-5</v>
          </cell>
          <cell r="D541" t="str">
            <v>C/transformer TOL-10-200-5</v>
          </cell>
          <cell r="E541">
            <v>164</v>
          </cell>
        </row>
        <row r="542">
          <cell r="A542" t="str">
            <v>04-T-010</v>
          </cell>
          <cell r="B542">
            <v>4</v>
          </cell>
          <cell r="C542" t="str">
            <v>ÔÒÀÍÓ×ÏÒÌ ÃÄÍÉÓ TOL -10-300-5</v>
          </cell>
          <cell r="D542" t="str">
            <v>C/transformer TOL-10-300-5</v>
          </cell>
          <cell r="E542">
            <v>164</v>
          </cell>
        </row>
        <row r="543">
          <cell r="A543" t="str">
            <v>04-T-011</v>
          </cell>
          <cell r="B543">
            <v>4</v>
          </cell>
          <cell r="C543" t="str">
            <v>ÔÒÀÍÓ×ÏÒÌ ÃÄÍÉÓ TOL -10-400-5</v>
          </cell>
          <cell r="D543" t="str">
            <v>C/transformer TOL-10-400-5</v>
          </cell>
          <cell r="E543">
            <v>164</v>
          </cell>
        </row>
        <row r="544">
          <cell r="A544" t="str">
            <v>04-T-012</v>
          </cell>
          <cell r="B544">
            <v>4</v>
          </cell>
          <cell r="C544" t="str">
            <v>ÔÒÀÍÓ×ÏÒÌ ÃÄÍÉÓ TPOL -10-600-5</v>
          </cell>
          <cell r="D544" t="str">
            <v>C/transformer TPOL-10-600-5</v>
          </cell>
          <cell r="E544">
            <v>176.666</v>
          </cell>
        </row>
        <row r="545">
          <cell r="A545" t="str">
            <v>04-T-013</v>
          </cell>
          <cell r="B545">
            <v>4</v>
          </cell>
          <cell r="C545" t="str">
            <v>ÔÒÀÍÓ×ÏÒÌ ÃÄÍÉÓTLM -10-100-5</v>
          </cell>
          <cell r="D545" t="str">
            <v>C/transformer TLM -10-100-5</v>
          </cell>
          <cell r="E545">
            <v>0</v>
          </cell>
        </row>
        <row r="546">
          <cell r="A546" t="str">
            <v>04-T-014</v>
          </cell>
          <cell r="B546">
            <v>4</v>
          </cell>
          <cell r="C546" t="str">
            <v>ÔÒÀÍÓ×ÏÒÌ ÃÄÍÉÓ TLM -10-300-5</v>
          </cell>
          <cell r="D546" t="str">
            <v>C/transformer TLM -10-300-5</v>
          </cell>
          <cell r="E546">
            <v>0</v>
          </cell>
        </row>
        <row r="547">
          <cell r="A547" t="str">
            <v>04-T-015</v>
          </cell>
          <cell r="B547">
            <v>4</v>
          </cell>
          <cell r="C547" t="str">
            <v>ÔÒÀÍÓ×ÏÒÌ ÃÄÍÉÓ TLM -10-600-5</v>
          </cell>
          <cell r="D547" t="str">
            <v>C/transformer TLM -10-600-5</v>
          </cell>
          <cell r="E547">
            <v>0</v>
          </cell>
        </row>
        <row r="548">
          <cell r="A548" t="str">
            <v>04-T-016</v>
          </cell>
          <cell r="B548">
            <v>4</v>
          </cell>
          <cell r="C548" t="str">
            <v>ÔÒÀÍÓ×ÏÒÌÀÔÏÒ ÞÀËÏÅÀÍÉTM-630/6</v>
          </cell>
          <cell r="D548" t="str">
            <v>TransformerTM- 630/6-0.4kw</v>
          </cell>
          <cell r="E548">
            <v>10138.549000000001</v>
          </cell>
        </row>
        <row r="549">
          <cell r="A549" t="str">
            <v>04-T-017</v>
          </cell>
          <cell r="B549">
            <v>4</v>
          </cell>
          <cell r="C549" t="str">
            <v>ÔÒÀÍÓ×ÏÒÌÀÔÏ ÞÀËÏÅÀÍÉTM-630/10</v>
          </cell>
          <cell r="D549" t="str">
            <v>TransformerTM- 630/10-0.4kw</v>
          </cell>
          <cell r="E549">
            <v>10140.011</v>
          </cell>
        </row>
        <row r="550">
          <cell r="A550" t="str">
            <v>04-T-018</v>
          </cell>
          <cell r="B550">
            <v>4</v>
          </cell>
          <cell r="C550" t="str">
            <v>ÔÒÀÍÓ×ÏÒÌÀÔÏ ÞÀËÏÅÀÍÉTM-1000/6</v>
          </cell>
          <cell r="D550" t="str">
            <v>Transformer TM-1000/6-0.4kw</v>
          </cell>
          <cell r="E550">
            <v>18033.001</v>
          </cell>
        </row>
        <row r="551">
          <cell r="A551" t="str">
            <v>04-T-019</v>
          </cell>
          <cell r="B551">
            <v>4</v>
          </cell>
          <cell r="C551" t="str">
            <v>ÔÒÀÍÓ×ÏÒÌÀ ÞÀËÏÅÀÍÉ TM-1000/10</v>
          </cell>
          <cell r="D551" t="str">
            <v>Transformer TM-1000/10-0.4kw</v>
          </cell>
          <cell r="E551">
            <v>16079.81</v>
          </cell>
        </row>
        <row r="552">
          <cell r="A552" t="str">
            <v>04-T-020</v>
          </cell>
          <cell r="B552">
            <v>8</v>
          </cell>
          <cell r="C552" t="str">
            <v>ÔÄË×ÄÒÉ ÄËÄØÔÒÏ  7.5 ÔÏÍÉÀÍÉ</v>
          </cell>
          <cell r="D552" t="str">
            <v>Electric crane 7.5 t  lift cap</v>
          </cell>
          <cell r="E552">
            <v>0</v>
          </cell>
        </row>
        <row r="553">
          <cell r="A553" t="str">
            <v>04-T-021</v>
          </cell>
          <cell r="B553">
            <v>4</v>
          </cell>
          <cell r="C553" t="str">
            <v>ÔÒ-ÒÉ ÞÀËÏÅÀÍÉ TM-400/6</v>
          </cell>
          <cell r="D553" t="str">
            <v>Transformer tm 400-6</v>
          </cell>
          <cell r="E553">
            <v>7417.9840000000004</v>
          </cell>
        </row>
        <row r="554">
          <cell r="A554" t="str">
            <v>04-T-022</v>
          </cell>
          <cell r="B554">
            <v>4</v>
          </cell>
          <cell r="C554" t="str">
            <v>ÔÒÀÍÓ×ÏÒÌÀÔÏÒÉ TM -400/10</v>
          </cell>
          <cell r="D554" t="str">
            <v>Transformer tm 400-10</v>
          </cell>
          <cell r="E554">
            <v>7615.6629999999996</v>
          </cell>
        </row>
        <row r="555">
          <cell r="A555" t="str">
            <v>04-T-023</v>
          </cell>
          <cell r="B555">
            <v>4</v>
          </cell>
          <cell r="C555" t="str">
            <v>ÔÒÀÍÓ×ÏÒÌÀÔÏÒÉ ÃÄÍÉÓ 50/5</v>
          </cell>
          <cell r="D555" t="str">
            <v>Current Transformer</v>
          </cell>
          <cell r="E555">
            <v>0</v>
          </cell>
        </row>
        <row r="556">
          <cell r="A556" t="str">
            <v>04-T-024</v>
          </cell>
          <cell r="B556">
            <v>4</v>
          </cell>
          <cell r="C556" t="str">
            <v>Ã/Þ ÃÔ 1/150 EG 7668,class 0.5</v>
          </cell>
          <cell r="D556" t="str">
            <v>C/transfor.EG1/150EG7668class</v>
          </cell>
          <cell r="E556">
            <v>0</v>
          </cell>
        </row>
        <row r="557">
          <cell r="A557" t="str">
            <v>04-T-025</v>
          </cell>
          <cell r="B557">
            <v>4</v>
          </cell>
          <cell r="C557" t="str">
            <v>ÔÒÀÍÓ×ÏÒÌÀÔÏÒÉ ÃÄÍÉÓ TPL-300/5</v>
          </cell>
          <cell r="D557" t="str">
            <v>Transformer TPL-300/5</v>
          </cell>
          <cell r="E557">
            <v>156.66399999999999</v>
          </cell>
          <cell r="F557" t="str">
            <v>tmr</v>
          </cell>
        </row>
        <row r="558">
          <cell r="A558" t="str">
            <v>04-T-026</v>
          </cell>
          <cell r="B558">
            <v>4</v>
          </cell>
          <cell r="C558" t="str">
            <v>ÔÒÀÍÓ×ÏÒÌÀÔÏÒ ÃÄÍÉÓ TVLM-100/5</v>
          </cell>
          <cell r="D558" t="str">
            <v>C/Transformer TVLM 100/5</v>
          </cell>
          <cell r="E558">
            <v>393.87</v>
          </cell>
        </row>
        <row r="559">
          <cell r="A559" t="str">
            <v>04-T-027</v>
          </cell>
          <cell r="B559">
            <v>4</v>
          </cell>
          <cell r="C559" t="str">
            <v>ÔÒÀÍÓ×ÏÒÌÀÔÏÒÉ ÃÄÍÉÓTVLM-300/5</v>
          </cell>
          <cell r="D559" t="str">
            <v>C/Transformer TVLM-300/5</v>
          </cell>
          <cell r="E559">
            <v>182.90799999999999</v>
          </cell>
        </row>
        <row r="560">
          <cell r="A560" t="str">
            <v>04-T-028</v>
          </cell>
          <cell r="B560">
            <v>4</v>
          </cell>
          <cell r="C560" t="str">
            <v>ÔÒÀÍÓ×ÏÒÌÀÔÏÒ ÃÄÍÉÓ TVLM-400/5</v>
          </cell>
          <cell r="D560" t="str">
            <v>C/Transformer TVLM-400/5</v>
          </cell>
          <cell r="E560">
            <v>0</v>
          </cell>
        </row>
        <row r="561">
          <cell r="A561" t="str">
            <v>04-T-029</v>
          </cell>
          <cell r="B561">
            <v>4</v>
          </cell>
          <cell r="C561" t="str">
            <v>ÔÒÀÍÓ×ÏÒÌÀÔÏÒ ÃÄÍÉÓTVLM-1000/5</v>
          </cell>
          <cell r="D561" t="str">
            <v>C/Transformer TVLM-1000/5</v>
          </cell>
          <cell r="E561">
            <v>0</v>
          </cell>
        </row>
        <row r="562">
          <cell r="A562" t="str">
            <v>04-T-030</v>
          </cell>
          <cell r="B562">
            <v>4</v>
          </cell>
          <cell r="C562" t="str">
            <v>ÔÒÀÍÓ×ÏÒÌÀÔ ÃÄÍÉÓ CT ÊËÀÓÉ 0.5</v>
          </cell>
          <cell r="D562" t="str">
            <v>Transformer CT class0.5</v>
          </cell>
          <cell r="E562">
            <v>59.85</v>
          </cell>
          <cell r="F562" t="str">
            <v>garkveva</v>
          </cell>
        </row>
        <row r="563">
          <cell r="A563" t="str">
            <v>04-T-031</v>
          </cell>
          <cell r="B563">
            <v>4</v>
          </cell>
          <cell r="C563" t="str">
            <v>ÔÒÀÍÓ×ÏÒÌÀÔ. ÃÄÍÉÓ TKEA 1500/5</v>
          </cell>
          <cell r="D563" t="str">
            <v xml:space="preserve">C/transformer TKEA 1500/5     </v>
          </cell>
          <cell r="E563">
            <v>166.667</v>
          </cell>
        </row>
        <row r="564">
          <cell r="A564" t="str">
            <v>04-T-032</v>
          </cell>
          <cell r="B564">
            <v>4</v>
          </cell>
          <cell r="C564" t="str">
            <v>ÊÏÌÐË.ÓÀÔÒ. Ø/Ó KTP-100/10</v>
          </cell>
          <cell r="D564" t="str">
            <v xml:space="preserve">Transformer KTP 100/10        </v>
          </cell>
          <cell r="E564">
            <v>2797.92</v>
          </cell>
        </row>
        <row r="565">
          <cell r="A565" t="str">
            <v>04-T-033</v>
          </cell>
          <cell r="B565">
            <v>4</v>
          </cell>
          <cell r="C565" t="str">
            <v>ÔÒÀÍÓ×ÏÒÌÀÔÏÒÉ TK-40 1500/5</v>
          </cell>
          <cell r="D565" t="str">
            <v>Transformer TK - 40 1500/5</v>
          </cell>
          <cell r="E565">
            <v>15</v>
          </cell>
        </row>
        <row r="566">
          <cell r="A566" t="str">
            <v>04-T-034</v>
          </cell>
          <cell r="B566">
            <v>4</v>
          </cell>
          <cell r="C566" t="str">
            <v>ÔÒÀÍÓ×ÏÒÌÀÔ ÃÄÍÉÓ TOL -10 50/5</v>
          </cell>
          <cell r="D566" t="str">
            <v xml:space="preserve">TRANSFORMER TOL 10 50/5       </v>
          </cell>
          <cell r="E566">
            <v>0</v>
          </cell>
        </row>
        <row r="567">
          <cell r="A567" t="str">
            <v>04-T-035</v>
          </cell>
          <cell r="B567">
            <v>4</v>
          </cell>
          <cell r="C567" t="str">
            <v>ÔÒÀÍÓ×ÏÒÌÀÔ. ÃÄÍÉÓ TOL -100/5</v>
          </cell>
          <cell r="D567" t="str">
            <v xml:space="preserve">TRANSFORMER TOL-100/5         </v>
          </cell>
          <cell r="E567">
            <v>189.29</v>
          </cell>
        </row>
        <row r="568">
          <cell r="A568" t="str">
            <v>04-T-036</v>
          </cell>
          <cell r="B568">
            <v>4</v>
          </cell>
          <cell r="C568" t="str">
            <v>ÔÒÀÍÓ×ÏÒÌÀÔÏÒÉ ÃÄÍÉÓ TOL-200/5</v>
          </cell>
          <cell r="D568" t="str">
            <v xml:space="preserve">TRANSFORMER TOL-200/5         </v>
          </cell>
          <cell r="E568">
            <v>0</v>
          </cell>
        </row>
        <row r="569">
          <cell r="A569" t="str">
            <v>04-T-037</v>
          </cell>
          <cell r="B569">
            <v>4</v>
          </cell>
          <cell r="C569" t="str">
            <v>ÔÒÀÍÓ×ÏÒÌÀÔÏÒÉ ÃÄÍÉÓ TOL-300/5</v>
          </cell>
          <cell r="D569" t="str">
            <v xml:space="preserve">TRANSFORMER TOL-300/5         </v>
          </cell>
          <cell r="E569">
            <v>0</v>
          </cell>
        </row>
        <row r="570">
          <cell r="A570" t="str">
            <v>04-T-038</v>
          </cell>
          <cell r="B570">
            <v>4</v>
          </cell>
          <cell r="C570" t="str">
            <v>ÔÒÀÍÓ×ÏÒÌÀÔÏÒÉ  ÃÄÍÉÓTOL-400/5</v>
          </cell>
          <cell r="D570" t="str">
            <v xml:space="preserve">TRANSFORMER TOL-400/5         </v>
          </cell>
          <cell r="E570">
            <v>0</v>
          </cell>
        </row>
        <row r="571">
          <cell r="A571" t="str">
            <v>04-T-039</v>
          </cell>
          <cell r="B571">
            <v>4</v>
          </cell>
          <cell r="C571" t="str">
            <v>ÔÒÀÍÓ×ÏÒÌÀÔÏÒÉ ÃÄÍÉÓTOL-600/5</v>
          </cell>
          <cell r="D571" t="str">
            <v xml:space="preserve">TRANSFORMER TOL-600/5         </v>
          </cell>
          <cell r="E571">
            <v>0</v>
          </cell>
        </row>
        <row r="572">
          <cell r="A572" t="str">
            <v>04-T-040</v>
          </cell>
          <cell r="B572">
            <v>4</v>
          </cell>
          <cell r="C572" t="str">
            <v>ÔÒÀÍÓ×ÏÒÌÀÔÏÒÉ ÃÄÍÉÓ TOL-800/5</v>
          </cell>
          <cell r="D572" t="str">
            <v xml:space="preserve">TRANSFORMER TOL-800/5         </v>
          </cell>
          <cell r="E572">
            <v>0</v>
          </cell>
        </row>
        <row r="573">
          <cell r="A573" t="str">
            <v>04-T-041</v>
          </cell>
          <cell r="B573">
            <v>4</v>
          </cell>
          <cell r="C573" t="str">
            <v>ÔÒÀÍÓ×ÏÒÌÀÔÏÒÉ ÃÄÍÉÓ TKC-12</v>
          </cell>
          <cell r="D573" t="str">
            <v xml:space="preserve">TRANSFORMER TKC-12            </v>
          </cell>
          <cell r="E573">
            <v>0</v>
          </cell>
        </row>
        <row r="574">
          <cell r="A574" t="str">
            <v>04-T-042</v>
          </cell>
          <cell r="B574">
            <v>4</v>
          </cell>
          <cell r="C574" t="str">
            <v>ÔÒÀÍÓ×ÏÒÌÀÔÏÒÉ ÃÄÍÉÓ TKC-400/5</v>
          </cell>
          <cell r="D574" t="str">
            <v xml:space="preserve">TRANSFORMER TKC-400/5         </v>
          </cell>
          <cell r="E574">
            <v>988.76099999999997</v>
          </cell>
          <cell r="F574" t="str">
            <v>tmr</v>
          </cell>
        </row>
        <row r="575">
          <cell r="A575" t="str">
            <v>04-T-043</v>
          </cell>
          <cell r="B575">
            <v>4</v>
          </cell>
          <cell r="C575" t="str">
            <v>ÔÒÀÍÓ×ÏÒÌÀÔÏÒÉ ÃÄÍÉÓ TKC-300/5</v>
          </cell>
          <cell r="D575" t="str">
            <v xml:space="preserve">TRANSFORMER TKC-300/5         </v>
          </cell>
          <cell r="E575">
            <v>118.33</v>
          </cell>
        </row>
        <row r="576">
          <cell r="A576" t="str">
            <v>04-T-044</v>
          </cell>
          <cell r="B576">
            <v>4</v>
          </cell>
          <cell r="C576" t="str">
            <v>ÔÒÀÍÓ×ÏÒÌÀÔÏÒÉ ÃÄÍÉÓ TPL-50/5</v>
          </cell>
          <cell r="D576" t="str">
            <v>TRANSFORMER TPL-50/5</v>
          </cell>
          <cell r="E576">
            <v>179.99799999999999</v>
          </cell>
        </row>
        <row r="577">
          <cell r="A577" t="str">
            <v>04-T-045</v>
          </cell>
          <cell r="B577">
            <v>4</v>
          </cell>
          <cell r="C577" t="str">
            <v>ÔÒÀÍÓ×ÏÒÌÀÔÏÒÉ ÃÄÍÉÓ TPL-100/5</v>
          </cell>
          <cell r="D577" t="str">
            <v xml:space="preserve">TRANSFORMER TPL-100/5         </v>
          </cell>
          <cell r="E577">
            <v>179.5</v>
          </cell>
        </row>
        <row r="578">
          <cell r="A578" t="str">
            <v>04-T-046</v>
          </cell>
          <cell r="B578">
            <v>4</v>
          </cell>
          <cell r="C578" t="str">
            <v>ÔÒÀÍÓ×ÏÒÌÀÔÏÒÉ ÃÄÍÉÓ TPL-150/5</v>
          </cell>
          <cell r="D578" t="str">
            <v xml:space="preserve">TRANSFORMER TPL-150/5         </v>
          </cell>
          <cell r="E578">
            <v>0</v>
          </cell>
        </row>
        <row r="579">
          <cell r="A579" t="str">
            <v>04-T-047</v>
          </cell>
          <cell r="B579">
            <v>4</v>
          </cell>
          <cell r="C579" t="str">
            <v>ÔÒÀÍÓ×ÏÒÌÀÔÏÒÉ ÃÄÍÉÓTPL-200/5</v>
          </cell>
          <cell r="D579" t="str">
            <v xml:space="preserve">TRANSFORMER TPL-200/5         </v>
          </cell>
          <cell r="E579">
            <v>116.25</v>
          </cell>
        </row>
        <row r="580">
          <cell r="A580" t="str">
            <v>04-T-048</v>
          </cell>
          <cell r="B580">
            <v>4</v>
          </cell>
          <cell r="C580" t="str">
            <v>ÔÒÀÍÓ×ÏÒÌÀÔÏÒÉ ÃÄÍÉÓTPLM-400/5</v>
          </cell>
          <cell r="D580" t="str">
            <v xml:space="preserve">TRANSFORMER TPLM-400/5        </v>
          </cell>
          <cell r="E580">
            <v>116.25</v>
          </cell>
        </row>
        <row r="581">
          <cell r="A581" t="str">
            <v>04-T-049</v>
          </cell>
          <cell r="B581">
            <v>4</v>
          </cell>
          <cell r="C581" t="str">
            <v>ÔÒÀÍÓ×ÏÒÌÀÔÏÒÉ ÃÄÍÉÓTPLM-300/5</v>
          </cell>
          <cell r="D581" t="str">
            <v xml:space="preserve">TRANSFORMER TPLM-300/5        </v>
          </cell>
          <cell r="E581">
            <v>0</v>
          </cell>
        </row>
        <row r="582">
          <cell r="A582" t="str">
            <v>04-T-050</v>
          </cell>
          <cell r="B582">
            <v>4</v>
          </cell>
          <cell r="C582" t="str">
            <v>ÔÒÀÍÓ×ÏÒÌÀÔÏÒÉ ÃÄÍÉÓ TLM-10</v>
          </cell>
          <cell r="D582" t="str">
            <v xml:space="preserve">TRANSFORMER TLM-10            </v>
          </cell>
          <cell r="E582">
            <v>0</v>
          </cell>
        </row>
        <row r="583">
          <cell r="A583" t="str">
            <v>04-T-051</v>
          </cell>
          <cell r="B583">
            <v>4</v>
          </cell>
          <cell r="C583" t="str">
            <v>ÔÒÀÍÓ×ÏÒÌÀÔÏÒÉ ÃÄÍÉÓ TLM-800/5</v>
          </cell>
          <cell r="D583" t="str">
            <v xml:space="preserve">TRANSFORMER TLM-800/5         </v>
          </cell>
          <cell r="E583">
            <v>0</v>
          </cell>
        </row>
        <row r="584">
          <cell r="A584" t="str">
            <v>04-T-052</v>
          </cell>
          <cell r="B584">
            <v>4</v>
          </cell>
          <cell r="C584" t="str">
            <v>ÔÒÀÍÓ×ÏÒÌÀÔÏÒÉ ÃÄÍÉÓTLM-1000/5</v>
          </cell>
          <cell r="D584" t="str">
            <v xml:space="preserve">TRANSFORMER TLM-1000/5        </v>
          </cell>
          <cell r="E584">
            <v>0</v>
          </cell>
        </row>
        <row r="585">
          <cell r="A585" t="str">
            <v>04-T-053</v>
          </cell>
          <cell r="B585">
            <v>4</v>
          </cell>
          <cell r="C585" t="str">
            <v>ÔÒÀÍÓ×ÏÒÌÀÔÏÒÉ ÃÄÍÉÓ TLM-200/5</v>
          </cell>
          <cell r="D585" t="str">
            <v xml:space="preserve">TRANSFORMER TLM-200/5         </v>
          </cell>
          <cell r="E585">
            <v>119.88</v>
          </cell>
        </row>
        <row r="586">
          <cell r="A586" t="str">
            <v>04-T-054</v>
          </cell>
          <cell r="B586">
            <v>4</v>
          </cell>
          <cell r="C586" t="str">
            <v>ÔÒÀÍÓ×ÏÒÌÀÔÏÒÉ ÃÄÍÉÓ TLM-300/5</v>
          </cell>
          <cell r="D586" t="str">
            <v xml:space="preserve">TRANSFORMER TLM-300/5         </v>
          </cell>
          <cell r="E586">
            <v>0</v>
          </cell>
        </row>
        <row r="587">
          <cell r="A587" t="str">
            <v>04-T-055</v>
          </cell>
          <cell r="B587">
            <v>4</v>
          </cell>
          <cell r="C587" t="str">
            <v>ÔÒÀÍÓ×ÏÒÌÀÔÏÒÉ ÃÄÍÉÓ TVLM-10</v>
          </cell>
          <cell r="D587" t="str">
            <v xml:space="preserve">TRANSFORMER TVLM-10           </v>
          </cell>
          <cell r="E587">
            <v>0</v>
          </cell>
        </row>
        <row r="588">
          <cell r="A588" t="str">
            <v>04-T-056</v>
          </cell>
          <cell r="B588">
            <v>4</v>
          </cell>
          <cell r="C588" t="str">
            <v>ÔÒÀÍÓ×ÏÒÌÀÔÏÒÉ ÃÄÍÉÓ TVLM-50/5</v>
          </cell>
          <cell r="D588" t="str">
            <v xml:space="preserve">TRANSFORMER TVLM-50/5         </v>
          </cell>
          <cell r="E588">
            <v>0</v>
          </cell>
        </row>
        <row r="589">
          <cell r="A589" t="str">
            <v>04-T-057</v>
          </cell>
          <cell r="B589">
            <v>4</v>
          </cell>
          <cell r="C589" t="str">
            <v>ÔÒÀÍÓ×ÏÒÌÀÔÏÒÉ ÃÄÍÉÓTVLM-200/5</v>
          </cell>
          <cell r="D589" t="str">
            <v xml:space="preserve">TRANSFORMER TVLM-200/5        </v>
          </cell>
          <cell r="E589">
            <v>0</v>
          </cell>
        </row>
        <row r="590">
          <cell r="A590" t="str">
            <v>04-T-058</v>
          </cell>
          <cell r="B590">
            <v>4</v>
          </cell>
          <cell r="C590" t="str">
            <v>ÔÒÀÍÓ×ÏÒÌÀÔÏÒÉ ÃÄÍÉÓTVLM-150/5</v>
          </cell>
          <cell r="D590" t="str">
            <v xml:space="preserve">TRANSFORMER TVLM-150/5        </v>
          </cell>
          <cell r="E590">
            <v>119.88</v>
          </cell>
        </row>
        <row r="591">
          <cell r="A591" t="str">
            <v>04-T-059</v>
          </cell>
          <cell r="B591">
            <v>4</v>
          </cell>
          <cell r="C591" t="str">
            <v>ÔÒÀÍÓ×ÏÒÌÀÔÏÒ ÃÄÍÉÓTVLM-1500/5</v>
          </cell>
          <cell r="D591" t="str">
            <v xml:space="preserve">TRANSFORMER TVLM-1500/5       </v>
          </cell>
          <cell r="E591">
            <v>0</v>
          </cell>
        </row>
        <row r="592">
          <cell r="A592" t="str">
            <v>04-T-060</v>
          </cell>
          <cell r="B592">
            <v>4</v>
          </cell>
          <cell r="C592" t="str">
            <v>ÔÒÀÍÓ×ÏÒÌÀÔÏÒÉ ÃÄÍÉÓTVLM-600/5</v>
          </cell>
          <cell r="D592" t="str">
            <v xml:space="preserve">TRANSFORMER TVLM-600/5        </v>
          </cell>
          <cell r="E592">
            <v>0</v>
          </cell>
        </row>
        <row r="593">
          <cell r="A593" t="str">
            <v>04-T-062</v>
          </cell>
          <cell r="B593">
            <v>4</v>
          </cell>
          <cell r="C593" t="str">
            <v>ÔÒÀÍÓ×ÏÒÌÀÔÏÒÉ ÃÄÍÉÓ  TBK-10</v>
          </cell>
          <cell r="D593" t="str">
            <v xml:space="preserve">TRANSFORMER TBK-10            </v>
          </cell>
          <cell r="E593">
            <v>0</v>
          </cell>
        </row>
        <row r="594">
          <cell r="A594" t="str">
            <v>04-T-063</v>
          </cell>
          <cell r="B594">
            <v>4</v>
          </cell>
          <cell r="C594" t="str">
            <v>ÔÒÀÍÓ×ÏÒÌÀÔÏÒÉ ÃÄÍÉÓ TBK-600/5</v>
          </cell>
          <cell r="D594" t="str">
            <v xml:space="preserve">TRANSFORMER TBK-600/5         </v>
          </cell>
          <cell r="E594">
            <v>68.31</v>
          </cell>
        </row>
        <row r="595">
          <cell r="A595" t="str">
            <v>04-T-064</v>
          </cell>
          <cell r="B595">
            <v>4</v>
          </cell>
          <cell r="C595" t="str">
            <v>ÔÒÀÍÓ×ÏÒÌÀÔÏÒÉ ÃÄÍÉÓ  D36N</v>
          </cell>
          <cell r="D595" t="str">
            <v>Transformer D36N</v>
          </cell>
          <cell r="E595">
            <v>0</v>
          </cell>
        </row>
        <row r="596">
          <cell r="A596" t="str">
            <v>04-T-065</v>
          </cell>
          <cell r="B596">
            <v>4</v>
          </cell>
          <cell r="C596" t="str">
            <v>ÔÒÀÍÓ×ÏÒÌÀÔÏÒÉ ÃÄÍÉÓMinipince3</v>
          </cell>
          <cell r="D596" t="str">
            <v>CT Minipince 3</v>
          </cell>
          <cell r="E596">
            <v>0</v>
          </cell>
        </row>
        <row r="597">
          <cell r="A597" t="str">
            <v>04-T-066</v>
          </cell>
          <cell r="B597">
            <v>4</v>
          </cell>
          <cell r="C597" t="str">
            <v>ÔÒÀÍÓ×ÏÒÌÀÔÏÒÉ TR-R ÃÄÍÉÓ100/5</v>
          </cell>
          <cell r="D597" t="str">
            <v xml:space="preserve">Current transformer TR-R100/5 </v>
          </cell>
          <cell r="E597">
            <v>8.1470000000000002</v>
          </cell>
          <cell r="F597" t="str">
            <v>tmr</v>
          </cell>
        </row>
        <row r="598">
          <cell r="A598" t="str">
            <v>04-T-067</v>
          </cell>
          <cell r="B598">
            <v>4</v>
          </cell>
          <cell r="C598" t="str">
            <v>ÔÒÀÍÓ×ÏÒÌÀÔÏÒÉ TR-R ÃÄÍÉÓ150/5</v>
          </cell>
          <cell r="D598" t="str">
            <v>Current transformer TR-R 150/5</v>
          </cell>
          <cell r="E598">
            <v>8.2439999999999998</v>
          </cell>
          <cell r="F598" t="str">
            <v>tmr</v>
          </cell>
        </row>
        <row r="599">
          <cell r="A599" t="str">
            <v>04-T-068</v>
          </cell>
          <cell r="B599">
            <v>4</v>
          </cell>
          <cell r="C599" t="str">
            <v>ÔÒÀÍÓ×ÏÒÌÀÔÏÒÉ TR-R ÃÄÍÉÓ200/5</v>
          </cell>
          <cell r="D599" t="str">
            <v>Current transformer TR-R 200/5</v>
          </cell>
          <cell r="E599">
            <v>8</v>
          </cell>
          <cell r="F599" t="str">
            <v>tmr</v>
          </cell>
        </row>
        <row r="600">
          <cell r="A600" t="str">
            <v>04-T-069</v>
          </cell>
          <cell r="B600">
            <v>4</v>
          </cell>
          <cell r="C600" t="str">
            <v>ÔÒÀÍÓ×ÏÒÌÀÔÏÒÉ TR-R ÃÄÍÉÓ300/5</v>
          </cell>
          <cell r="D600" t="str">
            <v>Current transformer TR-R 300/5</v>
          </cell>
          <cell r="E600">
            <v>7.7729999999999997</v>
          </cell>
          <cell r="F600" t="str">
            <v>tmr</v>
          </cell>
        </row>
        <row r="601">
          <cell r="A601" t="str">
            <v>04-T-070</v>
          </cell>
          <cell r="B601">
            <v>4</v>
          </cell>
          <cell r="C601" t="str">
            <v>ÔÒÀÍÓ×ÏÒÌÀÔÏÒÉ TR-R ÃÄÍÉÓ400/5</v>
          </cell>
          <cell r="D601" t="str">
            <v>Current transformer TR-R 400/5</v>
          </cell>
          <cell r="E601">
            <v>7.7809999999999997</v>
          </cell>
          <cell r="F601" t="str">
            <v>tmr</v>
          </cell>
        </row>
        <row r="602">
          <cell r="A602" t="str">
            <v>04-T-071</v>
          </cell>
          <cell r="B602">
            <v>4</v>
          </cell>
          <cell r="C602" t="str">
            <v>ÔÒÀÍÓ×ÏÒÌÀÔÏÒÉ TR-R ÃÄÍÉÓ600/5</v>
          </cell>
          <cell r="D602" t="str">
            <v>Current transformer TR-R 600/5</v>
          </cell>
          <cell r="E602">
            <v>10.797000000000001</v>
          </cell>
          <cell r="F602" t="str">
            <v>tmr</v>
          </cell>
        </row>
        <row r="603">
          <cell r="A603" t="str">
            <v>04-T-072</v>
          </cell>
          <cell r="B603">
            <v>4</v>
          </cell>
          <cell r="C603" t="str">
            <v>ÔÒÀÍÓ×ÏÒÌÀ ÃÄÍÉÓ Ì/Þ TKC-600/5</v>
          </cell>
          <cell r="D603" t="str">
            <v>Transformer TKS 600/5</v>
          </cell>
          <cell r="E603">
            <v>0</v>
          </cell>
        </row>
        <row r="604">
          <cell r="A604" t="str">
            <v>04-T-073</v>
          </cell>
          <cell r="B604">
            <v>4</v>
          </cell>
          <cell r="C604" t="str">
            <v>ÔÒÀÍÓ×ÏÒÌÀ ÃÄÍÉÓ Ì/Þ TKC-200/5</v>
          </cell>
          <cell r="D604" t="str">
            <v xml:space="preserve">Transformer TKC-200/5         </v>
          </cell>
          <cell r="E604">
            <v>186</v>
          </cell>
        </row>
        <row r="605">
          <cell r="A605" t="str">
            <v>04-T-074</v>
          </cell>
          <cell r="B605">
            <v>4</v>
          </cell>
          <cell r="C605" t="str">
            <v>ÔÒÀÍÓ×-ÒÉ ÃÄÍÉÓ Ì/Þ  TKC-150/5</v>
          </cell>
          <cell r="D605" t="str">
            <v xml:space="preserve">Transformer TKC-150/5         </v>
          </cell>
          <cell r="E605">
            <v>0</v>
          </cell>
        </row>
        <row r="606">
          <cell r="A606" t="str">
            <v>04-T-075</v>
          </cell>
          <cell r="B606">
            <v>4</v>
          </cell>
          <cell r="C606" t="str">
            <v>ÔÒÀÍÓ×-ÒÉ ÃÄÍÉÓ Ì/Þ TLM-400/5</v>
          </cell>
          <cell r="D606" t="str">
            <v xml:space="preserve">Transformer TLM-400/5         </v>
          </cell>
          <cell r="E606">
            <v>0</v>
          </cell>
        </row>
        <row r="607">
          <cell r="A607" t="str">
            <v>04-T-076</v>
          </cell>
          <cell r="B607">
            <v>4</v>
          </cell>
          <cell r="C607" t="str">
            <v>ÔÒÀÍÓ×Ï-ÒÉ ÃÄÍÉÓ Ì/Þ TBK-100/5</v>
          </cell>
          <cell r="D607" t="str">
            <v>Transformer TBK-100/5</v>
          </cell>
          <cell r="E607">
            <v>0</v>
          </cell>
        </row>
        <row r="608">
          <cell r="A608" t="str">
            <v>04-T-077</v>
          </cell>
          <cell r="B608">
            <v>4</v>
          </cell>
          <cell r="C608" t="str">
            <v>ÔÒÀÍÓ×-ÒÉ ÃÄÍÉÓ Ì/Þ TOL-600/5</v>
          </cell>
          <cell r="D608" t="str">
            <v>Transformer TOL-600/5</v>
          </cell>
          <cell r="E608">
            <v>167.625</v>
          </cell>
        </row>
        <row r="609">
          <cell r="A609" t="str">
            <v>04-T-078</v>
          </cell>
          <cell r="B609">
            <v>4</v>
          </cell>
          <cell r="C609" t="str">
            <v>ÔÒÀÍÓ×-ÒÉ ÃÄÍÉÓ Ì/Þ TOL-1000/5</v>
          </cell>
          <cell r="D609" t="str">
            <v xml:space="preserve">Transformer TOL-1000/5        </v>
          </cell>
          <cell r="E609">
            <v>0</v>
          </cell>
        </row>
        <row r="610">
          <cell r="A610" t="str">
            <v>04-T-079</v>
          </cell>
          <cell r="B610">
            <v>4</v>
          </cell>
          <cell r="C610" t="str">
            <v>ÔÒÀÍ-ÒÉ ÃÄÍÉÓ  Ì/Þ TPOL-1000/5</v>
          </cell>
          <cell r="D610" t="str">
            <v xml:space="preserve">Transformer TPOL-1000/5       </v>
          </cell>
          <cell r="E610">
            <v>0</v>
          </cell>
        </row>
        <row r="611">
          <cell r="A611" t="str">
            <v>04-T-080</v>
          </cell>
          <cell r="B611">
            <v>4</v>
          </cell>
          <cell r="C611" t="str">
            <v>ÔÒÀÍ-ÒÉ ÃÄÍÉÓ Ì/Þ  TPOL-1500/5</v>
          </cell>
          <cell r="D611" t="str">
            <v xml:space="preserve">Transformer TPOL-1500/5       </v>
          </cell>
          <cell r="E611">
            <v>0</v>
          </cell>
        </row>
        <row r="612">
          <cell r="A612" t="str">
            <v>04-T-081</v>
          </cell>
          <cell r="B612">
            <v>4</v>
          </cell>
          <cell r="C612" t="str">
            <v>ÔÒÀÍÓ×Ï-ÒÉ ÃÄÍÉÓ Ì/Þ TPLM-75/5</v>
          </cell>
          <cell r="D612" t="str">
            <v xml:space="preserve">Transformer TPLM - 75/5       </v>
          </cell>
          <cell r="E612">
            <v>124.208</v>
          </cell>
          <cell r="F612" t="str">
            <v>tmr</v>
          </cell>
        </row>
        <row r="613">
          <cell r="A613" t="str">
            <v>04-T-082</v>
          </cell>
          <cell r="B613">
            <v>4</v>
          </cell>
          <cell r="C613" t="str">
            <v>ÔÒÀÍÓ×-ÒÉ ÞÀÁÅÉÓ  ZNOM-35-65-U</v>
          </cell>
          <cell r="D613" t="str">
            <v xml:space="preserve">Transformer ZNOM-35-65-U      </v>
          </cell>
          <cell r="E613">
            <v>0</v>
          </cell>
        </row>
        <row r="614">
          <cell r="A614" t="str">
            <v>04-T-083</v>
          </cell>
          <cell r="B614">
            <v>4</v>
          </cell>
          <cell r="C614" t="str">
            <v>ÔÒÀÍÓ×ÏÒÌÀÔÏÒÉ ÃÄÍÉÓ 1000/5</v>
          </cell>
          <cell r="D614" t="str">
            <v xml:space="preserve">Current transformer 1000/5    </v>
          </cell>
          <cell r="E614">
            <v>9.0779999999999994</v>
          </cell>
        </row>
        <row r="615">
          <cell r="A615" t="str">
            <v>04-T-084</v>
          </cell>
          <cell r="B615">
            <v>4</v>
          </cell>
          <cell r="C615" t="str">
            <v>ÔÒÀÍÓ×ÏÒÌÀÔÏÒÉ ÃÄÍÉÓ 800/5</v>
          </cell>
          <cell r="D615" t="str">
            <v xml:space="preserve">Current transformer 800/5     </v>
          </cell>
          <cell r="E615">
            <v>8.3330000000000002</v>
          </cell>
        </row>
        <row r="616">
          <cell r="A616" t="str">
            <v>04-T-085</v>
          </cell>
          <cell r="B616">
            <v>4</v>
          </cell>
          <cell r="C616" t="str">
            <v>ÔÒÀÍÓ×ÏÒÌÀÔÏÒÉ ÃÄÍÉÓ TPL-800/5</v>
          </cell>
          <cell r="D616" t="str">
            <v xml:space="preserve">Transformer TPL - 800/5       </v>
          </cell>
          <cell r="E616">
            <v>0</v>
          </cell>
        </row>
        <row r="617">
          <cell r="A617" t="str">
            <v>04-T-086</v>
          </cell>
          <cell r="B617">
            <v>4</v>
          </cell>
          <cell r="C617" t="str">
            <v>ÔÒÀÍÓ×ÏÒÌÀ-ÒÉ ÃÄÍÉÓ TOL -150/5</v>
          </cell>
          <cell r="D617" t="str">
            <v xml:space="preserve">Transformer TOL - 150/5       </v>
          </cell>
          <cell r="E617">
            <v>0</v>
          </cell>
        </row>
        <row r="618">
          <cell r="A618" t="str">
            <v>04-T-087</v>
          </cell>
          <cell r="B618">
            <v>4</v>
          </cell>
          <cell r="C618" t="str">
            <v>ÔÒÀÍÓ.J12BD-300/5 (ÌÀÔÄÓÔ.ÌÏß)</v>
          </cell>
          <cell r="D618" t="str">
            <v xml:space="preserve">Transformer J12BD-300/5       </v>
          </cell>
          <cell r="E618">
            <v>2465.92</v>
          </cell>
        </row>
        <row r="619">
          <cell r="A619" t="str">
            <v>04-T-088</v>
          </cell>
          <cell r="B619">
            <v>4</v>
          </cell>
          <cell r="C619" t="str">
            <v>ÔÒÀÍÓ.J12BD-150/5 (ÌÀÔÄÓÔ.ÌÏß)</v>
          </cell>
          <cell r="D619" t="str">
            <v xml:space="preserve">Transformer J12BD-150/5       </v>
          </cell>
          <cell r="E619">
            <v>2465.92</v>
          </cell>
        </row>
        <row r="620">
          <cell r="A620" t="str">
            <v>04-T-089</v>
          </cell>
          <cell r="B620">
            <v>4</v>
          </cell>
          <cell r="C620" t="str">
            <v>ÔÒÀÍÓ.J12BD-100/5 (ÌÀÔÄÓÔ.ÌÏß)</v>
          </cell>
          <cell r="D620" t="str">
            <v xml:space="preserve">Transformer J12BD-100/5       </v>
          </cell>
          <cell r="E620">
            <v>2465.92</v>
          </cell>
        </row>
        <row r="621">
          <cell r="A621" t="str">
            <v>04-T-090</v>
          </cell>
          <cell r="B621">
            <v>4</v>
          </cell>
          <cell r="C621" t="str">
            <v>ÔÒ-ÒÉ ÞÀÁÅÉÓ U12BH-10ÊÅ/100Å</v>
          </cell>
          <cell r="D621" t="str">
            <v xml:space="preserve">Transformer U12BH -10kv100v   </v>
          </cell>
          <cell r="E621">
            <v>3716.75</v>
          </cell>
        </row>
        <row r="622">
          <cell r="A622" t="str">
            <v>04-T-091</v>
          </cell>
          <cell r="B622">
            <v>4</v>
          </cell>
          <cell r="C622" t="str">
            <v xml:space="preserve">ÔÒÀÍÓ×ÏÒÌÀÔÏÒÉ TR-RÃÄÍÉÓ800/5 </v>
          </cell>
          <cell r="D622" t="str">
            <v>Current transformer TR-R 800/5</v>
          </cell>
          <cell r="E622">
            <v>8.8010000000000002</v>
          </cell>
        </row>
        <row r="623">
          <cell r="A623" t="str">
            <v>04-T-092</v>
          </cell>
          <cell r="B623">
            <v>4</v>
          </cell>
          <cell r="C623" t="str">
            <v>ÔÒÀÍÓ×ÏÒÌÀÔÏÒÉ TR-RÃÄÍÉÓ1000/5</v>
          </cell>
          <cell r="D623" t="str">
            <v>Current transformer TR-R1000/5</v>
          </cell>
          <cell r="E623">
            <v>9.4350000000000005</v>
          </cell>
        </row>
        <row r="624">
          <cell r="A624" t="str">
            <v>04-T-093</v>
          </cell>
          <cell r="B624">
            <v>4</v>
          </cell>
          <cell r="C624" t="str">
            <v>ÔÒÀÍÓ×ÏÒÌÀÔÏÒÉ TR-RÃÄÍÉÓ1500/5</v>
          </cell>
          <cell r="D624" t="str">
            <v>Current transformer TR-R1500/5</v>
          </cell>
          <cell r="E624">
            <v>9.6669999999999998</v>
          </cell>
          <cell r="F624" t="str">
            <v>tmr</v>
          </cell>
        </row>
        <row r="625">
          <cell r="A625" t="str">
            <v>04-T-094</v>
          </cell>
          <cell r="B625">
            <v>4</v>
          </cell>
          <cell r="C625" t="str">
            <v xml:space="preserve">ÔÒÀÍÓ×ÏÒÌÀÔÏÒÉ TR-R 75/5      </v>
          </cell>
          <cell r="D625" t="str">
            <v>Current transformer TR-R 75/5</v>
          </cell>
          <cell r="E625">
            <v>0</v>
          </cell>
        </row>
        <row r="626">
          <cell r="A626" t="str">
            <v>04-T-095</v>
          </cell>
          <cell r="B626">
            <v>4</v>
          </cell>
          <cell r="C626" t="str">
            <v>ÔÒ-ÒÉ ÞÀÁÅÉÓ NOM-6</v>
          </cell>
          <cell r="D626" t="str">
            <v>Transformer NOM-6</v>
          </cell>
          <cell r="E626">
            <v>305.95</v>
          </cell>
        </row>
        <row r="627">
          <cell r="A627" t="str">
            <v>04-T-096</v>
          </cell>
          <cell r="B627">
            <v>4</v>
          </cell>
          <cell r="C627" t="str">
            <v xml:space="preserve">ÔÒÀÍÓ×ÏÒÌÀÔÏÒÉ TERLU          </v>
          </cell>
          <cell r="D627" t="str">
            <v>Transformer TERLU</v>
          </cell>
          <cell r="E627">
            <v>14.9</v>
          </cell>
        </row>
        <row r="628">
          <cell r="A628" t="str">
            <v>04-T-097</v>
          </cell>
          <cell r="B628">
            <v>4</v>
          </cell>
          <cell r="C628" t="str">
            <v>ÔÒÀÍÓ×ÏÒÌÀÔÏÒÉ ÃÄÍÉÓ TR-R 50/5</v>
          </cell>
          <cell r="D628" t="str">
            <v xml:space="preserve">Transformer TR-R 50/5         </v>
          </cell>
          <cell r="E628">
            <v>0</v>
          </cell>
        </row>
        <row r="629">
          <cell r="A629" t="str">
            <v>04-T-098</v>
          </cell>
          <cell r="B629">
            <v>4</v>
          </cell>
          <cell r="C629" t="str">
            <v>ÔÒÀÍÓ×ÏÒÌÀÔÏÒÉ ÃÄÍÉÓ TPL-600/5</v>
          </cell>
          <cell r="D629" t="str">
            <v xml:space="preserve">Transformer TPL-600/5         </v>
          </cell>
          <cell r="E629">
            <v>0</v>
          </cell>
        </row>
        <row r="630">
          <cell r="A630" t="str">
            <v>04-T-099</v>
          </cell>
          <cell r="B630">
            <v>4</v>
          </cell>
          <cell r="C630" t="str">
            <v xml:space="preserve">ÞÀÁÅÉÓ ÔÒÀÍÓ×ÏÒÌÀÔÏÒÉ NKF-110 </v>
          </cell>
          <cell r="D630" t="str">
            <v xml:space="preserve">C/transformer NKF-110         </v>
          </cell>
          <cell r="E630">
            <v>4060.83</v>
          </cell>
        </row>
        <row r="631">
          <cell r="A631" t="str">
            <v>04-T-100</v>
          </cell>
          <cell r="B631">
            <v>4</v>
          </cell>
          <cell r="C631" t="str">
            <v xml:space="preserve">ÔÒ-ÒÉ ÞÀËÏÅÀÍÉ TM 160/6       </v>
          </cell>
          <cell r="D631" t="str">
            <v xml:space="preserve">Transformer TM 160/6          </v>
          </cell>
          <cell r="E631">
            <v>1845.83</v>
          </cell>
        </row>
        <row r="632">
          <cell r="A632" t="str">
            <v>04-T-101</v>
          </cell>
          <cell r="B632">
            <v>4</v>
          </cell>
          <cell r="C632" t="str">
            <v>ÔÒÀÍÓ×ÏÒÌÀÔÏÒÉ TR-500/5ÃÄÍÉÓ</v>
          </cell>
          <cell r="D632" t="str">
            <v xml:space="preserve">Transformer TR-500/5          </v>
          </cell>
          <cell r="E632">
            <v>311.26600000000002</v>
          </cell>
        </row>
        <row r="633">
          <cell r="A633" t="str">
            <v>04-T-102</v>
          </cell>
          <cell r="B633">
            <v>4</v>
          </cell>
          <cell r="C633" t="str">
            <v xml:space="preserve">ÔÒ-ÒÉ ÃÄÍÉÓ TFZM 110-300/5    </v>
          </cell>
          <cell r="D633" t="str">
            <v xml:space="preserve">Current transformer TFZM 110  </v>
          </cell>
          <cell r="E633">
            <v>3675</v>
          </cell>
        </row>
        <row r="634">
          <cell r="A634" t="str">
            <v>04-T-103</v>
          </cell>
          <cell r="B634">
            <v>4</v>
          </cell>
          <cell r="C634" t="str">
            <v xml:space="preserve">ÔÒ-ÒÉ ÞÀÁÅÉÓ NTMI-6           </v>
          </cell>
          <cell r="D634" t="str">
            <v xml:space="preserve">Transformer NTMI-6            </v>
          </cell>
          <cell r="E634">
            <v>673.75</v>
          </cell>
        </row>
        <row r="635">
          <cell r="A635" t="str">
            <v>04-T-104</v>
          </cell>
          <cell r="B635">
            <v>4</v>
          </cell>
          <cell r="C635" t="str">
            <v>ÃÄÍÉÓ ÔÒÀÍÓ×ÏÒ.BB-40 100/5 5VA</v>
          </cell>
          <cell r="D635" t="str">
            <v>CurrentTransforBB-40 100/5 5VA</v>
          </cell>
          <cell r="E635">
            <v>10.615</v>
          </cell>
        </row>
        <row r="636">
          <cell r="A636" t="str">
            <v>04-T-105</v>
          </cell>
          <cell r="B636">
            <v>4</v>
          </cell>
          <cell r="C636" t="str">
            <v>ÃÄÍÉÓ ÔÒÀÍÓ×ÏÒBB-40 150/5 10VA</v>
          </cell>
          <cell r="D636" t="str">
            <v>Current TransfoBB-40150/5 10VA</v>
          </cell>
          <cell r="E636">
            <v>10.022</v>
          </cell>
        </row>
        <row r="637">
          <cell r="A637" t="str">
            <v>04-T-106</v>
          </cell>
          <cell r="B637">
            <v>4</v>
          </cell>
          <cell r="C637" t="str">
            <v>ÃÄÍÉÓ ÔÒÀÍÓ×Ò BAD-65 250/510VA</v>
          </cell>
          <cell r="D637" t="str">
            <v>CurrentTransfBAD-65 250/5 10VA</v>
          </cell>
          <cell r="E637">
            <v>8.8290000000000006</v>
          </cell>
        </row>
        <row r="638">
          <cell r="A638" t="str">
            <v>04-T-107</v>
          </cell>
          <cell r="B638">
            <v>4</v>
          </cell>
          <cell r="C638" t="str">
            <v>ÃÄÍÉÓ ÔÒÀÍÓ×ÏÒBAD-65 400/510VA</v>
          </cell>
          <cell r="D638" t="str">
            <v>CurrentTransfBAD-65 400/5 10VA</v>
          </cell>
          <cell r="E638">
            <v>8.8290000000000006</v>
          </cell>
        </row>
        <row r="639">
          <cell r="A639" t="str">
            <v>04-T-108</v>
          </cell>
          <cell r="B639">
            <v>4</v>
          </cell>
          <cell r="C639" t="str">
            <v>ÃÄÍÉÓ ÔÒÀÍÓ×ÏÒBAD-65 600/510VA</v>
          </cell>
          <cell r="D639" t="str">
            <v>CurrentTransfBAD-65 600/5 10VA</v>
          </cell>
          <cell r="E639">
            <v>8.8290000000000006</v>
          </cell>
        </row>
        <row r="640">
          <cell r="A640" t="str">
            <v>04-T-109</v>
          </cell>
          <cell r="B640">
            <v>4</v>
          </cell>
          <cell r="C640" t="str">
            <v>ÃÄÍÉÓ ÔÒÀÍÓ×ÏÒBAD-65 800/510VA</v>
          </cell>
          <cell r="D640" t="str">
            <v>CurrentTransfBAD-65 800/5 10VA</v>
          </cell>
          <cell r="E640">
            <v>9.4220000000000006</v>
          </cell>
        </row>
        <row r="641">
          <cell r="A641" t="str">
            <v>04-T-110</v>
          </cell>
          <cell r="B641">
            <v>4</v>
          </cell>
          <cell r="C641" t="str">
            <v>ÃÄÍÉÓ ÔÒÀÍÓBAD-106 1000/5 10VA</v>
          </cell>
          <cell r="D641" t="str">
            <v>Curr.TransfBAD-106 1000/5 10VA</v>
          </cell>
          <cell r="E641">
            <v>9.5449999999999999</v>
          </cell>
        </row>
        <row r="642">
          <cell r="A642" t="str">
            <v>04-T-111</v>
          </cell>
          <cell r="B642">
            <v>4</v>
          </cell>
          <cell r="C642" t="str">
            <v>ÃÄÍÉÓ ÔÒÀÍÓBad-106 2000/5 10VA</v>
          </cell>
          <cell r="D642" t="str">
            <v>Curr.TransfBad-106 2000/5 10VA</v>
          </cell>
          <cell r="E642">
            <v>14.909000000000001</v>
          </cell>
        </row>
        <row r="643">
          <cell r="A643" t="str">
            <v>04-T-112</v>
          </cell>
          <cell r="B643">
            <v>4</v>
          </cell>
          <cell r="C643" t="str">
            <v>ÃÄÍÉÓ ÔÒÀÍÓBAD-106 1500/5 10VA</v>
          </cell>
          <cell r="D643" t="str">
            <v>Curr.TransBAD-106 1500/5 10VA</v>
          </cell>
          <cell r="E643">
            <v>11.811999999999999</v>
          </cell>
        </row>
        <row r="644">
          <cell r="A644" t="str">
            <v>04-T-113</v>
          </cell>
          <cell r="B644">
            <v>4</v>
          </cell>
          <cell r="C644" t="str">
            <v xml:space="preserve">ÔÒÀÍÓ×ÏÒ.ÂÀÌÚÏ×É 5A/5A        </v>
          </cell>
          <cell r="D644" t="str">
            <v>Transformer divider 5A/5A</v>
          </cell>
          <cell r="E644">
            <v>22.5</v>
          </cell>
        </row>
        <row r="645">
          <cell r="A645" t="str">
            <v>04-T-114</v>
          </cell>
          <cell r="B645">
            <v>4</v>
          </cell>
          <cell r="C645" t="str">
            <v>ÃÄÍÉÓ ÔÒÀÍÓ×ÏÒÌÀÔÏÒÉ250/5</v>
          </cell>
          <cell r="D645" t="str">
            <v>Current transformer250/5</v>
          </cell>
          <cell r="E645">
            <v>0</v>
          </cell>
        </row>
        <row r="646">
          <cell r="A646" t="str">
            <v>04-T-115</v>
          </cell>
          <cell r="B646">
            <v>4</v>
          </cell>
          <cell r="C646" t="str">
            <v>ÃÄÍÉÓ ÔÒÀÍÓ×ÏÒÌÀÔÏÒÉ350/5</v>
          </cell>
          <cell r="D646" t="str">
            <v>Current transformer350/5</v>
          </cell>
          <cell r="E646">
            <v>0</v>
          </cell>
        </row>
        <row r="647">
          <cell r="A647" t="str">
            <v>04-T-116</v>
          </cell>
          <cell r="B647">
            <v>4</v>
          </cell>
          <cell r="C647" t="str">
            <v xml:space="preserve">ÔÒÀÍÓ×ÏÒÌÀÔÏÒÉ TM 6/0.4 25ÊÅÀ </v>
          </cell>
          <cell r="D647" t="str">
            <v xml:space="preserve">Transformer TM 6/0.4 25kva    </v>
          </cell>
          <cell r="E647">
            <v>500</v>
          </cell>
        </row>
        <row r="648">
          <cell r="A648" t="str">
            <v>04-T-117</v>
          </cell>
          <cell r="B648">
            <v>4</v>
          </cell>
          <cell r="C648" t="str">
            <v xml:space="preserve">ÔÒÀÍÓ×ÒÏÌÀÔÏÒÉ ÞÀËÏÅÀÍÉ100ÅÔ  </v>
          </cell>
          <cell r="E648">
            <v>0</v>
          </cell>
        </row>
        <row r="649">
          <cell r="A649" t="str">
            <v>04-V-001</v>
          </cell>
          <cell r="B649">
            <v>4</v>
          </cell>
          <cell r="C649" t="str">
            <v>ÅÄÍÔÉËÀÔÏÒÉ ÊÏÌ-ÛÉ (Z.T.Z)</v>
          </cell>
          <cell r="D649" t="str">
            <v>Fan set vbie 682 558.005-01</v>
          </cell>
          <cell r="E649">
            <v>620</v>
          </cell>
        </row>
        <row r="650">
          <cell r="A650" t="str">
            <v>04-Z-001</v>
          </cell>
          <cell r="B650">
            <v>4</v>
          </cell>
          <cell r="C650" t="str">
            <v>ÓÀÚÄËÖÒÉ ÒÄÆ.ÆÄÈÌÄ.1000ÊÅÀ Ã/Þ</v>
          </cell>
          <cell r="D650" t="str">
            <v>Oil resist. rubber pad 1000 kw</v>
          </cell>
          <cell r="E650">
            <v>4.891</v>
          </cell>
        </row>
        <row r="651">
          <cell r="A651" t="str">
            <v>04-Z-002</v>
          </cell>
          <cell r="B651">
            <v>4</v>
          </cell>
          <cell r="C651" t="str">
            <v>ÓÀÚÄËÖÒÉ ÒÄÆ.ÆÄÈÌÄÃÄÂÉ 630ÊÅÀ</v>
          </cell>
          <cell r="D651" t="str">
            <v>Oil resist. rubber pad 630 kw</v>
          </cell>
          <cell r="E651">
            <v>4.2859999999999996</v>
          </cell>
        </row>
        <row r="652">
          <cell r="A652" t="str">
            <v>04-Z-003</v>
          </cell>
          <cell r="B652">
            <v>4</v>
          </cell>
          <cell r="C652" t="str">
            <v>ÓÀÚÄËÖÒÉ ÒÄÆ.ÆÄÈÌÄÃÄÂÉ 400ÊÅÀ</v>
          </cell>
          <cell r="D652" t="str">
            <v>Oil resist.rubber pad 400 kw</v>
          </cell>
          <cell r="E652">
            <v>3.0310000000000001</v>
          </cell>
        </row>
        <row r="653">
          <cell r="A653" t="str">
            <v>04-Z-004</v>
          </cell>
          <cell r="B653">
            <v>4</v>
          </cell>
          <cell r="C653" t="str">
            <v>ÓÀÚÄËÖÒÉ ÒÄÆ.ÆÄÈÌÄÃÄÂÉ "0"-ÉÓ</v>
          </cell>
          <cell r="D653" t="str">
            <v>Oil resist. rubber pad "0" kw</v>
          </cell>
          <cell r="E653">
            <v>3.0139999999999998</v>
          </cell>
        </row>
        <row r="654">
          <cell r="A654" t="str">
            <v>04-Z-005</v>
          </cell>
          <cell r="B654">
            <v>4</v>
          </cell>
          <cell r="C654" t="str">
            <v>ÛÖÀÓÀÃÄÁÉ ÆÂ ÒÄÆ.ÓÀÚ-ÉÓ1000ÊÅÀ</v>
          </cell>
          <cell r="D654" t="str">
            <v>Oil resist. pad gasket 1000 kw</v>
          </cell>
          <cell r="E654">
            <v>4.2380000000000004</v>
          </cell>
        </row>
        <row r="655">
          <cell r="A655" t="str">
            <v>04-Z-006</v>
          </cell>
          <cell r="B655">
            <v>4</v>
          </cell>
          <cell r="C655" t="str">
            <v>ÛÖÀÓÀÃÄÁÉ ÆÂ ÒÄÆ. ÓÀÚ.630 ÊÅÀ</v>
          </cell>
          <cell r="D655" t="str">
            <v>Oil Resist. pad gasket 630 kw</v>
          </cell>
          <cell r="E655">
            <v>3.9849999999999999</v>
          </cell>
        </row>
        <row r="656">
          <cell r="A656" t="str">
            <v>04-Z-007</v>
          </cell>
          <cell r="B656">
            <v>4</v>
          </cell>
          <cell r="C656" t="str">
            <v>ÛÖÀÓÀÃÄÁÉ ÆÂ ÒÄÆ. ÓÀÚ.400 ÊÅÀ</v>
          </cell>
          <cell r="D656" t="str">
            <v>Oil resist. pad gasket 400 kv</v>
          </cell>
          <cell r="E656">
            <v>2.9769999999999999</v>
          </cell>
        </row>
        <row r="657">
          <cell r="A657" t="str">
            <v>04-Z-008</v>
          </cell>
          <cell r="B657">
            <v>4</v>
          </cell>
          <cell r="C657" t="str">
            <v>ÛÖÀÓÀÃÄÁÉ ÆÂ ÒÄÆ. ÓÀÚ-ÉÓ 0-ÉÓ</v>
          </cell>
          <cell r="D657" t="str">
            <v>Oil rsist. pad gasket,, 0" kw</v>
          </cell>
          <cell r="E657">
            <v>2.8570000000000002</v>
          </cell>
        </row>
        <row r="658">
          <cell r="A658" t="str">
            <v>04-Z-009</v>
          </cell>
          <cell r="B658">
            <v>4</v>
          </cell>
          <cell r="C658" t="str">
            <v>ÓÀÚÄËÖÒÉ ÆÄÈÌÄÃÄÂÉ ÒÄÆ.250ÊÅÀ</v>
          </cell>
          <cell r="D658" t="str">
            <v>Oil resist. rubber pad 250 kw</v>
          </cell>
          <cell r="E658">
            <v>3.1320000000000001</v>
          </cell>
        </row>
        <row r="659">
          <cell r="A659" t="str">
            <v>04-Z-010</v>
          </cell>
          <cell r="B659">
            <v>4</v>
          </cell>
          <cell r="C659" t="str">
            <v>ÛÖÀÓÀÃÄÁÉ ÆÄÈÂÀÌÞËÄ ÒÄÆ.250 ÊÅ</v>
          </cell>
          <cell r="D659" t="str">
            <v xml:space="preserve">Oil resist. pad gasket 250kw  </v>
          </cell>
          <cell r="E659">
            <v>2.9470000000000001</v>
          </cell>
        </row>
        <row r="660">
          <cell r="A660" t="str">
            <v>05-A-001</v>
          </cell>
          <cell r="B660">
            <v>5</v>
          </cell>
          <cell r="C660" t="str">
            <v>ÓÀËÔÄ ÀËÖÌÉÍÉÓ 60-6ÌÌ</v>
          </cell>
          <cell r="D660" t="str">
            <v>Alluminum busbar 60-6 mm</v>
          </cell>
          <cell r="E660">
            <v>7.5270000000000001</v>
          </cell>
        </row>
        <row r="661">
          <cell r="A661" t="str">
            <v>05-A-002</v>
          </cell>
          <cell r="B661">
            <v>5</v>
          </cell>
          <cell r="C661" t="str">
            <v>ÓÀËÔÄ ÀËÖÌÉÍÉÓ 50-5ÌÌ</v>
          </cell>
          <cell r="D661" t="str">
            <v>Alluminum busbar 50-5 mm</v>
          </cell>
          <cell r="E661">
            <v>5.766</v>
          </cell>
          <cell r="F661" t="str">
            <v>tmr</v>
          </cell>
        </row>
        <row r="662">
          <cell r="A662" t="str">
            <v>05-A-003</v>
          </cell>
          <cell r="B662">
            <v>5</v>
          </cell>
          <cell r="C662" t="str">
            <v>ÓÀËÔÄ ÀËÖÌÉÍÉÓ 80-8ÌÌ</v>
          </cell>
          <cell r="D662" t="str">
            <v>Alluminum busbar 80-8 mm</v>
          </cell>
          <cell r="E662">
            <v>14.696999999999999</v>
          </cell>
        </row>
        <row r="663">
          <cell r="A663" t="str">
            <v>05-A-004</v>
          </cell>
          <cell r="B663">
            <v>5</v>
          </cell>
          <cell r="C663" t="str">
            <v>ÓÀËÔÄ ÀËÖÌÉÍÉÓ 100-10ÌÌ</v>
          </cell>
          <cell r="D663" t="str">
            <v>Alluminum busbar 100-10 mm</v>
          </cell>
          <cell r="E663">
            <v>21.582000000000001</v>
          </cell>
          <cell r="F663" t="str">
            <v>km</v>
          </cell>
        </row>
        <row r="664">
          <cell r="A664" t="str">
            <v>05-A-005</v>
          </cell>
          <cell r="B664">
            <v>5</v>
          </cell>
          <cell r="C664" t="str">
            <v>ÓÀËÔÄ ÀËÖÌÉÍÉÓ 40-4ÌÌ</v>
          </cell>
          <cell r="D664" t="str">
            <v>Alluminum busbar 40-4 mm</v>
          </cell>
          <cell r="E664">
            <v>3.5910000000000002</v>
          </cell>
          <cell r="F664" t="str">
            <v>tmr</v>
          </cell>
        </row>
        <row r="665">
          <cell r="A665" t="str">
            <v>05-A-006</v>
          </cell>
          <cell r="B665">
            <v>5</v>
          </cell>
          <cell r="C665" t="str">
            <v xml:space="preserve">ÀÅÔÏÌÀÔÉ 3ÐÏËÖÓÀ 63ÀÌÐÄÒÉÀÍÉ  </v>
          </cell>
          <cell r="D665" t="str">
            <v>Switch 3 pole 63 Amp</v>
          </cell>
          <cell r="E665">
            <v>18.556000000000001</v>
          </cell>
          <cell r="F665" t="str">
            <v>tmr</v>
          </cell>
        </row>
        <row r="666">
          <cell r="A666" t="str">
            <v>05-A-007</v>
          </cell>
          <cell r="B666">
            <v>5</v>
          </cell>
          <cell r="C666" t="str">
            <v xml:space="preserve">ÀÌÏÌÒÈÅÄËÉ 3ÐÏËÖÓÀ 100 ÀÌÐ.   </v>
          </cell>
          <cell r="D666" t="str">
            <v>Switch 3pole 100Amp</v>
          </cell>
          <cell r="E666">
            <v>19.361999999999998</v>
          </cell>
          <cell r="F666" t="str">
            <v>tmr</v>
          </cell>
        </row>
        <row r="667">
          <cell r="A667" t="str">
            <v>05-A-008</v>
          </cell>
          <cell r="B667">
            <v>5</v>
          </cell>
          <cell r="C667" t="str">
            <v xml:space="preserve">ÀÅÔÏÌÀÔÉ 40 A                 </v>
          </cell>
          <cell r="D667" t="str">
            <v>Switch 40A</v>
          </cell>
          <cell r="E667">
            <v>5</v>
          </cell>
        </row>
        <row r="668">
          <cell r="A668" t="str">
            <v>05-A-009</v>
          </cell>
          <cell r="B668">
            <v>5</v>
          </cell>
          <cell r="C668" t="str">
            <v xml:space="preserve">ÀÅÔÏÌÀÔÉ 63 A                 </v>
          </cell>
          <cell r="D668" t="str">
            <v>Switch 63A</v>
          </cell>
          <cell r="E668">
            <v>6</v>
          </cell>
        </row>
        <row r="669">
          <cell r="A669" t="str">
            <v>05-A-010</v>
          </cell>
          <cell r="B669">
            <v>5</v>
          </cell>
          <cell r="C669" t="str">
            <v xml:space="preserve">ÀÌÏÌÒÈÅÄËÉ ÀÅÔÏÌÀÔÖÒÉ AP-50   </v>
          </cell>
          <cell r="D669" t="str">
            <v xml:space="preserve">Auto Switch AP-50             </v>
          </cell>
          <cell r="E669">
            <v>8.7029999999999994</v>
          </cell>
        </row>
        <row r="670">
          <cell r="A670" t="str">
            <v>05-A-011</v>
          </cell>
          <cell r="B670">
            <v>5</v>
          </cell>
          <cell r="C670" t="str">
            <v>ÀÌÏÌÒÈ.ÆÄÈÉÀÍÉ VMP-10/630 ÀÅÆÉ</v>
          </cell>
          <cell r="D670" t="str">
            <v>Oil disconnectorVMP10/630 tank</v>
          </cell>
          <cell r="E670">
            <v>212.90799999999999</v>
          </cell>
        </row>
        <row r="671">
          <cell r="A671" t="str">
            <v>05-A-012</v>
          </cell>
          <cell r="B671">
            <v>5</v>
          </cell>
          <cell r="C671" t="str">
            <v xml:space="preserve">ÀÅÔÏÌÀÔÉ ÀÌÞÒÀÅÉÓ AOO-16A     </v>
          </cell>
          <cell r="D671" t="str">
            <v>Auto drive AOO-16A</v>
          </cell>
          <cell r="E671">
            <v>0</v>
          </cell>
        </row>
        <row r="672">
          <cell r="A672" t="str">
            <v>05-A-013</v>
          </cell>
          <cell r="B672">
            <v>5</v>
          </cell>
          <cell r="C672" t="str">
            <v>ÀÅÆÉ Æ/À.ÁÖËÂ.K3-02Y1 1500À</v>
          </cell>
          <cell r="D672" t="str">
            <v>Oil Tank K3-02Y1 1500A</v>
          </cell>
          <cell r="E672">
            <v>423.83300000000003</v>
          </cell>
        </row>
        <row r="673">
          <cell r="A673" t="str">
            <v>05-A-014</v>
          </cell>
          <cell r="B673">
            <v>5</v>
          </cell>
          <cell r="C673" t="str">
            <v xml:space="preserve">ÀÌÏÌÒÈÅÄËÉ ÀÅÔÏÌÀÔÖÒÉ.2.5A    </v>
          </cell>
          <cell r="D673" t="str">
            <v>Auto switch 2.5A</v>
          </cell>
          <cell r="E673">
            <v>6.25</v>
          </cell>
        </row>
        <row r="674">
          <cell r="A674" t="str">
            <v>05-A-015</v>
          </cell>
          <cell r="B674">
            <v>5</v>
          </cell>
          <cell r="C674" t="str">
            <v xml:space="preserve">ÀËÖÌÉÍÉÓ ÓÀËÔÄ 25ÌÌ           </v>
          </cell>
          <cell r="D674" t="str">
            <v>Aluminium busbar 25mm</v>
          </cell>
          <cell r="E674">
            <v>0</v>
          </cell>
        </row>
        <row r="675">
          <cell r="A675" t="str">
            <v>05-A-016</v>
          </cell>
          <cell r="B675">
            <v>5</v>
          </cell>
          <cell r="C675" t="str">
            <v>ÀÅÆÉ Æ/À ÁÖËÂ. K3-02Y1 630a</v>
          </cell>
          <cell r="D675" t="str">
            <v>Oil Tank K3-02Y1 630a</v>
          </cell>
          <cell r="E675">
            <v>0</v>
          </cell>
        </row>
        <row r="676">
          <cell r="A676" t="str">
            <v>05-B-001</v>
          </cell>
          <cell r="B676">
            <v>5</v>
          </cell>
          <cell r="C676" t="str">
            <v xml:space="preserve">ÌÝÅÄËÉ PN -ÉÓ ×ÀÉ×ÖÒÉÓ ÁÀËÉÛÉ </v>
          </cell>
          <cell r="D676" t="str">
            <v>PN fuse porceillan pillow</v>
          </cell>
          <cell r="E676">
            <v>1.94</v>
          </cell>
        </row>
        <row r="677">
          <cell r="A677" t="str">
            <v>05-B-002</v>
          </cell>
          <cell r="B677">
            <v>5</v>
          </cell>
          <cell r="C677" t="str">
            <v xml:space="preserve">ÁÖÃÄ ÌÝÅÄËÉÓ PKT-1,ÉÆÏËÀÔÏÒÉÈ </v>
          </cell>
          <cell r="D677" t="str">
            <v>Fuse housing PKT-1,w/insulator</v>
          </cell>
          <cell r="E677">
            <v>0</v>
          </cell>
        </row>
        <row r="678">
          <cell r="A678" t="str">
            <v>05-B-003</v>
          </cell>
          <cell r="B678">
            <v>5</v>
          </cell>
          <cell r="C678" t="str">
            <v>ÁÖÃÄ ÌÝÅÄËÉÓ PKT-2 ,ÉÆÏËÀÔÏÒÉÈ</v>
          </cell>
          <cell r="D678" t="str">
            <v>Fuse housing PKT-2,w/insulator</v>
          </cell>
          <cell r="E678">
            <v>0</v>
          </cell>
        </row>
        <row r="679">
          <cell r="A679" t="str">
            <v>05-K-001</v>
          </cell>
          <cell r="B679">
            <v>5</v>
          </cell>
          <cell r="C679" t="str">
            <v>ÊÏÍÔÀØÔÄÁÉ MKP-110 ÒÊÀËÌØÒÏÁÉÓ</v>
          </cell>
          <cell r="D679" t="str">
            <v xml:space="preserve">Contact for MKP-110 B         </v>
          </cell>
          <cell r="E679">
            <v>388.8</v>
          </cell>
        </row>
        <row r="680">
          <cell r="A680" t="str">
            <v>05-K-002</v>
          </cell>
          <cell r="B680">
            <v>5</v>
          </cell>
          <cell r="C680" t="str">
            <v xml:space="preserve">ÊÏàÀ ÀÌÞÒ.ÜÀÒÈÅÉÓ ÓÏËÄÍÏÉÃ.   </v>
          </cell>
          <cell r="E680">
            <v>0</v>
          </cell>
        </row>
        <row r="681">
          <cell r="A681" t="str">
            <v>05-K-003</v>
          </cell>
          <cell r="B681">
            <v>5</v>
          </cell>
          <cell r="C681" t="str">
            <v xml:space="preserve">ÊÏàÀ ÀÌÞÒ.ÂÀÌÏÒÈÅÉÓ MKP110    </v>
          </cell>
          <cell r="E681">
            <v>0</v>
          </cell>
        </row>
        <row r="682">
          <cell r="A682" t="str">
            <v>05-K-004</v>
          </cell>
          <cell r="B682">
            <v>5</v>
          </cell>
          <cell r="C682" t="str">
            <v xml:space="preserve">ÒÊÀËÌØÒÏÁÉ ÊÀÌÄÒÀMKP110       </v>
          </cell>
          <cell r="E682">
            <v>0</v>
          </cell>
        </row>
        <row r="683">
          <cell r="A683" t="str">
            <v>05-K-005</v>
          </cell>
          <cell r="B683">
            <v>5</v>
          </cell>
          <cell r="C683" t="str">
            <v xml:space="preserve">ÛÖÍÔÉ MKP 110                 </v>
          </cell>
          <cell r="E683">
            <v>0</v>
          </cell>
        </row>
        <row r="684">
          <cell r="A684" t="str">
            <v>05-K-006</v>
          </cell>
          <cell r="B684">
            <v>5</v>
          </cell>
          <cell r="C684" t="str">
            <v xml:space="preserve">ÓÀÊÏÍÔÀØÔÏ áÉÃÉ MKP110        </v>
          </cell>
          <cell r="E684">
            <v>0</v>
          </cell>
        </row>
        <row r="685">
          <cell r="A685" t="str">
            <v>05-K-007</v>
          </cell>
          <cell r="B685">
            <v>5</v>
          </cell>
          <cell r="C685" t="str">
            <v xml:space="preserve">ÓÀÒÄÌÏÍÔÏ ÊÏÌÐËÄØÔÉ MKP-110B  </v>
          </cell>
          <cell r="D685" t="str">
            <v xml:space="preserve">MKP-110B                      </v>
          </cell>
          <cell r="E685">
            <v>0</v>
          </cell>
        </row>
        <row r="686">
          <cell r="A686" t="str">
            <v>05-K-008</v>
          </cell>
          <cell r="B686">
            <v>5</v>
          </cell>
          <cell r="C686" t="str">
            <v xml:space="preserve">ÊÏàÀ ÂÀÌÏÒÈÅÉÓ UAA 3À         </v>
          </cell>
          <cell r="D686" t="str">
            <v xml:space="preserve">UAA                           </v>
          </cell>
          <cell r="E686">
            <v>0</v>
          </cell>
        </row>
        <row r="687">
          <cell r="A687" t="str">
            <v>05-K-009</v>
          </cell>
          <cell r="B687">
            <v>5</v>
          </cell>
          <cell r="C687" t="str">
            <v xml:space="preserve">ÊÏàÀ ÂÀÌÏÒÈÅÉÓ EO             </v>
          </cell>
          <cell r="E687">
            <v>0</v>
          </cell>
        </row>
        <row r="688">
          <cell r="A688" t="str">
            <v>05-K-010</v>
          </cell>
          <cell r="B688">
            <v>5</v>
          </cell>
          <cell r="C688" t="str">
            <v xml:space="preserve">ÊÏÌÐËÄØÔÉ ÃÀÝÅÉÓ Ê3-36        </v>
          </cell>
          <cell r="D688" t="str">
            <v xml:space="preserve">Set K3-36                     </v>
          </cell>
          <cell r="E688">
            <v>0</v>
          </cell>
        </row>
        <row r="689">
          <cell r="A689" t="str">
            <v>05-LSP-001</v>
          </cell>
          <cell r="B689">
            <v>8</v>
          </cell>
          <cell r="C689" t="str">
            <v>ÌÀÂÍÉÔÖÒÉ ÌÉËÉ</v>
          </cell>
          <cell r="D689" t="str">
            <v xml:space="preserve">Magnetic tube                 </v>
          </cell>
          <cell r="E689">
            <v>75.67</v>
          </cell>
        </row>
        <row r="690">
          <cell r="A690" t="str">
            <v>05-LSP-002</v>
          </cell>
          <cell r="B690">
            <v>8</v>
          </cell>
          <cell r="C690" t="str">
            <v>ÝÉ×ÒÖËÉ,ÃÉÃÉ</v>
          </cell>
          <cell r="D690" t="str">
            <v xml:space="preserve">Digital, large                </v>
          </cell>
          <cell r="E690">
            <v>380.37</v>
          </cell>
        </row>
        <row r="691">
          <cell r="A691" t="str">
            <v>05-LSP-003</v>
          </cell>
          <cell r="B691">
            <v>8</v>
          </cell>
          <cell r="C691" t="str">
            <v>ÝÉ×ÒÖËÉ ,ÐÀÔÀÒÀ</v>
          </cell>
          <cell r="D691" t="str">
            <v>Digital,small</v>
          </cell>
          <cell r="E691">
            <v>143.15</v>
          </cell>
        </row>
        <row r="692">
          <cell r="A692" t="str">
            <v>05-LSP-004</v>
          </cell>
          <cell r="B692">
            <v>8</v>
          </cell>
          <cell r="C692" t="str">
            <v>ÌÀÍÀÈÏÁÄËÉ ÉÓÒÄÁÉ</v>
          </cell>
          <cell r="D692" t="str">
            <v>Arrows-Illuminating lamp</v>
          </cell>
          <cell r="E692">
            <v>22.309000000000001</v>
          </cell>
        </row>
        <row r="693">
          <cell r="A693" t="str">
            <v>05-LSP-005</v>
          </cell>
          <cell r="B693">
            <v>8</v>
          </cell>
          <cell r="C693" t="str">
            <v>ÙÉËÀÊÉ ÂÀÌÏÞÀáÄÁÉÓ (ËÉÅÔÉÓ)</v>
          </cell>
          <cell r="D693" t="str">
            <v>Call Button</v>
          </cell>
          <cell r="E693">
            <v>288.34500000000003</v>
          </cell>
        </row>
        <row r="694">
          <cell r="A694" t="str">
            <v>05-LSP-006</v>
          </cell>
          <cell r="B694">
            <v>8</v>
          </cell>
          <cell r="C694" t="str">
            <v>ÊÏÍÔÀØÔÉ ÊÀÒÉÓ (ËÉÅÔÉÓ )</v>
          </cell>
          <cell r="D694" t="str">
            <v>Door Contact</v>
          </cell>
          <cell r="E694">
            <v>531.70000000000005</v>
          </cell>
        </row>
        <row r="695">
          <cell r="A695" t="str">
            <v>05-LSP-007</v>
          </cell>
          <cell r="B695">
            <v>8</v>
          </cell>
          <cell r="C695" t="str">
            <v>ÊÏÍÔÀØÔÉ ÓÉÜØÀÒÉÓ ÒÄÂÖËÀÔÏÒÉÓ</v>
          </cell>
          <cell r="D695" t="str">
            <v xml:space="preserve">Speed Regulator Contact       </v>
          </cell>
          <cell r="E695">
            <v>182.006</v>
          </cell>
        </row>
        <row r="696">
          <cell r="A696" t="str">
            <v>05-LSP-008</v>
          </cell>
          <cell r="B696">
            <v>8</v>
          </cell>
          <cell r="C696" t="str">
            <v>ÂÀÓÀÙÄÁÉ ÊÀÒÉÓ (ËÉÅÔÉÓ)</v>
          </cell>
          <cell r="D696" t="str">
            <v xml:space="preserve">Door Key                      </v>
          </cell>
          <cell r="E696">
            <v>30.675000000000001</v>
          </cell>
        </row>
        <row r="697">
          <cell r="A697" t="str">
            <v>05-LSP-009</v>
          </cell>
          <cell r="B697">
            <v>8</v>
          </cell>
          <cell r="C697" t="str">
            <v>ÀÌÏÌÒÈÅÄËÉ ,,STOP "</v>
          </cell>
          <cell r="D697" t="str">
            <v xml:space="preserve">"Stop" cutout                 </v>
          </cell>
          <cell r="E697">
            <v>36.81</v>
          </cell>
        </row>
        <row r="698">
          <cell r="A698" t="str">
            <v>05-LSP-010</v>
          </cell>
          <cell r="B698">
            <v>8</v>
          </cell>
          <cell r="C698" t="str">
            <v>ÁËÏÊÉ ÌÏØÍÉËÉ (ËÉÅÔÉÓ )</v>
          </cell>
          <cell r="D698" t="str">
            <v xml:space="preserve">Flexible Block                </v>
          </cell>
          <cell r="E698">
            <v>40.9</v>
          </cell>
        </row>
        <row r="699">
          <cell r="A699" t="str">
            <v>05-LSP-011</v>
          </cell>
          <cell r="B699">
            <v>8</v>
          </cell>
          <cell r="C699" t="str">
            <v>ÓÀÃÄÍÉ ÌÏØÍÉËÉ (ËÉÅÔÉÓ)</v>
          </cell>
          <cell r="D699" t="str">
            <v>Flexible wire</v>
          </cell>
          <cell r="E699">
            <v>28.63</v>
          </cell>
        </row>
        <row r="700">
          <cell r="A700" t="str">
            <v>05-LSP-012</v>
          </cell>
          <cell r="B700">
            <v>8</v>
          </cell>
          <cell r="C700" t="str">
            <v>ÐÒÏÂÒÀÌÀ ÝÉ×ÒÖËÉ (ËÉÅÔÉÓ )</v>
          </cell>
          <cell r="D700" t="str">
            <v xml:space="preserve">Digital Program               </v>
          </cell>
          <cell r="E700">
            <v>409</v>
          </cell>
        </row>
        <row r="701">
          <cell r="A701" t="str">
            <v>05-LSP-013</v>
          </cell>
          <cell r="B701">
            <v>8</v>
          </cell>
          <cell r="C701" t="str">
            <v>ÓØÄÌÀ ÌÀÒÈÅÉÓ (ËÉÅÔÉÓ)</v>
          </cell>
          <cell r="D701" t="str">
            <v xml:space="preserve">Control card                  </v>
          </cell>
          <cell r="E701">
            <v>2965.25</v>
          </cell>
        </row>
        <row r="702">
          <cell r="A702" t="str">
            <v>05-LSP-014</v>
          </cell>
          <cell r="B702">
            <v>8</v>
          </cell>
          <cell r="C702" t="str">
            <v>ÀÁÀÆÀÍÀ ÛÄÆÄÈÅÉÓ(ËÉÅÔÉÓ)</v>
          </cell>
          <cell r="D702" t="str">
            <v xml:space="preserve">Lubricant Pot                 </v>
          </cell>
          <cell r="E702">
            <v>562.375</v>
          </cell>
        </row>
        <row r="703">
          <cell r="A703" t="str">
            <v>05-M-001</v>
          </cell>
          <cell r="B703">
            <v>5</v>
          </cell>
          <cell r="C703" t="str">
            <v>ÌÝÅÄËÉ ÃÍÏÁÀÃÉ PN -250À</v>
          </cell>
          <cell r="D703" t="str">
            <v>Fuse PN-250a</v>
          </cell>
          <cell r="E703">
            <v>8.1419999999999995</v>
          </cell>
          <cell r="F703" t="str">
            <v>tmr</v>
          </cell>
        </row>
        <row r="704">
          <cell r="A704" t="str">
            <v>05-M-002</v>
          </cell>
          <cell r="B704">
            <v>5</v>
          </cell>
          <cell r="C704" t="str">
            <v>ÌÝÅÄËÉ ÃÍÏÁÀÃÉ PN -400À</v>
          </cell>
          <cell r="D704" t="str">
            <v>Fuse PN-400a</v>
          </cell>
          <cell r="E704">
            <v>7.9290000000000003</v>
          </cell>
          <cell r="F704" t="str">
            <v>tmr</v>
          </cell>
        </row>
        <row r="705">
          <cell r="A705" t="str">
            <v>05-M-003</v>
          </cell>
          <cell r="B705">
            <v>5</v>
          </cell>
          <cell r="C705" t="str">
            <v>ÌÝÅÄËÉ ÃÍÏÁÀÃÉ PN-630À</v>
          </cell>
          <cell r="D705" t="str">
            <v>Fuse PN-630a</v>
          </cell>
          <cell r="E705">
            <v>9.234</v>
          </cell>
        </row>
        <row r="706">
          <cell r="A706" t="str">
            <v>05-M-004</v>
          </cell>
          <cell r="B706">
            <v>5</v>
          </cell>
          <cell r="C706" t="str">
            <v>ÌÝÅÄËÉ PKT-1,3-10-160-20-U-3</v>
          </cell>
          <cell r="D706" t="str">
            <v>Fuse PKT-1.3-10-160-20-u-3</v>
          </cell>
          <cell r="E706">
            <v>38.670999999999999</v>
          </cell>
        </row>
        <row r="707">
          <cell r="A707" t="str">
            <v>05-M-005</v>
          </cell>
          <cell r="B707">
            <v>5</v>
          </cell>
          <cell r="C707" t="str">
            <v>ÌÝÅÄËÉ PKT-1,3-6-160-20 U 3</v>
          </cell>
          <cell r="D707" t="str">
            <v>Fuse PKT-1.3-6-160-20u3</v>
          </cell>
          <cell r="E707">
            <v>40.731000000000002</v>
          </cell>
        </row>
        <row r="708">
          <cell r="A708" t="str">
            <v>05-M-006</v>
          </cell>
          <cell r="B708">
            <v>5</v>
          </cell>
          <cell r="C708" t="str">
            <v>ÌÝÅÄËÉ ÏÓÉÐÏÅÉÓ 400À</v>
          </cell>
          <cell r="D708" t="str">
            <v>Fuse osipov type 400a</v>
          </cell>
          <cell r="E708">
            <v>2.4649999999999999</v>
          </cell>
        </row>
        <row r="709">
          <cell r="A709" t="str">
            <v>05-M-007</v>
          </cell>
          <cell r="B709">
            <v>5</v>
          </cell>
          <cell r="C709" t="str">
            <v>ÌÝÅÄËÉ PKT 104-10-200-12.5U3</v>
          </cell>
          <cell r="D709" t="str">
            <v>Fuse PKT10-200-12.5 U3</v>
          </cell>
          <cell r="E709">
            <v>110.488</v>
          </cell>
        </row>
        <row r="710">
          <cell r="A710" t="str">
            <v>05-M-008</v>
          </cell>
          <cell r="B710">
            <v>5</v>
          </cell>
          <cell r="C710" t="str">
            <v>ÌÝÅÄËÉ PKT 104-6-315-20U3</v>
          </cell>
          <cell r="D710" t="str">
            <v>Fuse PKT 6-315-20U3</v>
          </cell>
          <cell r="E710">
            <v>110.488</v>
          </cell>
        </row>
        <row r="711">
          <cell r="A711" t="str">
            <v>05-M-009</v>
          </cell>
          <cell r="B711">
            <v>5</v>
          </cell>
          <cell r="C711" t="str">
            <v>ÌÝÅÄËÉ PKT  101-10-5-31.5U3</v>
          </cell>
          <cell r="D711" t="str">
            <v>Fuse PKT 101-10-5-31.5U3</v>
          </cell>
          <cell r="E711">
            <v>29.594999999999999</v>
          </cell>
        </row>
        <row r="712">
          <cell r="A712" t="str">
            <v>05-M-010</v>
          </cell>
          <cell r="B712">
            <v>5</v>
          </cell>
          <cell r="C712" t="str">
            <v>ÌÝÅÄËÉ PKT  101-10-8-31.5U3</v>
          </cell>
          <cell r="D712" t="str">
            <v>Fuse PKT 101-10-8-31.5U3</v>
          </cell>
          <cell r="E712">
            <v>29.594999999999999</v>
          </cell>
        </row>
        <row r="713">
          <cell r="A713" t="str">
            <v>05-M-011</v>
          </cell>
          <cell r="B713">
            <v>5</v>
          </cell>
          <cell r="C713" t="str">
            <v>ÌÝÅÄËÉ PKT  101-6-8-40U3</v>
          </cell>
          <cell r="D713" t="str">
            <v>Fuse PKT 101-6-8-40U3</v>
          </cell>
          <cell r="E713">
            <v>29.594999999999999</v>
          </cell>
        </row>
        <row r="714">
          <cell r="A714" t="str">
            <v>05-M-012</v>
          </cell>
          <cell r="B714">
            <v>5</v>
          </cell>
          <cell r="C714" t="str">
            <v>ÌÝÅÄËÉ PKT  101-6-10-40U3</v>
          </cell>
          <cell r="D714" t="str">
            <v>Fuse PKT 101-6-10-40U3</v>
          </cell>
          <cell r="E714">
            <v>29.6</v>
          </cell>
        </row>
        <row r="715">
          <cell r="A715" t="str">
            <v>05-M-013</v>
          </cell>
          <cell r="B715">
            <v>5</v>
          </cell>
          <cell r="C715" t="str">
            <v>ÌÝÅÄËÉ PKT  101-6-20-40U3</v>
          </cell>
          <cell r="D715" t="str">
            <v>Fuse PKT 101-6-20-40U3</v>
          </cell>
          <cell r="E715">
            <v>0</v>
          </cell>
        </row>
        <row r="716">
          <cell r="A716" t="str">
            <v>05-M-014</v>
          </cell>
          <cell r="B716">
            <v>5</v>
          </cell>
          <cell r="C716" t="str">
            <v>ÌÝÅÄËÉ PKN   001-6U 3 60 ÌÀ.</v>
          </cell>
          <cell r="D716" t="str">
            <v>Fuse PKN001-6U3 60 ma</v>
          </cell>
          <cell r="E716">
            <v>79.742999999999995</v>
          </cell>
        </row>
        <row r="717">
          <cell r="A717" t="str">
            <v>05-M-015</v>
          </cell>
          <cell r="B717">
            <v>5</v>
          </cell>
          <cell r="C717" t="str">
            <v>ÌÝÅÄËÉ PKN   001-10U 3  60 ÌÀ</v>
          </cell>
          <cell r="D717" t="str">
            <v>Fuse PKN001-10U3 60 ma</v>
          </cell>
          <cell r="E717">
            <v>79.739999999999995</v>
          </cell>
        </row>
        <row r="718">
          <cell r="A718" t="str">
            <v>05-M-016</v>
          </cell>
          <cell r="B718">
            <v>5</v>
          </cell>
          <cell r="C718" t="str">
            <v>ÌÝÅÄËÉ ÃÍÏÁÀÃÉ PN2-100À</v>
          </cell>
          <cell r="D718" t="str">
            <v xml:space="preserve">Fuse PN-100A                  </v>
          </cell>
          <cell r="E718">
            <v>3.61</v>
          </cell>
        </row>
        <row r="719">
          <cell r="A719" t="str">
            <v>05-M-017</v>
          </cell>
          <cell r="B719">
            <v>5</v>
          </cell>
          <cell r="C719" t="str">
            <v>ÌÝËÄËÉ ÅÄÍÔÉËÖÒÉ 110kv</v>
          </cell>
          <cell r="D719" t="str">
            <v xml:space="preserve">Fuse valve 110kv              </v>
          </cell>
          <cell r="E719">
            <v>0</v>
          </cell>
        </row>
        <row r="720">
          <cell r="A720" t="str">
            <v>05-M-018</v>
          </cell>
          <cell r="B720">
            <v>5</v>
          </cell>
          <cell r="C720" t="str">
            <v xml:space="preserve">ÌÝÅÄËÉ ÅÄÍÔÉËÖÒÉ 35 kv        </v>
          </cell>
          <cell r="D720" t="str">
            <v xml:space="preserve">Fuse valve 35kv               </v>
          </cell>
          <cell r="E720">
            <v>0</v>
          </cell>
        </row>
        <row r="721">
          <cell r="A721" t="str">
            <v>05-M-019</v>
          </cell>
          <cell r="B721">
            <v>5</v>
          </cell>
          <cell r="C721" t="str">
            <v>ÂÀÃÀÉÔÀÍÄÈ 05-M-001 -ÆÄ</v>
          </cell>
          <cell r="D721" t="str">
            <v>Porclein fuse 250APN</v>
          </cell>
          <cell r="E721">
            <v>3.8380000000000001</v>
          </cell>
        </row>
        <row r="722">
          <cell r="A722" t="str">
            <v>05-M-020</v>
          </cell>
          <cell r="B722">
            <v>5</v>
          </cell>
          <cell r="C722" t="str">
            <v xml:space="preserve">ÌÝÅÄËÉ ×ÀÉ×ÖÒÉÓ 100ÀÌÐ        </v>
          </cell>
          <cell r="D722" t="str">
            <v>Porcelain fuse 100Amp</v>
          </cell>
          <cell r="E722">
            <v>2.88</v>
          </cell>
          <cell r="F722" t="str">
            <v>tmr</v>
          </cell>
        </row>
        <row r="723">
          <cell r="A723" t="str">
            <v>05-M-021</v>
          </cell>
          <cell r="B723">
            <v>5</v>
          </cell>
          <cell r="C723" t="str">
            <v xml:space="preserve">ÌÝÅÄËÉ ×ÀÉ×ÖÒÉÓ 160 Amp       </v>
          </cell>
          <cell r="D723" t="str">
            <v xml:space="preserve">Industr.fuse,blade type 160   </v>
          </cell>
          <cell r="E723">
            <v>9.5190000000000001</v>
          </cell>
          <cell r="F723" t="str">
            <v>tmr</v>
          </cell>
        </row>
        <row r="724">
          <cell r="A724" t="str">
            <v>05-M-022</v>
          </cell>
          <cell r="B724">
            <v>5</v>
          </cell>
          <cell r="C724" t="str">
            <v xml:space="preserve">ÌÝÅÄËÉ PKTN-10U3 10kv         </v>
          </cell>
          <cell r="D724" t="str">
            <v xml:space="preserve">Fuse PKTN-10U3 10kv           </v>
          </cell>
          <cell r="E724">
            <v>17.207999999999998</v>
          </cell>
          <cell r="F724" t="str">
            <v>garkveva</v>
          </cell>
        </row>
        <row r="725">
          <cell r="A725" t="str">
            <v>05-M-023</v>
          </cell>
          <cell r="B725">
            <v>5</v>
          </cell>
          <cell r="C725" t="str">
            <v xml:space="preserve">ÌÝÅÄËÉ PT-1.3-6-160-20U3      </v>
          </cell>
          <cell r="D725" t="str">
            <v xml:space="preserve">Fuse PT-1.3-6-160-20U3        </v>
          </cell>
          <cell r="E725">
            <v>25.257999999999999</v>
          </cell>
        </row>
        <row r="726">
          <cell r="A726" t="str">
            <v>05-M-024</v>
          </cell>
          <cell r="B726">
            <v>5</v>
          </cell>
          <cell r="C726" t="str">
            <v xml:space="preserve">ÌÝÅÄËÉ PT-1.3-10-80-20U3      </v>
          </cell>
          <cell r="D726" t="str">
            <v xml:space="preserve">Fuse PT-1.3 10-80-20U3        </v>
          </cell>
          <cell r="E726">
            <v>25.257999999999999</v>
          </cell>
        </row>
        <row r="727">
          <cell r="A727" t="str">
            <v>05-R-001</v>
          </cell>
          <cell r="B727">
            <v>5</v>
          </cell>
          <cell r="C727" t="str">
            <v xml:space="preserve">ÒÄËÄ - ÀÅÔÏÌÀÔÉ UZEO -80      </v>
          </cell>
          <cell r="D727" t="str">
            <v>Reley -Switches UZEO-80</v>
          </cell>
          <cell r="E727">
            <v>12.5</v>
          </cell>
        </row>
        <row r="728">
          <cell r="A728" t="str">
            <v>05-R-002</v>
          </cell>
          <cell r="B728">
            <v>5</v>
          </cell>
          <cell r="C728" t="str">
            <v xml:space="preserve">ÒÄÂÖËÀÔÏÒÉ ÞÀÁÅÉÓ BAR 630A    </v>
          </cell>
          <cell r="D728" t="str">
            <v>Power regulator BAR630A</v>
          </cell>
          <cell r="E728">
            <v>0</v>
          </cell>
        </row>
        <row r="729">
          <cell r="A729" t="str">
            <v>05-S-001</v>
          </cell>
          <cell r="B729">
            <v>5</v>
          </cell>
          <cell r="C729" t="str">
            <v>ÓÀËÔÄ ×ÏËÀÃÉÓ  4-25</v>
          </cell>
          <cell r="D729" t="str">
            <v>Black metal basbur4-40 s.metal</v>
          </cell>
          <cell r="E729">
            <v>2.2080000000000002</v>
          </cell>
        </row>
        <row r="730">
          <cell r="A730" t="str">
            <v>05-S-002</v>
          </cell>
          <cell r="B730">
            <v>5</v>
          </cell>
          <cell r="C730" t="str">
            <v>ÓÀËÔÄ ×ÏËÀÃÉÓ  4-40</v>
          </cell>
          <cell r="D730" t="str">
            <v>Black metal basbur4-40 s.metal</v>
          </cell>
          <cell r="E730">
            <v>0</v>
          </cell>
        </row>
        <row r="731">
          <cell r="A731" t="str">
            <v>05-S-003</v>
          </cell>
          <cell r="B731">
            <v>8</v>
          </cell>
          <cell r="C731" t="str">
            <v>ËÉ×ÔÉÓ ÞÒÀÅÉÓ ÓÔÀÔÏÒÉ</v>
          </cell>
          <cell r="D731" t="str">
            <v>Elevator stator</v>
          </cell>
          <cell r="E731">
            <v>4496.3999999999996</v>
          </cell>
        </row>
        <row r="732">
          <cell r="A732" t="str">
            <v>05-SC-001</v>
          </cell>
          <cell r="B732">
            <v>5</v>
          </cell>
          <cell r="C732" t="str">
            <v xml:space="preserve">ÀÌÞÒÀÅÉÓ ÓÏËÄÍÏÉÃÉ SH.N.E.-33 </v>
          </cell>
          <cell r="D732" t="str">
            <v>Solenoid for SH.N.E.-33circuit</v>
          </cell>
          <cell r="E732">
            <v>515.03</v>
          </cell>
        </row>
        <row r="733">
          <cell r="A733" t="str">
            <v>05-SS-001</v>
          </cell>
          <cell r="B733">
            <v>5</v>
          </cell>
          <cell r="C733" t="str">
            <v>ÛÄÌÚÅÀÍÉ ÆÄÈ. ÀÌÏÌÒÈ. MKP-110B</v>
          </cell>
          <cell r="D733" t="str">
            <v>Oil diconnector for MKP-110B</v>
          </cell>
          <cell r="E733">
            <v>171.68</v>
          </cell>
        </row>
        <row r="734">
          <cell r="A734" t="str">
            <v>05-SZ-001</v>
          </cell>
          <cell r="B734">
            <v>8</v>
          </cell>
          <cell r="C734" t="str">
            <v>ÄË. ÞÒÀÅÀ A-080S4 380V 1410T/S</v>
          </cell>
          <cell r="D734" t="str">
            <v xml:space="preserve">Electric engin A-080s4 380V   </v>
          </cell>
          <cell r="E734">
            <v>120.75</v>
          </cell>
        </row>
        <row r="735">
          <cell r="A735" t="str">
            <v>05-T-001</v>
          </cell>
          <cell r="B735">
            <v>5</v>
          </cell>
          <cell r="C735" t="str">
            <v>ÔÖÜÄÁÉ ÓÀÊÏÍÔÀØÔÏ ÌÝÅÄËÉÓ100À</v>
          </cell>
          <cell r="D735" t="str">
            <v xml:space="preserve">100 Amp. fuse contact jaw     </v>
          </cell>
          <cell r="E735">
            <v>2.42</v>
          </cell>
          <cell r="F735" t="str">
            <v>tmr</v>
          </cell>
        </row>
        <row r="736">
          <cell r="A736" t="str">
            <v>05-T-002</v>
          </cell>
          <cell r="B736">
            <v>5</v>
          </cell>
          <cell r="C736" t="str">
            <v>ÔÖÜÄÁÉ ÓÀÊÏÍÔÀØÔÏ ÌÝÅÄËÉÓ 250À</v>
          </cell>
          <cell r="D736" t="str">
            <v>250Amp fuse contact jaws</v>
          </cell>
          <cell r="E736">
            <v>1.58</v>
          </cell>
        </row>
        <row r="737">
          <cell r="A737" t="str">
            <v>06-A-001</v>
          </cell>
          <cell r="B737">
            <v>5</v>
          </cell>
          <cell r="C737" t="str">
            <v>ÀÌÏÌÒÈÅÄËÉ ÀÅÔÏÌÀÔ.1ÐÏËÖ25ÀÌÐ.</v>
          </cell>
          <cell r="D737" t="str">
            <v>Auto switch 25 amp,1phase</v>
          </cell>
          <cell r="E737">
            <v>6.6859999999999999</v>
          </cell>
        </row>
        <row r="738">
          <cell r="A738" t="str">
            <v>06-A-002</v>
          </cell>
          <cell r="B738">
            <v>5</v>
          </cell>
          <cell r="C738" t="str">
            <v>ÀÌÏÌÒÈÅ ÅÀÊÖÖÌÉÀÍÉ VBEK-10/630</v>
          </cell>
          <cell r="D738" t="str">
            <v xml:space="preserve">Vacuum breaker VBEK-10/630    </v>
          </cell>
          <cell r="E738">
            <v>0</v>
          </cell>
        </row>
        <row r="739">
          <cell r="A739" t="str">
            <v>06-A-003</v>
          </cell>
          <cell r="B739">
            <v>5</v>
          </cell>
          <cell r="C739" t="str">
            <v>ÀÌÏÌÒÈÅÄËÉ ÀÅÔÏÌÀÔÖÒÉ SX-100/3</v>
          </cell>
          <cell r="D739" t="str">
            <v>Auto switch SX-100/3</v>
          </cell>
          <cell r="E739">
            <v>15.691000000000001</v>
          </cell>
        </row>
        <row r="740">
          <cell r="A740" t="str">
            <v>06-A-004</v>
          </cell>
          <cell r="B740">
            <v>5</v>
          </cell>
          <cell r="C740" t="str">
            <v>ÀÌÏÌÒÈÅÄËÉ ÀÅÔ.2 ÐÏËÖÓÀ 63À</v>
          </cell>
          <cell r="D740" t="str">
            <v>Switch double pole 63Amp</v>
          </cell>
          <cell r="E740">
            <v>13.353999999999999</v>
          </cell>
          <cell r="F740" t="str">
            <v>tmr</v>
          </cell>
        </row>
        <row r="741">
          <cell r="A741" t="str">
            <v>06-A-005</v>
          </cell>
          <cell r="B741">
            <v>5</v>
          </cell>
          <cell r="C741" t="str">
            <v>ÀÌÏÌÒÈÅÄËÉ ÆÄÈÉÀÍÉ  VMG-133</v>
          </cell>
          <cell r="D741" t="str">
            <v xml:space="preserve">Oil disconnector VMG-133      </v>
          </cell>
          <cell r="E741">
            <v>258.75</v>
          </cell>
        </row>
        <row r="742">
          <cell r="A742" t="str">
            <v>06-A-006</v>
          </cell>
          <cell r="B742">
            <v>5</v>
          </cell>
          <cell r="C742" t="str">
            <v>ÀÌÏÌÒÈ. ÀÅÔÏÌÀÔÉ A 3120-3X100A</v>
          </cell>
          <cell r="D742" t="str">
            <v>Switches A3120-3X100A</v>
          </cell>
          <cell r="E742">
            <v>41.67</v>
          </cell>
        </row>
        <row r="743">
          <cell r="A743" t="str">
            <v>06-A-007</v>
          </cell>
          <cell r="B743">
            <v>5</v>
          </cell>
          <cell r="C743" t="str">
            <v>ÀÌÏÌÒÈ.ÀÅÔÏÌÀÔÉ AP-50 3X25A</v>
          </cell>
          <cell r="D743" t="str">
            <v>Switches AP-50 3X25A</v>
          </cell>
          <cell r="E743">
            <v>24.716999999999999</v>
          </cell>
        </row>
        <row r="744">
          <cell r="A744" t="str">
            <v>06-A-008</v>
          </cell>
          <cell r="B744">
            <v>5</v>
          </cell>
          <cell r="C744" t="str">
            <v>ÀÌÏÌÒÈ.ÀÅÔÏÌÀÔÉ AP-50 2X2.5 A</v>
          </cell>
          <cell r="D744" t="str">
            <v xml:space="preserve">Switches 2X2.5A               </v>
          </cell>
          <cell r="E744">
            <v>0</v>
          </cell>
        </row>
        <row r="745">
          <cell r="A745" t="str">
            <v>06-A-009</v>
          </cell>
          <cell r="B745">
            <v>5</v>
          </cell>
          <cell r="C745" t="str">
            <v xml:space="preserve">ÀÌÏÌÒÈÅÄËÉ  3 ÐÏËÖÓÀ          </v>
          </cell>
          <cell r="D745" t="str">
            <v>Switch 3 pole</v>
          </cell>
          <cell r="E745">
            <v>0</v>
          </cell>
          <cell r="F745" t="str">
            <v>tmr</v>
          </cell>
        </row>
        <row r="746">
          <cell r="A746" t="str">
            <v>06-A-010</v>
          </cell>
          <cell r="B746">
            <v>5</v>
          </cell>
          <cell r="C746" t="str">
            <v xml:space="preserve">ÀÌÏÌÒÈÅÄËÉ                    </v>
          </cell>
          <cell r="D746" t="str">
            <v>Switch</v>
          </cell>
          <cell r="E746">
            <v>0</v>
          </cell>
        </row>
        <row r="747">
          <cell r="A747" t="str">
            <v>06-A-011</v>
          </cell>
          <cell r="B747">
            <v>5</v>
          </cell>
          <cell r="C747" t="str">
            <v>ÂÀÌÈÉÛÅÄËÉ 1 ÐÏËÖÓÀ 10Amp</v>
          </cell>
          <cell r="D747" t="str">
            <v>Disconnector 1pole 10Amp</v>
          </cell>
          <cell r="E747">
            <v>6.8449999999999998</v>
          </cell>
          <cell r="F747" t="str">
            <v>tmr</v>
          </cell>
        </row>
        <row r="748">
          <cell r="A748" t="str">
            <v>06-A-012</v>
          </cell>
          <cell r="B748">
            <v>6</v>
          </cell>
          <cell r="C748" t="str">
            <v xml:space="preserve">ÀÌÏÌÒÈÅÄËÉ ÅÀÊ. BB/TEL10/630a </v>
          </cell>
          <cell r="D748" t="str">
            <v xml:space="preserve">Switch vacuum BB/TEL10/630a   </v>
          </cell>
          <cell r="E748">
            <v>0</v>
          </cell>
        </row>
        <row r="749">
          <cell r="A749" t="str">
            <v>06-B-001</v>
          </cell>
          <cell r="B749">
            <v>6</v>
          </cell>
          <cell r="C749" t="str">
            <v>ÁËÏÊÉ ÊËÄÌÄÁÉÓ 24 ÌÏÌàÄÒÉÀÍÉ</v>
          </cell>
          <cell r="D749" t="str">
            <v>Earth Terminal Strip 24wire</v>
          </cell>
          <cell r="E749">
            <v>3.7389999999999999</v>
          </cell>
          <cell r="F749" t="str">
            <v>tmr</v>
          </cell>
        </row>
        <row r="750">
          <cell r="A750" t="str">
            <v>06-B-002</v>
          </cell>
          <cell r="B750">
            <v>6</v>
          </cell>
          <cell r="C750" t="str">
            <v>ÁËÏÊÉ ÓÀÊËÄÌÄ 12ßÅÄÒ.10ÌÌ</v>
          </cell>
          <cell r="D750" t="str">
            <v>12 way earth strip10mm</v>
          </cell>
          <cell r="E750">
            <v>1.78</v>
          </cell>
          <cell r="F750" t="str">
            <v>tmr</v>
          </cell>
        </row>
        <row r="751">
          <cell r="A751" t="str">
            <v>06-B-003</v>
          </cell>
          <cell r="B751">
            <v>6</v>
          </cell>
          <cell r="C751" t="str">
            <v>ÁËÏÊÉ ÓÀÊËÄÌÄ10 ÌÌ ,ÐËÀÓÔÌÀÓÉÓ</v>
          </cell>
          <cell r="D751" t="str">
            <v xml:space="preserve">Plastic earth strip 10mm      </v>
          </cell>
          <cell r="E751">
            <v>3.2</v>
          </cell>
          <cell r="F751" t="str">
            <v>tmr</v>
          </cell>
        </row>
        <row r="752">
          <cell r="A752" t="str">
            <v>06-B-004</v>
          </cell>
          <cell r="B752">
            <v>6</v>
          </cell>
          <cell r="C752" t="str">
            <v>ÁËÏÊÉ ÓÀÊËÄÌÄ 6ÌÌ ,ÐËÀÓÔÌÀÓÉÓ</v>
          </cell>
          <cell r="D752" t="str">
            <v xml:space="preserve">Plastic earth strip 6mm       </v>
          </cell>
          <cell r="E752">
            <v>1.613</v>
          </cell>
        </row>
        <row r="753">
          <cell r="A753" t="str">
            <v>06-B-005</v>
          </cell>
          <cell r="B753">
            <v>6</v>
          </cell>
          <cell r="C753" t="str">
            <v>ÁËÏÊÉ ÓÀÊËÄÌÄ ÐËÀÓÔ.60A (10ÌÌ)</v>
          </cell>
          <cell r="D753" t="str">
            <v>Plastic earth strip 60A(10mm)</v>
          </cell>
          <cell r="E753">
            <v>1.8879999999999999</v>
          </cell>
          <cell r="F753" t="str">
            <v>tmr</v>
          </cell>
        </row>
        <row r="754">
          <cell r="A754" t="str">
            <v>06-B-006</v>
          </cell>
          <cell r="B754">
            <v>6</v>
          </cell>
          <cell r="C754" t="str">
            <v>ÁËÏÊÉ ÓÀÊËÄÌÄ12ßÅÄÒÉÀÍÉ 6ÌÌ</v>
          </cell>
          <cell r="D754" t="str">
            <v>Earth strip12way 6mm</v>
          </cell>
          <cell r="E754">
            <v>1.75</v>
          </cell>
          <cell r="F754" t="str">
            <v>tmr</v>
          </cell>
        </row>
        <row r="755">
          <cell r="A755" t="str">
            <v>06-B-007</v>
          </cell>
          <cell r="B755">
            <v>6</v>
          </cell>
          <cell r="C755" t="str">
            <v xml:space="preserve">ÁËÏÊÉ ÊËÄÌÄÁÉÓ ,12 ÌÏÌàÄÒÉÀÍÉ </v>
          </cell>
          <cell r="D755" t="str">
            <v xml:space="preserve">Eart Terminal Strip 12Wire    </v>
          </cell>
          <cell r="E755">
            <v>2.7949999999999999</v>
          </cell>
        </row>
        <row r="756">
          <cell r="A756" t="str">
            <v>06-B-008</v>
          </cell>
          <cell r="B756">
            <v>6</v>
          </cell>
          <cell r="C756" t="str">
            <v xml:space="preserve">ÁËÏÊÉ ÓÀÊËÄÌÄ 6ßÅÄÒÉÀÍÉ 6ÌÌ   </v>
          </cell>
          <cell r="D756" t="str">
            <v>Earth terminal strip6way, 6mm</v>
          </cell>
          <cell r="E756">
            <v>2.1659999999999999</v>
          </cell>
        </row>
        <row r="757">
          <cell r="A757" t="str">
            <v>06-CH-001</v>
          </cell>
          <cell r="B757">
            <v>6</v>
          </cell>
          <cell r="C757" t="str">
            <v>ÜÀÒÜÏ -ÂÀÓÀÌÀÂÒÄÁÄËÉ12.ÌÒ.ÊÀÒ.</v>
          </cell>
          <cell r="D757" t="str">
            <v xml:space="preserve">Frame,Security,for12Way M.C   </v>
          </cell>
          <cell r="E757">
            <v>28.587</v>
          </cell>
        </row>
        <row r="758">
          <cell r="A758" t="str">
            <v>06-CH-002</v>
          </cell>
          <cell r="B758">
            <v>6</v>
          </cell>
          <cell r="C758" t="str">
            <v>ÜÀÒÜÏ -ÂÀÓÀÌÀÂÒÄÁÄËÉ24.ÌÒ.ÊÀÒ</v>
          </cell>
          <cell r="D758" t="str">
            <v xml:space="preserve">Frame,Security,24Way M.C.     </v>
          </cell>
          <cell r="E758">
            <v>45.834000000000003</v>
          </cell>
        </row>
        <row r="759">
          <cell r="A759" t="str">
            <v>06-CH-003</v>
          </cell>
          <cell r="B759">
            <v>6</v>
          </cell>
          <cell r="C759" t="str">
            <v xml:space="preserve">ÜÀÒÜÏ -ÂÀÓÀÌÀÂÒÄÁÄËÉ16ÌÒ.ÊÀÒ. </v>
          </cell>
          <cell r="D759" t="str">
            <v xml:space="preserve">Frame,Security,for16Way M.C   </v>
          </cell>
          <cell r="E759">
            <v>29.167000000000002</v>
          </cell>
        </row>
        <row r="760">
          <cell r="A760" t="str">
            <v>06-D-001</v>
          </cell>
          <cell r="B760">
            <v>6</v>
          </cell>
          <cell r="C760" t="str">
            <v>ÃÄÍÊÅÄÈÉ RPB34-400À</v>
          </cell>
          <cell r="D760" t="str">
            <v>Disconnector RPB 34-400a</v>
          </cell>
          <cell r="E760">
            <v>56.015000000000001</v>
          </cell>
          <cell r="F760" t="str">
            <v>tmr</v>
          </cell>
        </row>
        <row r="761">
          <cell r="A761" t="str">
            <v>06-D-002</v>
          </cell>
          <cell r="B761">
            <v>5</v>
          </cell>
          <cell r="C761" t="str">
            <v>ÃÀ×À ÏÓÉÐÏÅÉÓ ÂÀÌÈÉÛÉÓ</v>
          </cell>
          <cell r="D761" t="str">
            <v>Osipov type switch board</v>
          </cell>
          <cell r="E761">
            <v>-6.0650000000000004</v>
          </cell>
        </row>
        <row r="762">
          <cell r="A762" t="str">
            <v>06-D-003</v>
          </cell>
          <cell r="B762">
            <v>5</v>
          </cell>
          <cell r="C762" t="str">
            <v>ÃÀ×À ÏÓÉÐÏÅÉÓ ÌÝÅÄËÉÓ</v>
          </cell>
          <cell r="D762" t="str">
            <v>Osipov type fuse</v>
          </cell>
          <cell r="E762">
            <v>1.5109999999999999</v>
          </cell>
        </row>
        <row r="763">
          <cell r="A763" t="str">
            <v>06-D-004</v>
          </cell>
          <cell r="B763">
            <v>5</v>
          </cell>
          <cell r="C763" t="str">
            <v>ÃÄÍÌÊÅÄÈÉ RPB32-250À</v>
          </cell>
          <cell r="D763" t="str">
            <v>Disconnector RPB 32-250a</v>
          </cell>
          <cell r="E763">
            <v>52.082999999999998</v>
          </cell>
          <cell r="F763" t="str">
            <v>tmr</v>
          </cell>
        </row>
        <row r="764">
          <cell r="A764" t="str">
            <v>06-D-006</v>
          </cell>
          <cell r="B764">
            <v>5</v>
          </cell>
          <cell r="C764" t="str">
            <v>ÃÀÍÀ ÓÀÊÏÍÔÀØÔÏ</v>
          </cell>
          <cell r="D764" t="str">
            <v>Contact knife</v>
          </cell>
          <cell r="E764">
            <v>0</v>
          </cell>
        </row>
        <row r="765">
          <cell r="A765" t="str">
            <v>06-D-007</v>
          </cell>
          <cell r="B765">
            <v>5</v>
          </cell>
          <cell r="C765" t="str">
            <v>ÃÀÍÀ ÛÄÌÚÅÀÍÉÓÈÅÉÓ (K-26)</v>
          </cell>
          <cell r="D765" t="str">
            <v>Knife for inlet (K-26)</v>
          </cell>
          <cell r="E765">
            <v>0</v>
          </cell>
        </row>
        <row r="766">
          <cell r="A766" t="str">
            <v>06-D-008</v>
          </cell>
          <cell r="B766">
            <v>5</v>
          </cell>
          <cell r="C766" t="str">
            <v>ÃÀÍÀ ÖãÒÄÃÉÓÈÅÉÓ (K-26)</v>
          </cell>
          <cell r="D766" t="str">
            <v>Knife for cell (K-26)</v>
          </cell>
          <cell r="E766">
            <v>0</v>
          </cell>
        </row>
        <row r="767">
          <cell r="A767" t="str">
            <v>06-D-009</v>
          </cell>
          <cell r="B767">
            <v>6</v>
          </cell>
          <cell r="C767" t="str">
            <v>ÃÀ×À ÄÒÈ ÌÒÉÝáÅÄËÉÀÍÉ ÊÏÌÐË.</v>
          </cell>
          <cell r="D767" t="str">
            <v xml:space="preserve">Board for one meter           </v>
          </cell>
          <cell r="E767">
            <v>8</v>
          </cell>
        </row>
        <row r="768">
          <cell r="A768" t="str">
            <v>06-D-010</v>
          </cell>
          <cell r="B768">
            <v>6</v>
          </cell>
          <cell r="C768" t="str">
            <v xml:space="preserve">ÃÀ×À ÏÒ ÌÒÉÝáÅÄËÉÀÍÉ ÊÏÌÐË.   </v>
          </cell>
          <cell r="D768" t="str">
            <v xml:space="preserve">Board for two meters          </v>
          </cell>
          <cell r="E768">
            <v>12</v>
          </cell>
        </row>
        <row r="769">
          <cell r="A769" t="str">
            <v>06-D-011</v>
          </cell>
          <cell r="B769">
            <v>5</v>
          </cell>
          <cell r="C769" t="str">
            <v>ÃÄÔÀËÉ ÀÌÞÒÀÅÉÓ  K-37-ÉÓ</v>
          </cell>
          <cell r="D769" t="str">
            <v xml:space="preserve">Detail for cell K-37          </v>
          </cell>
          <cell r="E769">
            <v>10</v>
          </cell>
        </row>
        <row r="770">
          <cell r="A770" t="str">
            <v>06-E-001</v>
          </cell>
          <cell r="B770">
            <v>6</v>
          </cell>
          <cell r="C770" t="str">
            <v>ÄËÄÌÄÍÔÉ ÂÀÌÏÓÀÏÒÄÁÄËÉ K-6</v>
          </cell>
          <cell r="D770" t="str">
            <v>Withdrawel cell K-6</v>
          </cell>
          <cell r="E770">
            <v>2918.75</v>
          </cell>
        </row>
        <row r="771">
          <cell r="A771" t="str">
            <v>06-E-002</v>
          </cell>
          <cell r="B771">
            <v>6</v>
          </cell>
          <cell r="C771" t="str">
            <v xml:space="preserve">ÄËÄÌÄÍÔÉ ÂÀÌÏÓÀÂÏÒÄÁÄËÉ-IK-10 </v>
          </cell>
          <cell r="D771" t="str">
            <v>Withdrawel cell IK-10</v>
          </cell>
          <cell r="E771">
            <v>2776.67</v>
          </cell>
        </row>
        <row r="772">
          <cell r="A772" t="str">
            <v>06-E-003</v>
          </cell>
          <cell r="B772">
            <v>6</v>
          </cell>
          <cell r="C772" t="str">
            <v xml:space="preserve">ÄËÄÌÄÍÔÉ ÂÀÌÏÓÀÂÏÒÄÁÄËÉ K-12  </v>
          </cell>
          <cell r="D772" t="str">
            <v xml:space="preserve">Withdrawel cell K-12          </v>
          </cell>
          <cell r="E772">
            <v>3081.25</v>
          </cell>
        </row>
        <row r="773">
          <cell r="A773" t="str">
            <v>06-F-001</v>
          </cell>
          <cell r="B773">
            <v>5</v>
          </cell>
          <cell r="C773" t="str">
            <v>×ÀÒÉ ÃÀÌÝÀÅÉ (k-26)</v>
          </cell>
          <cell r="D773" t="str">
            <v>Cell protector board</v>
          </cell>
          <cell r="E773">
            <v>78.177999999999997</v>
          </cell>
        </row>
        <row r="774">
          <cell r="A774" t="str">
            <v>06-F-002</v>
          </cell>
          <cell r="B774">
            <v>5</v>
          </cell>
          <cell r="C774" t="str">
            <v>ÃÀ×À ÂÀÌÀÍÀßÉËÄÁÄËÉ  100À</v>
          </cell>
          <cell r="D774" t="str">
            <v>Distribution panel 100A</v>
          </cell>
          <cell r="E774">
            <v>227.77699999999999</v>
          </cell>
        </row>
        <row r="775">
          <cell r="A775" t="str">
            <v>06-F-003</v>
          </cell>
          <cell r="B775">
            <v>5</v>
          </cell>
          <cell r="C775" t="str">
            <v>ÃÀ×À ÂÀÌÀÍÀßÉËÄÁÄËÉ 250À</v>
          </cell>
          <cell r="D775" t="str">
            <v>Distribution panel 250A</v>
          </cell>
          <cell r="E775">
            <v>538.99400000000003</v>
          </cell>
        </row>
        <row r="776">
          <cell r="A776" t="str">
            <v>06-F-004</v>
          </cell>
          <cell r="B776">
            <v>6</v>
          </cell>
          <cell r="C776" t="str">
            <v>×ÀÒÉ ÂÀÌÀÍÀßÉËÄÁÄËÉ 400A VRU</v>
          </cell>
          <cell r="D776" t="str">
            <v xml:space="preserve">Distribution panel 400A       </v>
          </cell>
          <cell r="E776">
            <v>526.25</v>
          </cell>
        </row>
        <row r="777">
          <cell r="A777" t="str">
            <v>06-F-005</v>
          </cell>
          <cell r="B777">
            <v>6</v>
          </cell>
          <cell r="C777" t="str">
            <v>×ÀÒÉ ÂÀÌÀÍÀßÉËÄÁÄËÉ 1000A VRU</v>
          </cell>
          <cell r="D777" t="str">
            <v xml:space="preserve">Distribution panel 1000A      </v>
          </cell>
          <cell r="E777">
            <v>0</v>
          </cell>
        </row>
        <row r="778">
          <cell r="A778" t="str">
            <v>06-F-006</v>
          </cell>
          <cell r="B778">
            <v>6</v>
          </cell>
          <cell r="C778" t="str">
            <v>×ÀÒÉ ÂÀÃÀÓÀáÖÒÉ,ÌÒÉÝáÅ.ÊÀÒÀÃÉÓ</v>
          </cell>
          <cell r="D778" t="str">
            <v>Roofing panel for meter cab</v>
          </cell>
          <cell r="E778">
            <v>79.314999999999998</v>
          </cell>
        </row>
        <row r="779">
          <cell r="A779" t="str">
            <v>06-F-007</v>
          </cell>
          <cell r="B779">
            <v>6</v>
          </cell>
          <cell r="C779" t="str">
            <v xml:space="preserve">×ÀÒÉ ÂÀÌÀÍÀßÉËÄÁÄËÉ500-800À   </v>
          </cell>
          <cell r="D779" t="str">
            <v>Distribution panel500-800A</v>
          </cell>
          <cell r="E779">
            <v>0</v>
          </cell>
        </row>
        <row r="780">
          <cell r="A780" t="str">
            <v>06-G-001</v>
          </cell>
          <cell r="B780">
            <v>5</v>
          </cell>
          <cell r="C780" t="str">
            <v>ÂÀÌÈÉÛÉ ÃÀÔÅÉÒÈÅÉÓVNR -16-630A</v>
          </cell>
          <cell r="D780" t="str">
            <v>Disconnector VNR-16 -630A</v>
          </cell>
          <cell r="E780">
            <v>1103.0139999999999</v>
          </cell>
        </row>
        <row r="781">
          <cell r="A781" t="str">
            <v>06-G-002</v>
          </cell>
          <cell r="B781">
            <v>5</v>
          </cell>
          <cell r="C781" t="str">
            <v>ÃÄÍÌÊÅÄÈÉ IAK -250À</v>
          </cell>
          <cell r="D781" t="str">
            <v>Disconnector IAK-250a</v>
          </cell>
          <cell r="E781">
            <v>131.33000000000001</v>
          </cell>
        </row>
        <row r="782">
          <cell r="A782" t="str">
            <v>06-G-003</v>
          </cell>
          <cell r="B782">
            <v>5</v>
          </cell>
          <cell r="C782" t="str">
            <v>ÂÀÌÈÉÛÅÄËÉ ÓÀäÀÄÒÏ</v>
          </cell>
          <cell r="D782" t="str">
            <v>Aerial disconnector</v>
          </cell>
          <cell r="E782">
            <v>404.83499999999998</v>
          </cell>
        </row>
        <row r="783">
          <cell r="A783" t="str">
            <v>06-G-004</v>
          </cell>
          <cell r="B783">
            <v>5</v>
          </cell>
          <cell r="C783" t="str">
            <v>ÃÄÍÌÊÅÄÈÉ IAK -400À</v>
          </cell>
          <cell r="D783" t="str">
            <v>Disconnector IAK-400a</v>
          </cell>
          <cell r="E783">
            <v>147.75</v>
          </cell>
        </row>
        <row r="784">
          <cell r="A784" t="str">
            <v>06-G-005</v>
          </cell>
          <cell r="B784">
            <v>5</v>
          </cell>
          <cell r="C784" t="str">
            <v>ÓÀÓÀËÔÄÏ ÂÀÌÈÉÛÅÄËÉ</v>
          </cell>
          <cell r="D784" t="str">
            <v>Basbur disconnector</v>
          </cell>
          <cell r="E784">
            <v>679.67700000000002</v>
          </cell>
        </row>
        <row r="785">
          <cell r="A785" t="str">
            <v>06-G-006</v>
          </cell>
          <cell r="B785">
            <v>5</v>
          </cell>
          <cell r="C785" t="str">
            <v>ÓÀÊÀÁÄËÏ ÂÀÌÈÉÛÅÄËÉ</v>
          </cell>
          <cell r="D785" t="str">
            <v>Cable disconnector</v>
          </cell>
          <cell r="E785">
            <v>653.33000000000004</v>
          </cell>
        </row>
        <row r="786">
          <cell r="A786" t="str">
            <v>06-G-007</v>
          </cell>
          <cell r="B786">
            <v>5</v>
          </cell>
          <cell r="C786" t="str">
            <v>ÀÌÏÌÒÈÅÄËÉ ÆÄÈÉÀÍÉ  K-26-K-12</v>
          </cell>
          <cell r="D786" t="str">
            <v>Oil disconnector K-26-K-12</v>
          </cell>
          <cell r="E786">
            <v>0</v>
          </cell>
        </row>
        <row r="787">
          <cell r="A787" t="str">
            <v>06-G-008</v>
          </cell>
          <cell r="B787">
            <v>5</v>
          </cell>
          <cell r="C787" t="str">
            <v>ÀÌÏÌÒÈÅÄËÉ ÆÄÈÉÀÍÉ VMP10/1000À</v>
          </cell>
          <cell r="D787" t="str">
            <v>Oil disconnector VMP-10/1000a</v>
          </cell>
          <cell r="E787">
            <v>0</v>
          </cell>
        </row>
        <row r="788">
          <cell r="A788" t="str">
            <v>06-G-009</v>
          </cell>
          <cell r="B788">
            <v>5</v>
          </cell>
          <cell r="C788" t="str">
            <v>ÀÌÏÌÒÈÅÄËÉ ÆÄÈÉÀÍÉVMP-10 /630À</v>
          </cell>
          <cell r="D788" t="str">
            <v>Oil disconnector VMP-10 630a</v>
          </cell>
          <cell r="E788">
            <v>600.68299999999999</v>
          </cell>
        </row>
        <row r="789">
          <cell r="A789" t="str">
            <v>06-G-010</v>
          </cell>
          <cell r="B789">
            <v>5</v>
          </cell>
          <cell r="C789" t="str">
            <v>ÀÌÏÌÒÈÅÄËÉ ÆÄÈÉÀÍÉ VMP-10</v>
          </cell>
          <cell r="D789" t="str">
            <v>HV disconnector VMP -10</v>
          </cell>
          <cell r="E789">
            <v>0</v>
          </cell>
        </row>
        <row r="790">
          <cell r="A790" t="str">
            <v>06-G-011</v>
          </cell>
          <cell r="B790">
            <v>5</v>
          </cell>
          <cell r="C790" t="str">
            <v>ÀÌÏÌÒÈÅÄËÉ ÆÄÈÉÀÍÉ VMP -10Ã/Þ</v>
          </cell>
          <cell r="D790" t="str">
            <v>Disconnector VMP -10</v>
          </cell>
          <cell r="E790">
            <v>844.18</v>
          </cell>
        </row>
        <row r="791">
          <cell r="A791" t="str">
            <v>06-G-012</v>
          </cell>
          <cell r="B791">
            <v>5</v>
          </cell>
          <cell r="C791" t="str">
            <v>xxx(ÂÀÖØÌÄÁÖËÉÀ )xxx</v>
          </cell>
          <cell r="D791" t="str">
            <v>XXX (CANCELLED )XXX</v>
          </cell>
          <cell r="E791">
            <v>0</v>
          </cell>
        </row>
        <row r="792">
          <cell r="A792" t="str">
            <v>06-G-013</v>
          </cell>
          <cell r="B792">
            <v>5</v>
          </cell>
          <cell r="C792" t="str">
            <v>ÀÅÔÏÌÀÔÖÒÉ ÀÌÏÌÒÈÅÄËÉ APU-50</v>
          </cell>
          <cell r="D792" t="str">
            <v>Auto switch -APU -50</v>
          </cell>
          <cell r="E792">
            <v>1641.67</v>
          </cell>
        </row>
        <row r="793">
          <cell r="A793" t="str">
            <v>06-G-014</v>
          </cell>
          <cell r="B793">
            <v>5</v>
          </cell>
          <cell r="C793" t="str">
            <v>ÂÀÃÀÌÒÈÅÄËÉ ,,ÏÓÉÐÏÅÉÓ"</v>
          </cell>
          <cell r="D793" t="str">
            <v>Osipov switch</v>
          </cell>
          <cell r="E793">
            <v>0</v>
          </cell>
        </row>
        <row r="794">
          <cell r="A794" t="str">
            <v>06-G-015</v>
          </cell>
          <cell r="B794">
            <v>5</v>
          </cell>
          <cell r="C794" t="str">
            <v>ÂÀÌÈÉÛÉRNDZ-2B 110/630</v>
          </cell>
          <cell r="D794" t="str">
            <v xml:space="preserve">Disconector RNDZ-2B 110/600   </v>
          </cell>
          <cell r="E794">
            <v>2580.63</v>
          </cell>
        </row>
        <row r="795">
          <cell r="A795" t="str">
            <v>06-G-016</v>
          </cell>
          <cell r="B795">
            <v>5</v>
          </cell>
          <cell r="C795" t="str">
            <v>ÀÌÏÌÒÈÅÄËÉ ÆÄÈÉÀÍÉVMP-10/1500A</v>
          </cell>
          <cell r="D795" t="str">
            <v xml:space="preserve">Oil disconnector VMP-10 1500A </v>
          </cell>
          <cell r="E795">
            <v>1206.8599999999999</v>
          </cell>
        </row>
        <row r="796">
          <cell r="A796" t="str">
            <v>06-G-017</v>
          </cell>
          <cell r="B796">
            <v>5</v>
          </cell>
          <cell r="C796" t="str">
            <v>ÂÀÌÈÉÛÉ 2X100À</v>
          </cell>
          <cell r="D796" t="str">
            <v>2 pole100 Amp isolating switch</v>
          </cell>
          <cell r="E796">
            <v>6.4349999999999996</v>
          </cell>
        </row>
        <row r="797">
          <cell r="A797" t="str">
            <v>06-G-018</v>
          </cell>
          <cell r="B797">
            <v>5</v>
          </cell>
          <cell r="C797" t="str">
            <v>ÂÀÌÈÉÛÉ 3x100À</v>
          </cell>
          <cell r="D797" t="str">
            <v>3 pole 100A isolating switch</v>
          </cell>
          <cell r="E797">
            <v>19.36</v>
          </cell>
          <cell r="F797" t="str">
            <v>tmr</v>
          </cell>
        </row>
        <row r="798">
          <cell r="A798" t="str">
            <v>06-G-019</v>
          </cell>
          <cell r="B798">
            <v>6</v>
          </cell>
          <cell r="C798" t="str">
            <v>ÂÀÌÈÉÛÅÄËÉ 2ÐÏËÖÓÀ 100Amp</v>
          </cell>
          <cell r="D798" t="str">
            <v>Double pole 100Amp isol.switch</v>
          </cell>
          <cell r="E798">
            <v>6.63</v>
          </cell>
          <cell r="F798" t="str">
            <v>tmr</v>
          </cell>
        </row>
        <row r="799">
          <cell r="A799" t="str">
            <v>06-G-020</v>
          </cell>
          <cell r="B799">
            <v>6</v>
          </cell>
          <cell r="C799" t="str">
            <v>ÂÀÌÈÉÛÅÄËÉ 3ÐÏËÖÓÀ   6Amp</v>
          </cell>
          <cell r="D799" t="str">
            <v>Switch 3 pole 6A</v>
          </cell>
          <cell r="E799">
            <v>18.52</v>
          </cell>
        </row>
        <row r="800">
          <cell r="A800" t="str">
            <v>06-G-021</v>
          </cell>
          <cell r="B800">
            <v>6</v>
          </cell>
          <cell r="C800" t="str">
            <v>ÂÀÌÈÉÛÅÄËÉ 4ÐÏËÖÓÀ  50Amp</v>
          </cell>
          <cell r="D800" t="str">
            <v>Switch 4pole 50Amp</v>
          </cell>
          <cell r="E800">
            <v>22.41</v>
          </cell>
          <cell r="F800" t="str">
            <v>tmr</v>
          </cell>
        </row>
        <row r="801">
          <cell r="A801" t="str">
            <v>06-G-022</v>
          </cell>
          <cell r="B801">
            <v>6</v>
          </cell>
          <cell r="C801" t="str">
            <v xml:space="preserve">ÂÀÌÛÅÄÁÉ (ÐÖÓÊÀÔÄËÉ)220v      </v>
          </cell>
          <cell r="D801" t="str">
            <v>Starter (220V)</v>
          </cell>
          <cell r="E801">
            <v>20.213999999999999</v>
          </cell>
        </row>
        <row r="802">
          <cell r="A802" t="str">
            <v>06-G-023</v>
          </cell>
          <cell r="B802">
            <v>6</v>
          </cell>
          <cell r="C802" t="str">
            <v xml:space="preserve">ÂÀÓÀÙÄÁÉ ÂÀÃÀÌÒÈÅÄËÉÓ PPSF    </v>
          </cell>
          <cell r="D802" t="str">
            <v xml:space="preserve">Key PPSF                      </v>
          </cell>
          <cell r="E802">
            <v>12</v>
          </cell>
        </row>
        <row r="803">
          <cell r="A803" t="str">
            <v>06-G-024</v>
          </cell>
          <cell r="B803">
            <v>6</v>
          </cell>
          <cell r="C803" t="str">
            <v xml:space="preserve">ÂÀÌÈÉÛÉ ÃÀÔÅÉÒÈÅÉÓVNR-10 400A </v>
          </cell>
          <cell r="D803" t="str">
            <v xml:space="preserve">Disconnector VNR-10 400A      </v>
          </cell>
          <cell r="E803">
            <v>1058.5</v>
          </cell>
        </row>
        <row r="804">
          <cell r="A804" t="str">
            <v>06-G-025</v>
          </cell>
          <cell r="B804">
            <v>6</v>
          </cell>
          <cell r="C804" t="str">
            <v xml:space="preserve">ÏÒÐ.ÀÅÔ.ÀÌÏÌÒÈ.I=40-50À       </v>
          </cell>
          <cell r="E804">
            <v>0</v>
          </cell>
        </row>
        <row r="805">
          <cell r="A805" t="str">
            <v>06-G-026</v>
          </cell>
          <cell r="B805">
            <v>6</v>
          </cell>
          <cell r="C805" t="str">
            <v>ÏÒÐÏË. ÀÅÔ.ÀÌÏÌÒ.áÖ×ÉÈI=25-32À</v>
          </cell>
          <cell r="E805">
            <v>0</v>
          </cell>
        </row>
        <row r="806">
          <cell r="A806" t="str">
            <v>06-G-027</v>
          </cell>
          <cell r="B806">
            <v>6</v>
          </cell>
          <cell r="C806" t="str">
            <v>ÏÒÐÏË. ÀÅÔ.ÀÌÏÌÒÈ. áÖ×ÉÈ I=50a</v>
          </cell>
          <cell r="E806">
            <v>0</v>
          </cell>
        </row>
        <row r="807">
          <cell r="A807" t="str">
            <v>06-G-028</v>
          </cell>
          <cell r="B807">
            <v>6</v>
          </cell>
          <cell r="C807" t="str">
            <v>ÓÀÌÐÏË. ÀÅÔ.ÀÌÏÌÒÈ.250ÀÂÀÁ150a</v>
          </cell>
          <cell r="E807">
            <v>0</v>
          </cell>
        </row>
        <row r="808">
          <cell r="A808" t="str">
            <v>06-G-029</v>
          </cell>
          <cell r="B808">
            <v>6</v>
          </cell>
          <cell r="C808" t="str">
            <v>ÓÀÌÐÏË.ÀÅÔ.ÀÌÏÌÒÈ.400ÀÂÀÁ.200À</v>
          </cell>
          <cell r="E808">
            <v>0</v>
          </cell>
        </row>
        <row r="809">
          <cell r="A809" t="str">
            <v>06-G-030</v>
          </cell>
          <cell r="B809">
            <v>6</v>
          </cell>
          <cell r="C809" t="str">
            <v>ÓÀÌÐÏË.ÀÅÔ.ÀÌÏÌÒÈ.630ÀÂÀÁ.500À</v>
          </cell>
          <cell r="E809">
            <v>0</v>
          </cell>
        </row>
        <row r="810">
          <cell r="A810" t="str">
            <v>06-G-031</v>
          </cell>
          <cell r="B810">
            <v>6</v>
          </cell>
          <cell r="C810" t="str">
            <v xml:space="preserve">ÓÀÌÐÏË.ÀÅÔ.ÀÌÏÌÒÈÅÄËÉ 50À     </v>
          </cell>
          <cell r="E810">
            <v>0</v>
          </cell>
        </row>
        <row r="811">
          <cell r="A811" t="str">
            <v>06-G-032</v>
          </cell>
          <cell r="B811">
            <v>6</v>
          </cell>
          <cell r="C811" t="str">
            <v xml:space="preserve">ÓÀÌÐÏË.ÀÅÔ.ÀÌÏÌÒÈ.áÖ×ÉÈ120À   </v>
          </cell>
          <cell r="E811">
            <v>0</v>
          </cell>
        </row>
        <row r="812">
          <cell r="A812" t="str">
            <v>06-G-033</v>
          </cell>
          <cell r="B812">
            <v>6</v>
          </cell>
          <cell r="C812" t="str">
            <v xml:space="preserve">ÓÀÌÐÏË.ÀÅÔ.ÀÌÏÌÒÈÅ. áÖ×ÉÈ125À </v>
          </cell>
          <cell r="E812">
            <v>0</v>
          </cell>
        </row>
        <row r="813">
          <cell r="A813" t="str">
            <v>06-G-034</v>
          </cell>
          <cell r="B813">
            <v>6</v>
          </cell>
          <cell r="C813" t="str">
            <v>ÓÀÌÐÏË.ÀÅÔ.ÀÌÏÌÒÈÅÄËÉ áÖ×ÉÈ80À</v>
          </cell>
          <cell r="E813">
            <v>0</v>
          </cell>
        </row>
        <row r="814">
          <cell r="A814" t="str">
            <v>06-G-035</v>
          </cell>
          <cell r="B814">
            <v>6</v>
          </cell>
          <cell r="C814" t="str">
            <v xml:space="preserve">ÆÄÈÉÀÍÉ ÀÌÏÌÒÈÅÄËÉ MMO110     </v>
          </cell>
          <cell r="D814" t="str">
            <v xml:space="preserve">MMO110                        </v>
          </cell>
          <cell r="E814">
            <v>0</v>
          </cell>
        </row>
        <row r="815">
          <cell r="A815" t="str">
            <v>06-I-001</v>
          </cell>
          <cell r="B815">
            <v>8</v>
          </cell>
          <cell r="C815" t="str">
            <v>ËÄÍÔÉ ÓÀÉÆÏËÀÝÉ,,ËÄÔÝÀÒÉ"-ÝÀËÉ</v>
          </cell>
          <cell r="D815" t="str">
            <v>Insulation tape ,, Letcar"</v>
          </cell>
          <cell r="E815">
            <v>28.251999999999999</v>
          </cell>
          <cell r="F815" t="str">
            <v>tmr</v>
          </cell>
        </row>
        <row r="816">
          <cell r="A816" t="str">
            <v>06-I-002</v>
          </cell>
          <cell r="B816">
            <v>5</v>
          </cell>
          <cell r="C816" t="str">
            <v>xxx (ÂÀÖØÌÄÁÖËÉÀ ) xxx</v>
          </cell>
          <cell r="D816" t="str">
            <v>xxx (CANCELLED ) xxx</v>
          </cell>
          <cell r="E816">
            <v>0</v>
          </cell>
        </row>
        <row r="817">
          <cell r="A817" t="str">
            <v>06-I-003</v>
          </cell>
          <cell r="B817">
            <v>5</v>
          </cell>
          <cell r="C817" t="str">
            <v>ÂÀÌÈÉÛÉ 2 ÐÏËÖÓÀ MCB-63À</v>
          </cell>
          <cell r="D817" t="str">
            <v>Disconnector MCB 63Amp</v>
          </cell>
          <cell r="E817">
            <v>0</v>
          </cell>
        </row>
        <row r="818">
          <cell r="A818" t="str">
            <v>06-I-004</v>
          </cell>
          <cell r="B818">
            <v>5</v>
          </cell>
          <cell r="C818" t="str">
            <v xml:space="preserve">ÉÆÏËÀÔÏÒÉ 110kv 04-45011-02   </v>
          </cell>
          <cell r="D818" t="str">
            <v xml:space="preserve">Insulator 110kv 04-45011-02   </v>
          </cell>
          <cell r="E818">
            <v>11.08</v>
          </cell>
        </row>
        <row r="819">
          <cell r="A819" t="str">
            <v>06-I-005</v>
          </cell>
          <cell r="B819">
            <v>8</v>
          </cell>
          <cell r="C819" t="str">
            <v>ËÄÍÔÉ ÓÀÉÆÏËÀÝÉÏ (ÒÖÓÖËÉ)-ÝÀËÉ</v>
          </cell>
          <cell r="D819" t="str">
            <v>Insulation tape (RUS)-each</v>
          </cell>
          <cell r="E819">
            <v>1.165</v>
          </cell>
          <cell r="F819" t="str">
            <v>tmr</v>
          </cell>
        </row>
        <row r="820">
          <cell r="A820" t="str">
            <v>06-I-006</v>
          </cell>
          <cell r="B820">
            <v>6</v>
          </cell>
          <cell r="C820" t="str">
            <v xml:space="preserve">ÉÆÏËÀÔÏÒÉ ÂÀÌÀÅ.ÁÖËÂÀÒ.10ÊÅ   </v>
          </cell>
          <cell r="D820" t="str">
            <v xml:space="preserve">Isolator 10 kv                </v>
          </cell>
          <cell r="E820">
            <v>0</v>
          </cell>
        </row>
        <row r="821">
          <cell r="A821" t="str">
            <v>06-I-007</v>
          </cell>
          <cell r="B821">
            <v>6</v>
          </cell>
          <cell r="C821" t="str">
            <v xml:space="preserve">ÉÆÏËÀÔÏÒÉ ÂÀÌÀÅÀËÉ35ÊÅ.       </v>
          </cell>
          <cell r="D821" t="str">
            <v xml:space="preserve">Isolator 35kv                 </v>
          </cell>
          <cell r="E821">
            <v>0</v>
          </cell>
        </row>
        <row r="822">
          <cell r="A822" t="str">
            <v>06-K-001</v>
          </cell>
          <cell r="B822">
            <v>5</v>
          </cell>
          <cell r="C822" t="str">
            <v>ÊÀÒÀÃÀ ÛÀÏ-70-1-03 U3 4X400 A</v>
          </cell>
          <cell r="D822" t="str">
            <v>SHAO-70-1-3U3 4x400a</v>
          </cell>
          <cell r="E822">
            <v>1636.1510000000001</v>
          </cell>
        </row>
        <row r="823">
          <cell r="A823" t="str">
            <v>06-K-002</v>
          </cell>
          <cell r="B823">
            <v>5</v>
          </cell>
          <cell r="C823" t="str">
            <v>ÊÀÒÀÃÀ  ÛÀÏ-70-1-44 U-3 1500 A</v>
          </cell>
          <cell r="D823" t="str">
            <v>SHAO-70-1-44-U3 1500a</v>
          </cell>
          <cell r="E823">
            <v>2764.279</v>
          </cell>
        </row>
        <row r="824">
          <cell r="A824" t="str">
            <v>06-K-003</v>
          </cell>
          <cell r="B824">
            <v>5</v>
          </cell>
          <cell r="C824" t="str">
            <v>ÊÀÒÀÃÀ ÛÀÏ-70-1-42 U-3 1000 A</v>
          </cell>
          <cell r="D824" t="str">
            <v>SHAO -70-1-42 U3-1000a</v>
          </cell>
          <cell r="E824">
            <v>2507.413</v>
          </cell>
        </row>
        <row r="825">
          <cell r="A825" t="str">
            <v>06-K-004</v>
          </cell>
          <cell r="B825">
            <v>5</v>
          </cell>
          <cell r="C825" t="str">
            <v>ÊÀÒÀÃÀ  ÛÀÏ-70-1-7 IU3  1000À</v>
          </cell>
          <cell r="D825" t="str">
            <v>SHAO-70-1-7 IU3 1000a</v>
          </cell>
          <cell r="E825">
            <v>709.98500000000001</v>
          </cell>
        </row>
        <row r="826">
          <cell r="A826" t="str">
            <v>06-K-005</v>
          </cell>
          <cell r="B826">
            <v>6</v>
          </cell>
          <cell r="C826" t="str">
            <v>ÊÀÒÀÃÀ ÓÔÀÍÃÀÒÔÉ 7-1</v>
          </cell>
          <cell r="D826" t="str">
            <v>Box standard 7-1</v>
          </cell>
          <cell r="E826">
            <v>96.054000000000002</v>
          </cell>
        </row>
        <row r="827">
          <cell r="A827" t="str">
            <v>06-K-006</v>
          </cell>
          <cell r="B827">
            <v>6</v>
          </cell>
          <cell r="C827" t="str">
            <v>ÊÀÒÀÃÀ ÓÔÀÍÃÀÒÔÉ 11-1</v>
          </cell>
          <cell r="D827" t="str">
            <v>Box standard 11-1</v>
          </cell>
          <cell r="E827">
            <v>150.44499999999999</v>
          </cell>
        </row>
        <row r="828">
          <cell r="A828" t="str">
            <v>06-K-007</v>
          </cell>
          <cell r="B828">
            <v>6</v>
          </cell>
          <cell r="C828" t="str">
            <v>ÊÀÒÀÃÀ11-3 100/5ÃÄÍÉÓ ÔÒ.ÖÌÒÉÝ</v>
          </cell>
          <cell r="D828" t="str">
            <v>Box standard 11-3</v>
          </cell>
          <cell r="E828">
            <v>123.727</v>
          </cell>
          <cell r="F828" t="str">
            <v>tmr</v>
          </cell>
        </row>
        <row r="829">
          <cell r="A829" t="str">
            <v>06-K-008</v>
          </cell>
          <cell r="B829">
            <v>5</v>
          </cell>
          <cell r="C829" t="str">
            <v>ÖãÒÄÃÉ ÛÄÌÚÅÀÍÉ K-3-02-1</v>
          </cell>
          <cell r="D829" t="str">
            <v>Inlet cell K-3-02-1</v>
          </cell>
          <cell r="E829">
            <v>0</v>
          </cell>
        </row>
        <row r="830">
          <cell r="A830" t="str">
            <v>06-K-009</v>
          </cell>
          <cell r="B830">
            <v>6</v>
          </cell>
          <cell r="C830" t="str">
            <v>ÖãÒÄÃÉ K -26</v>
          </cell>
          <cell r="D830" t="str">
            <v>Cell  K -26</v>
          </cell>
          <cell r="E830">
            <v>6358.04</v>
          </cell>
        </row>
        <row r="831">
          <cell r="A831" t="str">
            <v>06-K-010</v>
          </cell>
          <cell r="B831">
            <v>6</v>
          </cell>
          <cell r="C831" t="str">
            <v>ÊÀÒÀÃÀ ËÉÈÏÍÉÓ  ÌÒÉÝáÅÄËÉÓÈÅÉÓ</v>
          </cell>
          <cell r="D831" t="str">
            <v>Metal meter box</v>
          </cell>
          <cell r="E831">
            <v>46.417999999999999</v>
          </cell>
        </row>
        <row r="832">
          <cell r="A832" t="str">
            <v>06-K-011</v>
          </cell>
          <cell r="B832">
            <v>6</v>
          </cell>
          <cell r="C832" t="str">
            <v>ÊÀÒÀÃÀ ÓÔÀÍÃÀÒÔÉ 11-6</v>
          </cell>
          <cell r="D832" t="str">
            <v>Box standard 11-6</v>
          </cell>
          <cell r="E832">
            <v>246.65</v>
          </cell>
        </row>
        <row r="833">
          <cell r="A833" t="str">
            <v>06-K-012</v>
          </cell>
          <cell r="B833">
            <v>5</v>
          </cell>
          <cell r="C833" t="str">
            <v>ÊÀÒÀÃÀ Ã/Þ-ÉÓ PU -400À</v>
          </cell>
          <cell r="D833" t="str">
            <v>LV  box  PU -400a</v>
          </cell>
          <cell r="E833">
            <v>0</v>
          </cell>
        </row>
        <row r="834">
          <cell r="A834" t="str">
            <v>06-K-013</v>
          </cell>
          <cell r="B834">
            <v>6</v>
          </cell>
          <cell r="C834" t="str">
            <v>ÊÀÒÀÃÀ ÓÔÀÍÃÀÒÔÉ 9-2</v>
          </cell>
          <cell r="D834" t="str">
            <v>EL. box 9-2</v>
          </cell>
          <cell r="E834">
            <v>43.53</v>
          </cell>
        </row>
        <row r="835">
          <cell r="A835" t="str">
            <v>06-K-014</v>
          </cell>
          <cell r="B835">
            <v>6</v>
          </cell>
          <cell r="C835" t="str">
            <v>ÊÀÒÀÃÀ ÄÒÈÌÒÉÝáÅÄËÉÀÍÉ</v>
          </cell>
          <cell r="D835" t="str">
            <v>Single meter box</v>
          </cell>
          <cell r="E835">
            <v>0</v>
          </cell>
        </row>
        <row r="836">
          <cell r="A836" t="str">
            <v>06-K-015</v>
          </cell>
          <cell r="B836">
            <v>6</v>
          </cell>
          <cell r="C836" t="str">
            <v>ÊÀÒÀÃÀ ÓÔÀÍÃÀÒÔÉ 11-5</v>
          </cell>
          <cell r="D836" t="str">
            <v>Box standard 11-5</v>
          </cell>
          <cell r="E836">
            <v>187.61600000000001</v>
          </cell>
        </row>
        <row r="837">
          <cell r="A837" t="str">
            <v>06-K-016</v>
          </cell>
          <cell r="B837">
            <v>11</v>
          </cell>
          <cell r="C837" t="str">
            <v>ÊÀÒÀÃÀ ÒÊÉÍÉÓ ÂÀÓÀÙÄÁÄÁÉÓÀÈÅÉÓ</v>
          </cell>
          <cell r="D837" t="str">
            <v>Iron box for keys</v>
          </cell>
          <cell r="E837">
            <v>46.527999999999999</v>
          </cell>
        </row>
        <row r="838">
          <cell r="A838" t="str">
            <v>06-K-017</v>
          </cell>
          <cell r="B838">
            <v>6</v>
          </cell>
          <cell r="C838" t="str">
            <v>ÊÀÒÀÃÀ ÓÔÀÍÃÀÒÔÉ  6-3</v>
          </cell>
          <cell r="D838" t="str">
            <v>Box standard 6-3</v>
          </cell>
          <cell r="E838">
            <v>117.5</v>
          </cell>
        </row>
        <row r="839">
          <cell r="A839" t="str">
            <v>06-K-018</v>
          </cell>
          <cell r="B839">
            <v>6</v>
          </cell>
          <cell r="C839" t="str">
            <v>ÊÀÒÀÃÀ ÓÔÀÍÃÀÒÔÉ 5-1</v>
          </cell>
          <cell r="D839" t="str">
            <v>Box standard 5-1</v>
          </cell>
          <cell r="E839">
            <v>71.432000000000002</v>
          </cell>
        </row>
        <row r="840">
          <cell r="A840" t="str">
            <v>06-K-019</v>
          </cell>
          <cell r="B840">
            <v>5</v>
          </cell>
          <cell r="C840" t="str">
            <v>ÊÀÒÀÃÀ ÛÄÌÚÅÀÍÉ</v>
          </cell>
          <cell r="D840" t="str">
            <v>Inlet box</v>
          </cell>
          <cell r="E840">
            <v>357.29300000000001</v>
          </cell>
        </row>
        <row r="841">
          <cell r="A841" t="str">
            <v>06-K-020</v>
          </cell>
          <cell r="B841">
            <v>6</v>
          </cell>
          <cell r="C841" t="str">
            <v>ÊÀÒÀÃÀ R.T.U-320 - R - M 02-S</v>
          </cell>
          <cell r="D841" t="str">
            <v>Box  R.T.U - 320 -R -M 02-S</v>
          </cell>
          <cell r="E841">
            <v>0</v>
          </cell>
        </row>
        <row r="842">
          <cell r="A842" t="str">
            <v>06-K-021</v>
          </cell>
          <cell r="B842">
            <v>6</v>
          </cell>
          <cell r="C842" t="str">
            <v>ÊÀÒÀÃÀ R.T.U.ÐÒÏÂÒÀÌ.ÖÆÒÖÍÅË.</v>
          </cell>
          <cell r="D842" t="str">
            <v>Box R.T.U</v>
          </cell>
          <cell r="E842">
            <v>0</v>
          </cell>
        </row>
        <row r="843">
          <cell r="A843" t="str">
            <v>06-K-022</v>
          </cell>
          <cell r="B843">
            <v>6</v>
          </cell>
          <cell r="C843" t="str">
            <v>ÊÀÒÀÃÀ R.T.U-314M-B 04-M 02-S</v>
          </cell>
          <cell r="D843" t="str">
            <v>Box R.T.U-314M-B04-M02-S</v>
          </cell>
          <cell r="E843">
            <v>0</v>
          </cell>
        </row>
        <row r="844">
          <cell r="A844" t="str">
            <v>06-K-023</v>
          </cell>
          <cell r="B844">
            <v>6</v>
          </cell>
          <cell r="C844" t="str">
            <v>ÊÀÒÀÃÀ ,,B,, ÄË. ÌÏßÚÏÁÉËÏÁÉÓ</v>
          </cell>
          <cell r="D844" t="str">
            <v>Box ,,B"  for el. device</v>
          </cell>
          <cell r="E844">
            <v>5613.43</v>
          </cell>
        </row>
        <row r="845">
          <cell r="A845" t="str">
            <v>06-K-024</v>
          </cell>
          <cell r="B845">
            <v>6</v>
          </cell>
          <cell r="C845" t="str">
            <v>ÊÀÒÀÃÀ,, A,, ÄË. ÌÏßÚÏÁÉËÏÁÉÓ</v>
          </cell>
          <cell r="D845" t="str">
            <v>Box ,,A" for el. device</v>
          </cell>
          <cell r="E845">
            <v>730.75</v>
          </cell>
        </row>
        <row r="846">
          <cell r="A846" t="str">
            <v>06-K-025</v>
          </cell>
          <cell r="B846">
            <v>6</v>
          </cell>
          <cell r="C846" t="str">
            <v>ÊÀÒÀÃÀ ,,ST,,.ÄË. ÌÏßÚÏÁÉËÏÁÉÓ</v>
          </cell>
          <cell r="D846" t="str">
            <v>Box ,,ST" for el. device</v>
          </cell>
          <cell r="E846">
            <v>667.39</v>
          </cell>
        </row>
        <row r="847">
          <cell r="A847" t="str">
            <v>06-K-026</v>
          </cell>
          <cell r="B847">
            <v>6</v>
          </cell>
          <cell r="C847" t="str">
            <v>ÊÀÒÀÃÀ U.P.S-ÉÓ ÂÀÒÄÛÄ</v>
          </cell>
          <cell r="D847" t="str">
            <v>Box without U.P.S</v>
          </cell>
          <cell r="E847">
            <v>0</v>
          </cell>
        </row>
        <row r="848">
          <cell r="A848" t="str">
            <v>06-K-027</v>
          </cell>
          <cell r="B848">
            <v>6</v>
          </cell>
          <cell r="C848" t="str">
            <v>ÊÀÒÀÃÀ U.P.S -ÓÀÈÅÉÓ</v>
          </cell>
          <cell r="D848" t="str">
            <v>Box for  U.P.S</v>
          </cell>
          <cell r="E848">
            <v>7241.49</v>
          </cell>
        </row>
        <row r="849">
          <cell r="A849" t="str">
            <v>06-K-028</v>
          </cell>
          <cell r="B849">
            <v>6</v>
          </cell>
          <cell r="C849" t="str">
            <v>ÊÀÒÀÃÀ ÓÔÀÍÃÀÒÔÉ 6-2</v>
          </cell>
          <cell r="D849" t="str">
            <v>Box standard 6-2</v>
          </cell>
          <cell r="E849">
            <v>124.61499999999999</v>
          </cell>
        </row>
        <row r="850">
          <cell r="A850" t="str">
            <v>06-K-029</v>
          </cell>
          <cell r="B850">
            <v>6</v>
          </cell>
          <cell r="C850" t="str">
            <v>ÊÀÒÀÃÀ ÓÔÀÍÃÀÒÔÉ 9-6</v>
          </cell>
          <cell r="D850" t="str">
            <v>Box standard 9-6</v>
          </cell>
          <cell r="E850">
            <v>0</v>
          </cell>
        </row>
        <row r="851">
          <cell r="A851" t="str">
            <v>06-K-030</v>
          </cell>
          <cell r="B851">
            <v>6</v>
          </cell>
          <cell r="C851" t="str">
            <v>ÊÀÒÀÃÀ ÓÔÀÍÃÀÒÔÉ 6-4</v>
          </cell>
          <cell r="D851" t="str">
            <v>Box standard 6-4</v>
          </cell>
          <cell r="E851">
            <v>0</v>
          </cell>
        </row>
        <row r="852">
          <cell r="A852" t="str">
            <v>06-K-031</v>
          </cell>
          <cell r="B852">
            <v>6</v>
          </cell>
          <cell r="C852" t="str">
            <v>ÊÀÒÀÃÀ ÓÔÀÍÃÀÒÔÉ  9-4</v>
          </cell>
          <cell r="D852" t="str">
            <v>BOX  st. 9-4</v>
          </cell>
          <cell r="E852">
            <v>0</v>
          </cell>
        </row>
        <row r="853">
          <cell r="A853" t="str">
            <v>06-K-032</v>
          </cell>
          <cell r="B853">
            <v>5</v>
          </cell>
          <cell r="C853" t="str">
            <v>ÊÀÒÀÃÀ SHAO-70-1-03U3 4x400</v>
          </cell>
          <cell r="D853" t="str">
            <v>LV box SHAO-70-01-03 4x400</v>
          </cell>
          <cell r="E853">
            <v>1567.5</v>
          </cell>
        </row>
        <row r="854">
          <cell r="A854" t="str">
            <v>06-K-033</v>
          </cell>
          <cell r="B854">
            <v>5</v>
          </cell>
          <cell r="C854" t="str">
            <v>ÂÀÌÀÍÀßÉËÄÁÄËÉ ÄË. ÊÀÒÀÃÀ</v>
          </cell>
          <cell r="D854" t="str">
            <v xml:space="preserve">Distribution electric box     </v>
          </cell>
          <cell r="E854">
            <v>695.83500000000004</v>
          </cell>
        </row>
        <row r="855">
          <cell r="A855" t="str">
            <v>06-K-034</v>
          </cell>
          <cell r="B855">
            <v>6</v>
          </cell>
          <cell r="C855" t="str">
            <v xml:space="preserve">ÊÀÒÀÃÀ 6 ÌÒÉÝáÅÄËÉÀÍÉ         </v>
          </cell>
          <cell r="D855" t="str">
            <v>Box for 6 meters</v>
          </cell>
          <cell r="E855">
            <v>273.27</v>
          </cell>
        </row>
        <row r="856">
          <cell r="A856" t="str">
            <v>06-K-035</v>
          </cell>
          <cell r="B856">
            <v>6</v>
          </cell>
          <cell r="C856" t="str">
            <v>ÊÀÒÀÃÀ 4 ÌÒÉÝáÅÄËÉÀÍÉ</v>
          </cell>
          <cell r="D856" t="str">
            <v xml:space="preserve">4 meter box                   </v>
          </cell>
          <cell r="E856">
            <v>181.04</v>
          </cell>
        </row>
        <row r="857">
          <cell r="A857" t="str">
            <v>06-K-036</v>
          </cell>
          <cell r="B857">
            <v>6</v>
          </cell>
          <cell r="C857" t="str">
            <v xml:space="preserve">ÊÀÒÀÃÀ ÐÏËÉ×ÄÒÖËÉ ÃÀ×ÀÒÅÉÈ    </v>
          </cell>
          <cell r="D857" t="str">
            <v>Meter box polfericly painted</v>
          </cell>
          <cell r="E857">
            <v>0</v>
          </cell>
        </row>
        <row r="858">
          <cell r="A858" t="str">
            <v>06-K-037</v>
          </cell>
          <cell r="B858">
            <v>5</v>
          </cell>
          <cell r="C858" t="str">
            <v>ÊÀÒÀÃÀ ÛÄÌÚÅÀÍÉ SHAO-70-2500À</v>
          </cell>
          <cell r="D858" t="str">
            <v>SHAO -70 box 2500 A</v>
          </cell>
          <cell r="E858">
            <v>0</v>
          </cell>
        </row>
        <row r="859">
          <cell r="A859" t="str">
            <v>06-K-038</v>
          </cell>
          <cell r="B859">
            <v>5</v>
          </cell>
          <cell r="C859" t="str">
            <v>ÊÀÒÀÃÀ ÛÄÌÚÅÄÍÉ SHAO-40-2000À</v>
          </cell>
          <cell r="D859" t="str">
            <v>SHAO-70 box 2000 A</v>
          </cell>
          <cell r="E859">
            <v>3520.712</v>
          </cell>
        </row>
        <row r="860">
          <cell r="A860" t="str">
            <v>06-K-039</v>
          </cell>
          <cell r="B860">
            <v>6</v>
          </cell>
          <cell r="C860" t="str">
            <v xml:space="preserve">ÊÀÒÀÃÀ ÓÔÀÍÃÀÒÔÉ 11-4         </v>
          </cell>
          <cell r="D860" t="str">
            <v>Box standart 11-4</v>
          </cell>
          <cell r="E860">
            <v>0</v>
          </cell>
        </row>
        <row r="861">
          <cell r="A861" t="str">
            <v>06-K-040</v>
          </cell>
          <cell r="B861">
            <v>5</v>
          </cell>
          <cell r="C861" t="str">
            <v>ÊÀÒÀÃÀ SHAO-70 ÓÀÓÄØÝÉÏ 1000 À</v>
          </cell>
          <cell r="D861" t="str">
            <v>SHAO-70 section 1000 A</v>
          </cell>
          <cell r="E861">
            <v>648.82000000000005</v>
          </cell>
        </row>
        <row r="862">
          <cell r="A862" t="str">
            <v>06-K-041</v>
          </cell>
          <cell r="B862">
            <v>5</v>
          </cell>
          <cell r="C862" t="str">
            <v>ÊÀÒÀÃÀ SHAO-70 ÓÀÓÄØÝÉÏ 630 A</v>
          </cell>
          <cell r="D862" t="str">
            <v>SHAO-70 section 630 A</v>
          </cell>
          <cell r="E862">
            <v>602.29</v>
          </cell>
        </row>
        <row r="863">
          <cell r="A863" t="str">
            <v>06-K-042</v>
          </cell>
          <cell r="B863">
            <v>5</v>
          </cell>
          <cell r="C863" t="str">
            <v>ÊÀÒÀÃÀ SHAO-70 ÓÀÓÄØÝÉÏ 250 A</v>
          </cell>
          <cell r="D863" t="str">
            <v>SHAO-70 section 250 A</v>
          </cell>
          <cell r="E863">
            <v>578.20000000000005</v>
          </cell>
        </row>
        <row r="864">
          <cell r="A864" t="str">
            <v>06-K-043</v>
          </cell>
          <cell r="B864">
            <v>5</v>
          </cell>
          <cell r="C864" t="str">
            <v>ÊÀÒÀÃÀ ÞÀËÏÅÀÍÉ 2 ãÂÖ×ÉÀÍÉ</v>
          </cell>
          <cell r="D864" t="str">
            <v>Power Box with 2 sections</v>
          </cell>
          <cell r="E864">
            <v>479.02499999999998</v>
          </cell>
        </row>
        <row r="865">
          <cell r="A865" t="str">
            <v>06-K-044</v>
          </cell>
          <cell r="B865">
            <v>6</v>
          </cell>
          <cell r="C865" t="str">
            <v>ÊÀÒÀÃÀ 3×.ÌÒÉÝá.ÔÉÐÉ21.025</v>
          </cell>
          <cell r="D865" t="str">
            <v>Meter cabinet 3ph. type 21.025</v>
          </cell>
          <cell r="E865">
            <v>64.637</v>
          </cell>
          <cell r="F865" t="str">
            <v>tmr</v>
          </cell>
        </row>
        <row r="866">
          <cell r="A866" t="str">
            <v>06-K-045</v>
          </cell>
          <cell r="B866">
            <v>6</v>
          </cell>
          <cell r="C866" t="str">
            <v>ÊÀÒÀÃÀ ÂÀÌÀÍÀßÉËÄÁÄËÉ-ÂÀÌÚÏ×É</v>
          </cell>
          <cell r="D866" t="str">
            <v>Distribution cabinet</v>
          </cell>
          <cell r="E866">
            <v>60.658000000000001</v>
          </cell>
        </row>
        <row r="867">
          <cell r="A867" t="str">
            <v>06-K-046</v>
          </cell>
          <cell r="B867">
            <v>6</v>
          </cell>
          <cell r="C867" t="str">
            <v>ÊÀÒÉ ØÅÄÃÀ,ÌÒÉÝáÅÄËÉÓ ÊÀÒÀÃÉÓ</v>
          </cell>
          <cell r="D867" t="str">
            <v xml:space="preserve">Meter cabiner door (bottom)   </v>
          </cell>
          <cell r="E867">
            <v>25.047999999999998</v>
          </cell>
        </row>
        <row r="868">
          <cell r="A868" t="str">
            <v>06-K-047</v>
          </cell>
          <cell r="B868">
            <v>5</v>
          </cell>
          <cell r="C868" t="str">
            <v>ÊÀÒÀÃÀ SHAO-70 6X400 A</v>
          </cell>
          <cell r="D868" t="str">
            <v xml:space="preserve">Shao-70 6X400 A BOX           </v>
          </cell>
          <cell r="E868">
            <v>1987.88</v>
          </cell>
        </row>
        <row r="869">
          <cell r="A869" t="str">
            <v>06-K-048</v>
          </cell>
          <cell r="B869">
            <v>6</v>
          </cell>
          <cell r="C869" t="str">
            <v>ÓÀÊËÄÌÄ ÁËÏÊÉ ËÉÈÏÍÉÓ 2 -ÀÍÉ</v>
          </cell>
          <cell r="D869" t="str">
            <v>Terminal block   #2</v>
          </cell>
          <cell r="E869">
            <v>5.1760000000000002</v>
          </cell>
          <cell r="F869" t="str">
            <v>tmr</v>
          </cell>
        </row>
        <row r="870">
          <cell r="A870" t="str">
            <v>06-K-049</v>
          </cell>
          <cell r="B870">
            <v>6</v>
          </cell>
          <cell r="C870" t="str">
            <v>ÓÀÊËÄÌÄ ÁËÏÊÉ ËÉÈÏÍÉÓ 3-ÀÍÉ</v>
          </cell>
          <cell r="D870" t="str">
            <v xml:space="preserve">Terminal block  # 3           </v>
          </cell>
          <cell r="E870">
            <v>6.3929999999999998</v>
          </cell>
          <cell r="F870" t="str">
            <v>tmr</v>
          </cell>
        </row>
        <row r="871">
          <cell r="A871" t="str">
            <v>06-K-050</v>
          </cell>
          <cell r="B871">
            <v>6</v>
          </cell>
          <cell r="C871" t="str">
            <v>áÖ×É ÐËÀÓÔÌÀÓÉÓ ÓÀÊËÄÌÄ</v>
          </cell>
          <cell r="D871" t="str">
            <v xml:space="preserve">Terminal block plastic cap    </v>
          </cell>
          <cell r="E871">
            <v>0.28899999999999998</v>
          </cell>
          <cell r="F871" t="str">
            <v>tmr</v>
          </cell>
        </row>
        <row r="872">
          <cell r="A872" t="str">
            <v>06-K-051</v>
          </cell>
          <cell r="B872">
            <v>6</v>
          </cell>
          <cell r="C872" t="str">
            <v>ÊÀÒÀÃÀ 12 ÌÒÉÝáÅÄËÉÀÍÉ</v>
          </cell>
          <cell r="D872" t="str">
            <v>Meter box 12</v>
          </cell>
          <cell r="E872">
            <v>140.47999999999999</v>
          </cell>
        </row>
        <row r="873">
          <cell r="A873" t="str">
            <v>06-K-052</v>
          </cell>
          <cell r="B873">
            <v>6</v>
          </cell>
          <cell r="C873" t="str">
            <v>ÊÀÒÀÃÀ 16 ÌÒÉÝáÅÄËÉÀÍÉ</v>
          </cell>
          <cell r="D873" t="str">
            <v>Meter box 16</v>
          </cell>
          <cell r="E873">
            <v>186.518</v>
          </cell>
          <cell r="F873" t="str">
            <v>tmr</v>
          </cell>
        </row>
        <row r="874">
          <cell r="A874" t="str">
            <v>06-K-053</v>
          </cell>
          <cell r="B874">
            <v>6</v>
          </cell>
          <cell r="C874" t="str">
            <v xml:space="preserve">ÊÀÒÀÃÀ 24 ÌÒÉÝáÅÄËÉÀÍÉ        </v>
          </cell>
          <cell r="D874" t="str">
            <v>24 Meter box</v>
          </cell>
          <cell r="E874">
            <v>198.57300000000001</v>
          </cell>
        </row>
        <row r="875">
          <cell r="A875" t="str">
            <v>06-K-054</v>
          </cell>
          <cell r="B875">
            <v>6</v>
          </cell>
          <cell r="C875" t="str">
            <v>ÊÀÒÀÃÀ ÛÄÌÀÅÀËÉSHAO-70 -1x630À</v>
          </cell>
          <cell r="D875" t="str">
            <v>SHAO- 70 box 600 A</v>
          </cell>
          <cell r="E875">
            <v>1500</v>
          </cell>
        </row>
        <row r="876">
          <cell r="A876" t="str">
            <v>06-K-055</v>
          </cell>
          <cell r="B876">
            <v>4</v>
          </cell>
          <cell r="C876" t="str">
            <v>ÊÀÒÀÃÀ ÓÀÛÒÏÁÉ</v>
          </cell>
          <cell r="D876" t="str">
            <v xml:space="preserve">Drying box                    </v>
          </cell>
          <cell r="E876">
            <v>0</v>
          </cell>
        </row>
        <row r="877">
          <cell r="A877" t="str">
            <v>06-K-056</v>
          </cell>
          <cell r="B877">
            <v>6</v>
          </cell>
          <cell r="C877" t="str">
            <v>ÊÀÒÉ ØÅÄÃÀ 24ÌÒÉÝá.ÊÀÒÀÃÉÓ</v>
          </cell>
          <cell r="D877" t="str">
            <v>LowerDoor for 24WayMeterCab.</v>
          </cell>
          <cell r="E877">
            <v>50.73</v>
          </cell>
          <cell r="F877" t="str">
            <v>tmr</v>
          </cell>
        </row>
        <row r="878">
          <cell r="A878" t="str">
            <v>06-K-057</v>
          </cell>
          <cell r="B878">
            <v>6</v>
          </cell>
          <cell r="C878" t="str">
            <v>ÊÀÒÉ ØÅÄÃÀ 16ÌÒÉÝ.ÊÀÒÀÃÉÓ</v>
          </cell>
          <cell r="D878" t="str">
            <v>LowerDoor for 16WayMeterCab.</v>
          </cell>
          <cell r="E878">
            <v>43.002000000000002</v>
          </cell>
          <cell r="F878" t="str">
            <v>tmr</v>
          </cell>
        </row>
        <row r="879">
          <cell r="A879" t="str">
            <v>06-K-058</v>
          </cell>
          <cell r="B879">
            <v>6</v>
          </cell>
          <cell r="C879" t="str">
            <v>ÊÀÒÉ ØÅÄÃÀ 12ÌÒÉÝáÅ.ÊÀÒÀÃÉÓ</v>
          </cell>
          <cell r="D879" t="str">
            <v>LowerDoor for 12 WayMeterCab.</v>
          </cell>
          <cell r="E879">
            <v>60.155000000000001</v>
          </cell>
          <cell r="F879" t="str">
            <v>tmr</v>
          </cell>
        </row>
        <row r="880">
          <cell r="A880" t="str">
            <v>06-K-059</v>
          </cell>
          <cell r="B880">
            <v>6</v>
          </cell>
          <cell r="C880" t="str">
            <v xml:space="preserve">ÊÀÒÀÃÀ 6 ÝÀË×ÀÆÀ ÌÒÉÝáÅÄËÉÈ   </v>
          </cell>
          <cell r="D880" t="str">
            <v>Cabinet 6 single phase meters</v>
          </cell>
          <cell r="E880">
            <v>138.66499999999999</v>
          </cell>
        </row>
        <row r="881">
          <cell r="A881" t="str">
            <v>06-K-060</v>
          </cell>
          <cell r="B881">
            <v>6</v>
          </cell>
          <cell r="C881" t="str">
            <v xml:space="preserve">ÊÀÒÀÃÀ 9 ÝÀË×ÀÆÀ ÌÒÉÝáÅÄËÉÈ   </v>
          </cell>
          <cell r="D881" t="str">
            <v xml:space="preserve">Cabinet 9 single phase meter  </v>
          </cell>
          <cell r="E881">
            <v>566.70000000000005</v>
          </cell>
        </row>
        <row r="882">
          <cell r="A882" t="str">
            <v>06-K-061</v>
          </cell>
          <cell r="B882">
            <v>6</v>
          </cell>
          <cell r="C882" t="str">
            <v xml:space="preserve">ÊÀÒÀÃÀ 12 ÝÀË×ÀÆÀ  ÌÒÉÝáÅÄËÉÈ </v>
          </cell>
          <cell r="D882" t="str">
            <v>Cabinet 12 single phase meters</v>
          </cell>
          <cell r="E882">
            <v>173.33</v>
          </cell>
        </row>
        <row r="883">
          <cell r="A883" t="str">
            <v>06-K-062</v>
          </cell>
          <cell r="B883">
            <v>6</v>
          </cell>
          <cell r="C883" t="str">
            <v xml:space="preserve">ÊÀÒÀÃÀ 3 ÓÀÌ×ÀÆÀ ÌÒÉÝáÅÄËÉÈ   </v>
          </cell>
          <cell r="D883" t="str">
            <v>Cabinet with 3 phase meters</v>
          </cell>
          <cell r="E883">
            <v>156</v>
          </cell>
        </row>
        <row r="884">
          <cell r="A884" t="str">
            <v>06-K-064</v>
          </cell>
          <cell r="B884">
            <v>6</v>
          </cell>
          <cell r="C884" t="str">
            <v xml:space="preserve">ÊÀÒÀÃÀ 14 ÝÀË×ÀÆÀ ÌÒÉÝáÅÄËÉÈ  </v>
          </cell>
          <cell r="D884" t="str">
            <v>Cabinet with14 1- phase meters</v>
          </cell>
          <cell r="E884">
            <v>208.09</v>
          </cell>
        </row>
        <row r="885">
          <cell r="A885" t="str">
            <v>06-K-065</v>
          </cell>
          <cell r="B885">
            <v>15</v>
          </cell>
          <cell r="C885" t="str">
            <v xml:space="preserve">ÊÏÍÃÄÍÓÀÔÏÒÉ                  </v>
          </cell>
          <cell r="D885" t="str">
            <v xml:space="preserve">Condenser                     </v>
          </cell>
          <cell r="E885">
            <v>3.3330000000000002</v>
          </cell>
        </row>
        <row r="886">
          <cell r="A886" t="str">
            <v>06-K-066</v>
          </cell>
          <cell r="B886">
            <v>6</v>
          </cell>
          <cell r="C886" t="str">
            <v>ÊÀÒÀÃÀ 6ÀÃÂ.ÀßÚ.1Ph.ÌÒÉÝáÅÄËÉÈ</v>
          </cell>
          <cell r="D886" t="str">
            <v>Ass.6WayMet.Cab.1Ph.W/Meter</v>
          </cell>
          <cell r="E886">
            <v>364.32900000000001</v>
          </cell>
          <cell r="F886" t="str">
            <v>tmr</v>
          </cell>
        </row>
        <row r="887">
          <cell r="A887" t="str">
            <v>06-K-067</v>
          </cell>
          <cell r="B887">
            <v>6</v>
          </cell>
          <cell r="C887" t="str">
            <v>ÊÀÒÀÃÀ16ÀÃÂ.ßÚÀ.ÀßÚ1Ph.ÌÒÉÝ-ÉÈ</v>
          </cell>
          <cell r="D887" t="str">
            <v>16way waterproof meter cabinet</v>
          </cell>
          <cell r="E887">
            <v>124.205</v>
          </cell>
          <cell r="F887" t="str">
            <v>tmr</v>
          </cell>
        </row>
        <row r="888">
          <cell r="A888" t="str">
            <v>06-K-068</v>
          </cell>
          <cell r="B888">
            <v>6</v>
          </cell>
          <cell r="C888" t="str">
            <v xml:space="preserve">ÊÀÒÀÃÀ ÓÔÀÍÃÀÒÔÉ 5-4          </v>
          </cell>
          <cell r="D888" t="str">
            <v xml:space="preserve">Box standart 5-4              </v>
          </cell>
          <cell r="E888">
            <v>106.42</v>
          </cell>
        </row>
        <row r="889">
          <cell r="A889" t="str">
            <v>06-K-069</v>
          </cell>
          <cell r="B889">
            <v>6</v>
          </cell>
          <cell r="C889" t="str">
            <v>ÊÀÒÀÃÀ12ÀÃÂ.ßÚÀ.ÀßÚ1Ph.ÌÒÉÝ-ÉÈ</v>
          </cell>
          <cell r="D889" t="str">
            <v xml:space="preserve">12way waterpoof meter cabinet </v>
          </cell>
          <cell r="E889">
            <v>90.864000000000004</v>
          </cell>
          <cell r="F889" t="str">
            <v>tmr</v>
          </cell>
        </row>
        <row r="890">
          <cell r="A890" t="str">
            <v>06-K-070</v>
          </cell>
          <cell r="B890">
            <v>6</v>
          </cell>
          <cell r="C890" t="str">
            <v xml:space="preserve">ÊÀÒÀÃÀ ÒÊÉÍÉÓ                 </v>
          </cell>
          <cell r="D890" t="str">
            <v>Metal box</v>
          </cell>
          <cell r="E890">
            <v>162.262</v>
          </cell>
        </row>
        <row r="891">
          <cell r="A891" t="str">
            <v>06-K-071</v>
          </cell>
          <cell r="B891">
            <v>6</v>
          </cell>
          <cell r="C891" t="str">
            <v xml:space="preserve">ÊÀÒÀÃÀ ÐËÀÓÔ.ÀßÚÏÁ.2ÀÃÂÉËÉÀÍÉ </v>
          </cell>
          <cell r="D891" t="str">
            <v>Plastic cabinet 2way, ass.</v>
          </cell>
          <cell r="E891">
            <v>5.4</v>
          </cell>
        </row>
        <row r="892">
          <cell r="A892" t="str">
            <v>06-K-072</v>
          </cell>
          <cell r="B892">
            <v>6</v>
          </cell>
          <cell r="C892" t="str">
            <v xml:space="preserve">ÊÀÒÀÃÀ ÐËÀÓÔ.ÀßÚÏÁ.3ÀÃÂÉËÉÀÍÉ </v>
          </cell>
          <cell r="D892" t="str">
            <v>Plastic cabinet 3ways</v>
          </cell>
          <cell r="E892">
            <v>7.35</v>
          </cell>
        </row>
        <row r="893">
          <cell r="A893" t="str">
            <v>06-K-073</v>
          </cell>
          <cell r="B893">
            <v>6</v>
          </cell>
          <cell r="C893" t="str">
            <v xml:space="preserve">ÊÀÒÀÃÀ ÐËÀÓÔ.ÀßÚÏÁ.1ÀÃÂÉËÉÀÍÉ </v>
          </cell>
          <cell r="D893" t="str">
            <v>Plastic cabinet 1way, assemb.</v>
          </cell>
          <cell r="E893">
            <v>2.8919999999999999</v>
          </cell>
        </row>
        <row r="894">
          <cell r="A894" t="str">
            <v>06-K-074</v>
          </cell>
          <cell r="B894">
            <v>6</v>
          </cell>
          <cell r="C894" t="str">
            <v>ÊÀÒÀÃÀ 9ÀÃÂ.ÀßÚ.1Ph.ÌÒÉÝáÅÄËÉÈ</v>
          </cell>
          <cell r="D894" t="str">
            <v>Ass.9WayMeterCab.1Ph.W/Meter</v>
          </cell>
          <cell r="E894">
            <v>536.904</v>
          </cell>
        </row>
        <row r="895">
          <cell r="A895" t="str">
            <v>06-K-075</v>
          </cell>
          <cell r="B895">
            <v>6</v>
          </cell>
          <cell r="C895" t="str">
            <v>ÊÀÒÀÃÀ ÐËÀÓÔ.3Ph.ÀßÚÏÁÉËÉ</v>
          </cell>
          <cell r="D895" t="str">
            <v>Ass.3 Way Meter ,Plastic Cab.</v>
          </cell>
          <cell r="E895">
            <v>118.82</v>
          </cell>
        </row>
        <row r="896">
          <cell r="A896" t="str">
            <v>06-K-076</v>
          </cell>
          <cell r="B896">
            <v>6</v>
          </cell>
          <cell r="C896" t="str">
            <v>ÊÀÒÉ ÆÄÃÀ 12ÌÒÉÝ.ÊÀÒÀÃÉÓ,ÌÉÍÉÓ</v>
          </cell>
          <cell r="D896" t="str">
            <v>Upper door for 12 way meter ca</v>
          </cell>
          <cell r="E896">
            <v>33.81</v>
          </cell>
        </row>
        <row r="897">
          <cell r="A897" t="str">
            <v>06-K-077</v>
          </cell>
          <cell r="B897">
            <v>6</v>
          </cell>
          <cell r="C897" t="str">
            <v>ÊÀÒÀÃÀ16ÀÃÂ.ÀßÚ.1Ph.ÌÒÉÝáÅÄËÉÈ</v>
          </cell>
          <cell r="D897" t="str">
            <v>Assembled 16 Way Meter Cabinet</v>
          </cell>
          <cell r="E897">
            <v>883.79300000000001</v>
          </cell>
          <cell r="F897" t="str">
            <v>tmr</v>
          </cell>
        </row>
        <row r="898">
          <cell r="A898" t="str">
            <v>06-K-078</v>
          </cell>
          <cell r="B898">
            <v>6</v>
          </cell>
          <cell r="C898" t="str">
            <v>ÊÀÒÀÃÀ24ÀÃÂ.ÀßÚ.1Ph.ÌÒÉÝáÅÄËÉÈ</v>
          </cell>
          <cell r="D898" t="str">
            <v>Assembled 24 Wey Meter Cabinet</v>
          </cell>
          <cell r="E898">
            <v>807.12400000000002</v>
          </cell>
          <cell r="F898" t="str">
            <v>tmr</v>
          </cell>
        </row>
        <row r="899">
          <cell r="A899" t="str">
            <v>06-K-079</v>
          </cell>
          <cell r="B899">
            <v>6</v>
          </cell>
          <cell r="C899" t="str">
            <v>ÊÀÒÀÃÀ 9ÀÃÂ.ßÚÀ.ÀßÚ1Ph.ÌÒÉÝ-ÉÈ</v>
          </cell>
          <cell r="D899" t="str">
            <v>Assem. 9 WayWaterp.Met.Cabinet</v>
          </cell>
          <cell r="E899">
            <v>73.885999999999996</v>
          </cell>
          <cell r="F899" t="str">
            <v>tmr</v>
          </cell>
        </row>
        <row r="900">
          <cell r="A900" t="str">
            <v>06-K-080</v>
          </cell>
          <cell r="B900">
            <v>6</v>
          </cell>
          <cell r="C900" t="str">
            <v>ÊÀÒÀÃÀ 6ÀÃÂ.ßÚÀ.ÀßÚ1Ph.ÌÒÉÝ-ÉÈ</v>
          </cell>
          <cell r="D900" t="str">
            <v>6 Way Waterproof Meter Cabinet</v>
          </cell>
          <cell r="E900">
            <v>69.875</v>
          </cell>
          <cell r="F900" t="str">
            <v>tmr</v>
          </cell>
        </row>
        <row r="901">
          <cell r="A901" t="str">
            <v>06-K-081</v>
          </cell>
          <cell r="B901">
            <v>6</v>
          </cell>
          <cell r="C901" t="str">
            <v>ÊÀÒÀÃÀ12ÀÃÂ.ÀßÚ.1Ph.ÌÒÉÝáÅÄËÉÈ</v>
          </cell>
          <cell r="D901" t="str">
            <v>Assembled 12 Way Meter Cabinet</v>
          </cell>
          <cell r="E901">
            <v>664.88199999999995</v>
          </cell>
        </row>
        <row r="902">
          <cell r="A902" t="str">
            <v>06-K-082</v>
          </cell>
          <cell r="B902">
            <v>6</v>
          </cell>
          <cell r="C902" t="str">
            <v>ÊÀÒÀÃÀ 1ÀÃÂ.ÀßÚ.1Ph.ÌÒÉÝáÅÄËÉÈ</v>
          </cell>
          <cell r="D902" t="str">
            <v xml:space="preserve">Assembled 1 Way Meter Cabinet </v>
          </cell>
          <cell r="E902">
            <v>104.708</v>
          </cell>
          <cell r="F902" t="str">
            <v>tmr</v>
          </cell>
        </row>
        <row r="903">
          <cell r="A903" t="str">
            <v>06-K-083</v>
          </cell>
          <cell r="B903">
            <v>6</v>
          </cell>
          <cell r="C903" t="str">
            <v>ÊÀÒÀÃÀ ÌÒÉÝ.ÐËÀ3Ph.ÀÖßÚ.ÝÀÒ-ËÉ</v>
          </cell>
          <cell r="D903" t="str">
            <v>3Phaze GRPMeterBox,unassembled</v>
          </cell>
          <cell r="E903">
            <v>39.25</v>
          </cell>
          <cell r="F903" t="str">
            <v>tmr</v>
          </cell>
        </row>
        <row r="904">
          <cell r="A904" t="str">
            <v>06-K-084</v>
          </cell>
          <cell r="B904">
            <v>6</v>
          </cell>
          <cell r="C904" t="str">
            <v>ÊÀÒÀÃÀ 3ÀÃÂ.3Ph,ÀßÚ.ÖÌÒÉÝáÅÄËÏ</v>
          </cell>
          <cell r="D904" t="str">
            <v>Assem.3Way 3PhaseMeterCabinet</v>
          </cell>
          <cell r="E904">
            <v>342.18700000000001</v>
          </cell>
          <cell r="F904" t="str">
            <v>tmr</v>
          </cell>
        </row>
        <row r="905">
          <cell r="A905" t="str">
            <v>06-K-085</v>
          </cell>
          <cell r="B905">
            <v>6</v>
          </cell>
          <cell r="C905" t="str">
            <v>ÊÀÒÀÃÀ ÓÀÒÄËÄÏ ÂÀÒÄ ÃÀÃÂ.MZV-2</v>
          </cell>
          <cell r="D905" t="str">
            <v>Relay cabinet outdoor MZV-2</v>
          </cell>
          <cell r="E905">
            <v>283.33300000000003</v>
          </cell>
        </row>
        <row r="906">
          <cell r="A906" t="str">
            <v>06-K-086</v>
          </cell>
          <cell r="B906">
            <v>6</v>
          </cell>
          <cell r="C906" t="str">
            <v>ÊÀÒÀÃÀ ÀßÚÏÁ.ÐËÀÓÔ.1ÀÃÂÉË3×ÀÆÀ</v>
          </cell>
          <cell r="D906" t="str">
            <v>Assem.1Way3PhasePlast.MeterCab</v>
          </cell>
          <cell r="E906">
            <v>124</v>
          </cell>
        </row>
        <row r="907">
          <cell r="A907" t="str">
            <v>06-K-087</v>
          </cell>
          <cell r="B907">
            <v>6</v>
          </cell>
          <cell r="C907" t="str">
            <v>ÊÀÒÀÃÀ ÛÄÌÀÅÀËÉ SHAO-70 800A</v>
          </cell>
          <cell r="D907" t="str">
            <v>Inlet box SHAO-70 800A</v>
          </cell>
          <cell r="E907">
            <v>2373.5839999999998</v>
          </cell>
        </row>
        <row r="908">
          <cell r="A908" t="str">
            <v>06-K-088</v>
          </cell>
          <cell r="B908">
            <v>6</v>
          </cell>
          <cell r="C908" t="str">
            <v>ÊÀÒÀÃÀ1ÀÃÂ.ÀßÚ.3Ph.60/5,ÖÌÒÉÝá</v>
          </cell>
          <cell r="D908" t="str">
            <v>Cabinet 1way, ass,3ph.60/5</v>
          </cell>
          <cell r="E908">
            <v>73</v>
          </cell>
          <cell r="F908" t="str">
            <v>tmr</v>
          </cell>
        </row>
        <row r="909">
          <cell r="A909" t="str">
            <v>06-K-089</v>
          </cell>
          <cell r="B909">
            <v>6</v>
          </cell>
          <cell r="C909" t="str">
            <v>ÊÀÒÉ ÆÄÃÀ 16ÌÒÉÝáÅÄË.ÊÀÒÀÃÉÓ</v>
          </cell>
          <cell r="D909" t="str">
            <v>Upper door for 16way meter cab</v>
          </cell>
          <cell r="E909">
            <v>23.48</v>
          </cell>
          <cell r="F909" t="str">
            <v>tmr</v>
          </cell>
        </row>
        <row r="910">
          <cell r="A910" t="str">
            <v>06-K-090</v>
          </cell>
          <cell r="B910">
            <v>6</v>
          </cell>
          <cell r="C910" t="str">
            <v>ÊÀÒÉ ÆÄÃÀ 24ÌÒÉÝáÅÄË. ÊÀÒÀÃÉÓ</v>
          </cell>
          <cell r="D910" t="str">
            <v>Upper door for 24way meter cab</v>
          </cell>
          <cell r="E910">
            <v>47.4</v>
          </cell>
        </row>
        <row r="911">
          <cell r="A911" t="str">
            <v>06-K-091</v>
          </cell>
          <cell r="B911">
            <v>6</v>
          </cell>
          <cell r="C911" t="str">
            <v xml:space="preserve">ÊÀÒÉ ØÅÄÃÀ 10ÌÒÉÝáÅÄË.ÊÀÒÀÃÉÓ </v>
          </cell>
          <cell r="D911" t="str">
            <v>Lower door 10meters cab</v>
          </cell>
          <cell r="E911">
            <v>27.594000000000001</v>
          </cell>
        </row>
        <row r="912">
          <cell r="A912" t="str">
            <v>06-K-092</v>
          </cell>
          <cell r="B912">
            <v>6</v>
          </cell>
          <cell r="C912" t="str">
            <v>ÊÀÒÀÃÀ 10ÌÒÉÝ. ÀÖßÚÏÁ(ÝÀÒÉÄËÉ)</v>
          </cell>
          <cell r="D912" t="str">
            <v>10 meters cabinet (empty)</v>
          </cell>
          <cell r="E912">
            <v>134</v>
          </cell>
        </row>
        <row r="913">
          <cell r="A913" t="str">
            <v>06-K-093</v>
          </cell>
          <cell r="B913">
            <v>6</v>
          </cell>
          <cell r="C913" t="str">
            <v>ÊÀÒÀÃÀ 1Ph.1ÌÒÉÝ.ÀÖßÚ(ÝÀÒÉÄËÉ)</v>
          </cell>
          <cell r="D913" t="str">
            <v>Cabinet for1Ph,1way met(empty)</v>
          </cell>
          <cell r="E913">
            <v>26</v>
          </cell>
          <cell r="F913" t="str">
            <v>tmr</v>
          </cell>
        </row>
        <row r="914">
          <cell r="A914" t="str">
            <v>06-K-094</v>
          </cell>
          <cell r="B914">
            <v>6</v>
          </cell>
          <cell r="C914" t="str">
            <v>ÊÀÒÀÃÀ ÒÊÉÍÉÓ3×.3ÌÒÉÝá.ÝÀÒÉÄËÉ</v>
          </cell>
          <cell r="D914" t="str">
            <v>Cabinet 3ph.3met.empty</v>
          </cell>
          <cell r="E914">
            <v>50.667999999999999</v>
          </cell>
          <cell r="F914" t="str">
            <v>tmr</v>
          </cell>
        </row>
        <row r="915">
          <cell r="A915" t="str">
            <v>06-K-095</v>
          </cell>
          <cell r="B915">
            <v>6</v>
          </cell>
          <cell r="C915" t="str">
            <v>ÊÀÒÀÃÀ 4ÀÃÂ.1Ph.ÀÖßÚ.(ÝÀÒÉÄËÉ)</v>
          </cell>
          <cell r="D915" t="str">
            <v>4way 1ph cabinet (empty)</v>
          </cell>
          <cell r="E915">
            <v>116.43</v>
          </cell>
          <cell r="F915" t="str">
            <v>tmr</v>
          </cell>
        </row>
        <row r="916">
          <cell r="A916" t="str">
            <v>06-K-096</v>
          </cell>
          <cell r="B916">
            <v>6</v>
          </cell>
          <cell r="C916" t="str">
            <v>ÊÀÒÀÃÀ3ÀÃÂ.ÀßÚ.1Ph.ÖÌÒÉÝáÅÄËÏ</v>
          </cell>
          <cell r="D916" t="str">
            <v>Ass.1Way3Ph.Meter.Cab,W/Ometer</v>
          </cell>
          <cell r="E916">
            <v>123.53</v>
          </cell>
          <cell r="F916" t="str">
            <v>tmr</v>
          </cell>
        </row>
        <row r="917">
          <cell r="A917" t="str">
            <v>06-K-097</v>
          </cell>
          <cell r="B917">
            <v>6</v>
          </cell>
          <cell r="C917" t="str">
            <v>ÊÀÒÀÃÀ10ÀÃÂ.ÀßÚ.1Ph.ÌÒÉÝáÅÄËÉÈ</v>
          </cell>
          <cell r="D917" t="str">
            <v>Ass.10WayMeterCab.1Ph.W/Meter</v>
          </cell>
          <cell r="E917">
            <v>609.35</v>
          </cell>
        </row>
        <row r="918">
          <cell r="A918" t="str">
            <v>06-K-098</v>
          </cell>
          <cell r="B918">
            <v>6</v>
          </cell>
          <cell r="C918" t="str">
            <v>ÊÏËÏ×É ÐËÀ.ÌÀÄÒÈ111X96.5X65ÌÌ</v>
          </cell>
          <cell r="D918" t="str">
            <v>Plastic box 111X96.5x65mm</v>
          </cell>
          <cell r="E918">
            <v>2.306</v>
          </cell>
          <cell r="F918" t="str">
            <v>tmr</v>
          </cell>
        </row>
        <row r="919">
          <cell r="A919" t="str">
            <v>06-K-099</v>
          </cell>
          <cell r="B919">
            <v>6</v>
          </cell>
          <cell r="C919" t="str">
            <v xml:space="preserve">ÊÏËÏ×É ÐËÀÓÔ.ÌÀÄÒÈ111X90X65ÌÌ </v>
          </cell>
          <cell r="D919" t="str">
            <v>Plastic box 111X90X65mm</v>
          </cell>
          <cell r="E919">
            <v>0</v>
          </cell>
        </row>
        <row r="920">
          <cell r="A920" t="str">
            <v>06-K-100</v>
          </cell>
          <cell r="B920">
            <v>6</v>
          </cell>
          <cell r="C920" t="str">
            <v>ÊÀÒÀÃÀ ÀßÚ.3ÀÃÂ.1Ph.ÌÒÉÝáÅÄËÉÈ</v>
          </cell>
          <cell r="D920" t="str">
            <v>Cabinet ass. 3way1ph w/met</v>
          </cell>
          <cell r="E920">
            <v>266.95</v>
          </cell>
        </row>
        <row r="921">
          <cell r="A921" t="str">
            <v>06-K-101</v>
          </cell>
          <cell r="B921">
            <v>6</v>
          </cell>
          <cell r="C921" t="str">
            <v>ÊÀÒÀÃÀ11-3 300/5ÃÄÍÉÓ ÔÒ.ÖÌÒÉÝ</v>
          </cell>
          <cell r="D921" t="str">
            <v>Cabinet11-3300/5p/transf.w/omt</v>
          </cell>
          <cell r="E921">
            <v>118.77</v>
          </cell>
          <cell r="F921" t="str">
            <v>tmr</v>
          </cell>
        </row>
        <row r="922">
          <cell r="A922" t="str">
            <v>06-K-102</v>
          </cell>
          <cell r="B922">
            <v>6</v>
          </cell>
          <cell r="C922" t="str">
            <v>ÊÀÒÀÃÀ 2ÀÃÂ.3Ph.ÀßÚ.ÖÌÒÉÝáÅÄËÏ</v>
          </cell>
          <cell r="D922" t="str">
            <v>Cabinet ass. 2way3ph w/o meter</v>
          </cell>
          <cell r="E922">
            <v>275.16899999999998</v>
          </cell>
          <cell r="F922" t="str">
            <v>tmr</v>
          </cell>
        </row>
        <row r="923">
          <cell r="A923" t="str">
            <v>06-K-103</v>
          </cell>
          <cell r="B923">
            <v>6</v>
          </cell>
          <cell r="C923" t="str">
            <v xml:space="preserve">ÊÀÒÀÃÀ 100x60x40              </v>
          </cell>
          <cell r="D923" t="str">
            <v>Cabinet 100x60x40</v>
          </cell>
          <cell r="E923">
            <v>283.33300000000003</v>
          </cell>
        </row>
        <row r="924">
          <cell r="A924" t="str">
            <v>06-K-104</v>
          </cell>
          <cell r="B924">
            <v>6</v>
          </cell>
          <cell r="C924" t="str">
            <v>ÊÀÒÀÃÀ 6 ÌÒÝ-ÓÀÈÅÉÓ ßÚ.ÂÀÖÌÔÀÒ</v>
          </cell>
          <cell r="D924" t="str">
            <v>Cabinet 6way waterproof</v>
          </cell>
          <cell r="E924">
            <v>155.70099999999999</v>
          </cell>
        </row>
        <row r="925">
          <cell r="A925" t="str">
            <v>06-K-105</v>
          </cell>
          <cell r="B925">
            <v>6</v>
          </cell>
          <cell r="C925" t="str">
            <v>ÊÀÒÀÃÀ 12ÌÒÉÝáÅ-ÓÀÈÅÉÓ ßÚ.ÂÀÖÌ</v>
          </cell>
          <cell r="D925" t="str">
            <v>Cabinet 12way waterproof</v>
          </cell>
          <cell r="E925">
            <v>173.19</v>
          </cell>
        </row>
        <row r="926">
          <cell r="A926" t="str">
            <v>06-K-106</v>
          </cell>
          <cell r="B926">
            <v>6</v>
          </cell>
          <cell r="C926" t="str">
            <v>ÊÀÒÀÃÀ 9 ÌÒ-ÓÀÈÅÉÓ ßÚ.ÂÀÖÌÔÀÒÉ</v>
          </cell>
          <cell r="D926" t="str">
            <v>Cabinet 9way waterproof</v>
          </cell>
          <cell r="E926">
            <v>166.267</v>
          </cell>
        </row>
        <row r="927">
          <cell r="A927" t="str">
            <v>06-K-107</v>
          </cell>
          <cell r="B927">
            <v>6</v>
          </cell>
          <cell r="C927" t="str">
            <v>ÊÀÒÀÃÀ16 ÌÒ-ÓÀÈÅÉÓ ßÚ.ÂÀÖÌÔÀÒÉ</v>
          </cell>
          <cell r="D927" t="str">
            <v>Cabinet 16way waterproof</v>
          </cell>
          <cell r="E927">
            <v>191.489</v>
          </cell>
        </row>
        <row r="928">
          <cell r="A928" t="str">
            <v>06-K-108</v>
          </cell>
          <cell r="B928">
            <v>6</v>
          </cell>
          <cell r="C928" t="str">
            <v>ÊÀÒÀÃÀ24ÌÒÉÝá-ÓÀÈÅÉÓ ßÚ.ÂÀÖÌÔÀ</v>
          </cell>
          <cell r="D928" t="str">
            <v>Cabinet 24way waterproof</v>
          </cell>
          <cell r="E928">
            <v>221.3</v>
          </cell>
        </row>
        <row r="929">
          <cell r="A929" t="str">
            <v>06-K-109</v>
          </cell>
          <cell r="B929">
            <v>6</v>
          </cell>
          <cell r="C929" t="str">
            <v>ÊÀÒÊÀÓÉ ÌÄÔÀËÉÓ (ÓÀ×ÉÃÄÒÏ Öã.)</v>
          </cell>
          <cell r="D929" t="str">
            <v>Metal frame</v>
          </cell>
          <cell r="E929">
            <v>235.167</v>
          </cell>
        </row>
        <row r="930">
          <cell r="A930" t="str">
            <v>06-K-110</v>
          </cell>
          <cell r="B930">
            <v>6</v>
          </cell>
          <cell r="C930" t="str">
            <v>ÊÀÒÀÃÀ 6 ÌÒÉÝáÅÄËÉÀÍÉ 3Ph ÌÒÉÝ</v>
          </cell>
          <cell r="D930" t="str">
            <v>Cabinet 6way 3ph meters</v>
          </cell>
          <cell r="E930">
            <v>527.24599999999998</v>
          </cell>
        </row>
        <row r="931">
          <cell r="A931" t="str">
            <v>06-K-111</v>
          </cell>
          <cell r="B931">
            <v>6</v>
          </cell>
          <cell r="C931" t="str">
            <v>ÊÀÒÀÃÀ 1ÓÄØÝÉÉÈ,400À ÀÌÏÌÒÈ-ÉÈ</v>
          </cell>
          <cell r="D931" t="str">
            <v>1SectionDistr.Board400AmpSwitc</v>
          </cell>
          <cell r="E931">
            <v>135.54599999999999</v>
          </cell>
          <cell r="F931" t="str">
            <v>km</v>
          </cell>
        </row>
        <row r="932">
          <cell r="A932" t="str">
            <v>06-K-112</v>
          </cell>
          <cell r="B932">
            <v>6</v>
          </cell>
          <cell r="C932" t="str">
            <v>ÊÀÒÀÃÀ 3ÓÄØÝÉÉÈ,400À ÀÌÏÌÒÈ-ÉÈ</v>
          </cell>
          <cell r="D932" t="str">
            <v>3SectionDist.Board400AmpSwitch</v>
          </cell>
          <cell r="E932">
            <v>209.495</v>
          </cell>
          <cell r="F932" t="str">
            <v>km</v>
          </cell>
        </row>
        <row r="933">
          <cell r="A933" t="str">
            <v>06-K-113</v>
          </cell>
          <cell r="B933">
            <v>6</v>
          </cell>
          <cell r="C933" t="str">
            <v>ÊÀÒÀÃÀ 6ÓÄØÝÉÉÈ,400À ÀÌÏÌÒÈ-ÉÈ</v>
          </cell>
          <cell r="D933" t="str">
            <v>6SectionDistr.Board400AmpSwitc</v>
          </cell>
          <cell r="E933">
            <v>255.613</v>
          </cell>
        </row>
        <row r="934">
          <cell r="A934" t="str">
            <v>06-K-114</v>
          </cell>
          <cell r="B934">
            <v>6</v>
          </cell>
          <cell r="C934" t="str">
            <v>ÊÀÒÀÃÀ 1ÓÄØÝÉÉÈ,250À ÀÌÏÌÒÈ-ÉÈ</v>
          </cell>
          <cell r="E934">
            <v>129</v>
          </cell>
        </row>
        <row r="935">
          <cell r="A935" t="str">
            <v>06-K-115</v>
          </cell>
          <cell r="B935">
            <v>6</v>
          </cell>
          <cell r="C935" t="str">
            <v>ÊÀÒÀÃÀ 1ÓÄØÝÉÉÈ,100À ÀÌÏÌÒÈ-ÉÈ</v>
          </cell>
          <cell r="E935">
            <v>86</v>
          </cell>
        </row>
        <row r="936">
          <cell r="A936" t="str">
            <v>06-K-116</v>
          </cell>
          <cell r="B936">
            <v>6</v>
          </cell>
          <cell r="C936" t="str">
            <v>ÌÒÉÝá.ÊÀÒÀÃÀ ËÉÈ3×ÀÆÀ1ÀÃÂ.ÖÌÒ.</v>
          </cell>
          <cell r="D936" t="str">
            <v>Meter cabinet 3ph,1wayempty</v>
          </cell>
          <cell r="E936">
            <v>87.5</v>
          </cell>
          <cell r="F936" t="str">
            <v>tmr</v>
          </cell>
        </row>
        <row r="937">
          <cell r="A937" t="str">
            <v>06-K-117</v>
          </cell>
          <cell r="B937">
            <v>6</v>
          </cell>
          <cell r="C937" t="str">
            <v>ÊÀÒÀÃÀ 4 ÓÀÌÐÏËÖÓÀ ÀÅÔ.ÀÌÏÌÒÈ.</v>
          </cell>
          <cell r="E937">
            <v>0</v>
          </cell>
        </row>
        <row r="938">
          <cell r="A938" t="str">
            <v>06-K-118</v>
          </cell>
          <cell r="B938">
            <v>6</v>
          </cell>
          <cell r="C938" t="str">
            <v xml:space="preserve">ÌÀÒÈÅÉÓ ÊÀÒÀÃÀ (ÚÖÈÉ)         </v>
          </cell>
          <cell r="E938">
            <v>0</v>
          </cell>
        </row>
        <row r="939">
          <cell r="A939" t="str">
            <v>06-K-119</v>
          </cell>
          <cell r="B939">
            <v>6</v>
          </cell>
          <cell r="C939" t="str">
            <v>ÓÀÒÈÖËÄÁÉÓ ÊÄÃËÉÓ ÊÀÒÀÃ500x500</v>
          </cell>
          <cell r="E939">
            <v>0</v>
          </cell>
        </row>
        <row r="940">
          <cell r="A940" t="str">
            <v>06-L-001</v>
          </cell>
          <cell r="B940">
            <v>6</v>
          </cell>
          <cell r="C940" t="str">
            <v>ËÖØÉ ,,ÒÏÔÏÓÉËÉ "</v>
          </cell>
          <cell r="D940" t="str">
            <v>Seal ,,Rotosel"</v>
          </cell>
          <cell r="E940">
            <v>0.67400000000000004</v>
          </cell>
        </row>
        <row r="941">
          <cell r="A941" t="str">
            <v>06-L-002</v>
          </cell>
          <cell r="B941">
            <v>6</v>
          </cell>
          <cell r="C941" t="str">
            <v>ËÖØÉ ,,ÊËÉÐÓÉËÉ "</v>
          </cell>
          <cell r="D941" t="str">
            <v>Seal  ,,Clipseal"</v>
          </cell>
          <cell r="E941">
            <v>0.215</v>
          </cell>
        </row>
        <row r="942">
          <cell r="A942" t="str">
            <v>06-L-003</v>
          </cell>
          <cell r="B942">
            <v>6</v>
          </cell>
          <cell r="C942" t="str">
            <v>ËÖØÉ ,,ÔÉÊÓÉËÉ "-ÌßÅÀÍÄ</v>
          </cell>
          <cell r="D942" t="str">
            <v>Seal ,,Ticsil"- green</v>
          </cell>
          <cell r="E942">
            <v>0.46600000000000003</v>
          </cell>
        </row>
        <row r="943">
          <cell r="A943" t="str">
            <v>06-L-004</v>
          </cell>
          <cell r="B943">
            <v>5</v>
          </cell>
          <cell r="C943" t="str">
            <v>ËÀÌÄËÄÁÉ ÓÀÊÏÍÔÀØÔÏ</v>
          </cell>
          <cell r="D943" t="str">
            <v>Lamella contact</v>
          </cell>
          <cell r="E943">
            <v>363.31599999999997</v>
          </cell>
        </row>
        <row r="944">
          <cell r="A944" t="str">
            <v>06-L-005</v>
          </cell>
          <cell r="B944">
            <v>6</v>
          </cell>
          <cell r="C944" t="str">
            <v>ËÖØÉ "ÔÉÊÓÉËÉ"-ßÉÈÄËÉ</v>
          </cell>
          <cell r="D944" t="str">
            <v>Meter seal"Tikwatch"(red)</v>
          </cell>
          <cell r="E944">
            <v>0.48499999999999999</v>
          </cell>
          <cell r="F944" t="str">
            <v>lab</v>
          </cell>
        </row>
        <row r="945">
          <cell r="A945" t="str">
            <v>06-L-006</v>
          </cell>
          <cell r="B945">
            <v>6</v>
          </cell>
          <cell r="C945" t="str">
            <v>ËÖØÉ"ÔÉÊÅÏÜÉ"ÌßÅÀÍÄ</v>
          </cell>
          <cell r="D945" t="str">
            <v>Meter seal"Tikwatch"(green)</v>
          </cell>
          <cell r="E945">
            <v>0.43099999999999999</v>
          </cell>
        </row>
        <row r="946">
          <cell r="A946" t="str">
            <v>06-L-007</v>
          </cell>
          <cell r="B946">
            <v>6</v>
          </cell>
          <cell r="C946" t="str">
            <v xml:space="preserve">ËÖØÉ "ÓÄÊÉÖÒÐÖËÉ"             </v>
          </cell>
          <cell r="D946" t="str">
            <v xml:space="preserve">Seal "Securpool"              </v>
          </cell>
          <cell r="E946">
            <v>0.81799999999999995</v>
          </cell>
        </row>
        <row r="947">
          <cell r="A947" t="str">
            <v>06-L-008</v>
          </cell>
          <cell r="B947">
            <v>6</v>
          </cell>
          <cell r="C947" t="str">
            <v xml:space="preserve">ËÖØÉ  "ÐÖËÓÄÊÉÖÒÉ"            </v>
          </cell>
          <cell r="D947" t="str">
            <v>Seal "Pulsecure"</v>
          </cell>
          <cell r="E947">
            <v>0.6</v>
          </cell>
        </row>
        <row r="948">
          <cell r="A948" t="str">
            <v>06-L-009</v>
          </cell>
          <cell r="B948">
            <v>6</v>
          </cell>
          <cell r="C948" t="str">
            <v xml:space="preserve">ËÖØÉ "ÄÍÅÏÐÏËÉÓÉËÉ" ÜÉÐÉ      </v>
          </cell>
          <cell r="D948" t="str">
            <v xml:space="preserve">Seal "Envopolisili"           </v>
          </cell>
          <cell r="E948">
            <v>0.20799999999999999</v>
          </cell>
        </row>
        <row r="949">
          <cell r="A949" t="str">
            <v>06-L-010</v>
          </cell>
          <cell r="B949">
            <v>6</v>
          </cell>
          <cell r="C949" t="str">
            <v xml:space="preserve">ËÖØÉ  ÐËÀÓÔÌÀÓ.ÚÖÈ.(ÍÉÅÈËÖØÉ) </v>
          </cell>
          <cell r="D949" t="str">
            <v>Seal  for plastic box- NIVTLUK</v>
          </cell>
          <cell r="E949">
            <v>2.21</v>
          </cell>
          <cell r="F949" t="str">
            <v>lab</v>
          </cell>
        </row>
        <row r="950">
          <cell r="A950" t="str">
            <v>06-L-011</v>
          </cell>
          <cell r="B950">
            <v>6</v>
          </cell>
          <cell r="C950" t="str">
            <v>ËÖØÉ "ÁÒÖÊÓÉ" ËÖÒãÉ TODO014510</v>
          </cell>
          <cell r="D950" t="str">
            <v xml:space="preserve">Seal "BROOKS" TODO014510      </v>
          </cell>
          <cell r="E950">
            <v>2.3119999999999998</v>
          </cell>
        </row>
        <row r="951">
          <cell r="A951" t="str">
            <v>06-L-012</v>
          </cell>
          <cell r="B951">
            <v>6</v>
          </cell>
          <cell r="C951" t="str">
            <v xml:space="preserve">ËÖØÉ ÞÀËÏÅÀÍÉ - ,,ÌÄÔÒÅÄÉËÉ"  </v>
          </cell>
          <cell r="D951" t="str">
            <v xml:space="preserve">Seal  ,,Metrveil"             </v>
          </cell>
          <cell r="E951">
            <v>1.621</v>
          </cell>
        </row>
        <row r="952">
          <cell r="A952" t="str">
            <v>06-L-013</v>
          </cell>
          <cell r="B952">
            <v>6</v>
          </cell>
          <cell r="C952" t="str">
            <v xml:space="preserve">ËÖØÉ ÆÏËÏÅÀÍÉ, ÖÓÀ×ÒÈá. (ËÄÍÔ </v>
          </cell>
          <cell r="D952" t="str">
            <v xml:space="preserve">Seal stripped (tape)          </v>
          </cell>
          <cell r="E952">
            <v>3.4169999999999998</v>
          </cell>
        </row>
        <row r="953">
          <cell r="A953" t="str">
            <v>06-L-014</v>
          </cell>
          <cell r="B953">
            <v>6</v>
          </cell>
          <cell r="C953" t="str">
            <v xml:space="preserve">ËÖØÉ ÖÓÀ×ÒÈáÏÄÁÉÓ ,,Pulap"    </v>
          </cell>
          <cell r="D953" t="str">
            <v>Security seal "Pulap"</v>
          </cell>
          <cell r="E953">
            <v>0.50800000000000001</v>
          </cell>
        </row>
        <row r="954">
          <cell r="A954" t="str">
            <v>06-L-015</v>
          </cell>
          <cell r="B954">
            <v>6</v>
          </cell>
          <cell r="C954" t="str">
            <v xml:space="preserve">ËÖØÉ "security tape"          </v>
          </cell>
          <cell r="D954" t="str">
            <v xml:space="preserve">seal    " security tape"      </v>
          </cell>
          <cell r="E954">
            <v>229.85</v>
          </cell>
        </row>
        <row r="955">
          <cell r="A955" t="str">
            <v>06-L-016</v>
          </cell>
          <cell r="B955">
            <v>6</v>
          </cell>
          <cell r="C955" t="str">
            <v>ËÖØÉ,,ÓÉË ËÄÉÁËÆÉ"ÔÉÐÉ-K,KN,KS</v>
          </cell>
          <cell r="D955" t="str">
            <v>Seal ,,Sil leiblz" - K,KN,KS</v>
          </cell>
          <cell r="E955">
            <v>0.66800000000000004</v>
          </cell>
          <cell r="F955" t="str">
            <v>tmr</v>
          </cell>
        </row>
        <row r="956">
          <cell r="A956" t="str">
            <v>06-M-001</v>
          </cell>
          <cell r="B956">
            <v>7</v>
          </cell>
          <cell r="C956" t="str">
            <v>ÌÉËÉ ËÉÈÏÍÉÓ 75ÌÌ</v>
          </cell>
          <cell r="D956" t="str">
            <v>Metal pipe-75mm</v>
          </cell>
          <cell r="E956">
            <v>0</v>
          </cell>
        </row>
        <row r="957">
          <cell r="A957" t="str">
            <v>06-M-002</v>
          </cell>
          <cell r="B957">
            <v>6</v>
          </cell>
          <cell r="C957" t="str">
            <v>ÌÒÉÝáÅÄËÉ EEM 3-1 EEM 3-2</v>
          </cell>
          <cell r="D957" t="str">
            <v>Meter EEM 3-1 EEM 3-2</v>
          </cell>
          <cell r="E957">
            <v>288.79500000000002</v>
          </cell>
        </row>
        <row r="958">
          <cell r="A958" t="str">
            <v>06-M-003</v>
          </cell>
          <cell r="B958">
            <v>6</v>
          </cell>
          <cell r="C958" t="str">
            <v>ÌÒÉÝ.ÓÀÆÏÌÉ ÐÏÒÔ.áÄËÓÀßÚÏ6806</v>
          </cell>
          <cell r="D958" t="str">
            <v>Meter 3 phase portable CE-6806</v>
          </cell>
          <cell r="E958">
            <v>2837.8</v>
          </cell>
        </row>
        <row r="959">
          <cell r="A959" t="str">
            <v>06-M-004</v>
          </cell>
          <cell r="B959">
            <v>6</v>
          </cell>
          <cell r="C959" t="str">
            <v>ÌÒÉÝáÅÄËÉ 3×ÀÆÀ -6805</v>
          </cell>
          <cell r="D959" t="str">
            <v>Meter 3 phase  CE-6805</v>
          </cell>
          <cell r="E959">
            <v>236.29</v>
          </cell>
        </row>
        <row r="960">
          <cell r="A960" t="str">
            <v>06-M-005</v>
          </cell>
          <cell r="B960">
            <v>6</v>
          </cell>
          <cell r="C960" t="str">
            <v>ÌÒÉÝáÅÄËÉ1672 M3-5a 3-380-220e</v>
          </cell>
          <cell r="D960" t="str">
            <v>Meter 1672 M3-5a 3-380-220v</v>
          </cell>
          <cell r="E960">
            <v>0</v>
          </cell>
        </row>
        <row r="961">
          <cell r="A961" t="str">
            <v>06-M-006</v>
          </cell>
          <cell r="B961">
            <v>6</v>
          </cell>
          <cell r="C961" t="str">
            <v>ÌÀÅÈÖËÉ ÓÀÐËÏÌÁÀÅÉ</v>
          </cell>
          <cell r="D961" t="str">
            <v>SEAL WIRE</v>
          </cell>
          <cell r="E961">
            <v>6.0460000000000003</v>
          </cell>
        </row>
        <row r="962">
          <cell r="A962" t="str">
            <v>06-M-007</v>
          </cell>
          <cell r="B962">
            <v>6</v>
          </cell>
          <cell r="C962" t="str">
            <v>ÌÀÅÈÖËÉ GLW-9</v>
          </cell>
          <cell r="D962" t="str">
            <v>Wire GLW -9</v>
          </cell>
          <cell r="E962">
            <v>59.634</v>
          </cell>
          <cell r="F962" t="str">
            <v>lab</v>
          </cell>
        </row>
        <row r="963">
          <cell r="A963" t="str">
            <v>06-M-008</v>
          </cell>
          <cell r="B963">
            <v>6</v>
          </cell>
          <cell r="C963" t="str">
            <v>ÌÀÅÈÖËÉ  GLW-8</v>
          </cell>
          <cell r="D963" t="str">
            <v>Wire GLW-8</v>
          </cell>
          <cell r="E963">
            <v>51.917999999999999</v>
          </cell>
        </row>
        <row r="964">
          <cell r="A964" t="str">
            <v>06-M-009</v>
          </cell>
          <cell r="B964">
            <v>6</v>
          </cell>
          <cell r="C964" t="str">
            <v>ÌÒÉÝáÅÄËÉ ÄËÄØÔÒÏÍÖËÉ 3 ×ÀÆÀ</v>
          </cell>
          <cell r="D964" t="str">
            <v>3 phase electric meter</v>
          </cell>
          <cell r="E964">
            <v>208.16300000000001</v>
          </cell>
        </row>
        <row r="965">
          <cell r="A965" t="str">
            <v>06-M-010</v>
          </cell>
          <cell r="B965">
            <v>13</v>
          </cell>
          <cell r="C965" t="str">
            <v>ÌÒÉÝáÅÄËÄÁÉÓ ÛÄÓÀÌ.ÌÏßÚ.ÍÀßÉËÉ</v>
          </cell>
          <cell r="D965" t="str">
            <v>Meter test.equipment</v>
          </cell>
          <cell r="E965">
            <v>752.66</v>
          </cell>
        </row>
        <row r="966">
          <cell r="A966" t="str">
            <v>06-M-011</v>
          </cell>
          <cell r="B966">
            <v>6</v>
          </cell>
          <cell r="C966" t="str">
            <v xml:space="preserve">ÌÒÉÝáÅÄËÉ T37F                </v>
          </cell>
          <cell r="D966" t="str">
            <v>Meter T37F</v>
          </cell>
          <cell r="E966">
            <v>160.88999999999999</v>
          </cell>
          <cell r="F966" t="str">
            <v>tmr</v>
          </cell>
        </row>
        <row r="967">
          <cell r="A967" t="str">
            <v>06-M-012</v>
          </cell>
          <cell r="B967">
            <v>6</v>
          </cell>
          <cell r="C967" t="str">
            <v>ÌÒÉÝáÅÄËÉ T31F (ÖËÖØÏ)</v>
          </cell>
          <cell r="D967" t="str">
            <v>Meter T31F</v>
          </cell>
          <cell r="E967">
            <v>153.99</v>
          </cell>
          <cell r="F967" t="str">
            <v>tmr</v>
          </cell>
        </row>
        <row r="968">
          <cell r="A968" t="str">
            <v>06-M-013</v>
          </cell>
          <cell r="B968">
            <v>6</v>
          </cell>
          <cell r="C968" t="str">
            <v>ÌÒÉÝáÅÄËÉ T31FT</v>
          </cell>
          <cell r="D968" t="str">
            <v>Meter T31 F</v>
          </cell>
          <cell r="E968">
            <v>177.57</v>
          </cell>
          <cell r="F968" t="str">
            <v>tmr</v>
          </cell>
        </row>
        <row r="969">
          <cell r="A969" t="str">
            <v>06-M-014</v>
          </cell>
          <cell r="B969">
            <v>6</v>
          </cell>
          <cell r="C969" t="str">
            <v>ÌÒÉÝáÅÄËÉ T31FTR</v>
          </cell>
          <cell r="D969" t="str">
            <v>Meter T31FTR</v>
          </cell>
          <cell r="E969">
            <v>198.16800000000001</v>
          </cell>
          <cell r="F969" t="str">
            <v>tmr</v>
          </cell>
        </row>
        <row r="970">
          <cell r="A970" t="str">
            <v>06-M-015</v>
          </cell>
          <cell r="B970">
            <v>6</v>
          </cell>
          <cell r="C970" t="str">
            <v>ÌÒÉÝáÅÄËÉ D 31 CT</v>
          </cell>
          <cell r="D970" t="str">
            <v>Meter D 31CT</v>
          </cell>
          <cell r="E970">
            <v>168.01900000000001</v>
          </cell>
          <cell r="F970" t="str">
            <v>tmr</v>
          </cell>
        </row>
        <row r="971">
          <cell r="A971" t="str">
            <v>06-M-016</v>
          </cell>
          <cell r="B971">
            <v>6</v>
          </cell>
          <cell r="C971" t="str">
            <v>ÌÒÉÝáÅÄËÉ 1Ph. (ÛËÀÌÁÄÒÑÄ)</v>
          </cell>
          <cell r="D971" t="str">
            <v>Elect.tariff meter single phas</v>
          </cell>
          <cell r="E971">
            <v>39.884</v>
          </cell>
          <cell r="F971" t="str">
            <v>tmr</v>
          </cell>
        </row>
        <row r="972">
          <cell r="A972" t="str">
            <v>06-M-017</v>
          </cell>
          <cell r="B972">
            <v>6</v>
          </cell>
          <cell r="C972" t="str">
            <v>ÌÒÉÝ.ÀØÔ.ÒÄÀØÔA1R3-AL-C25-T</v>
          </cell>
          <cell r="D972" t="str">
            <v>A1R-3-AL-C25-T+Reati.Mete</v>
          </cell>
          <cell r="E972">
            <v>1628.3989999999999</v>
          </cell>
        </row>
        <row r="973">
          <cell r="A973" t="str">
            <v>06-M-018</v>
          </cell>
          <cell r="B973">
            <v>6</v>
          </cell>
          <cell r="C973" t="str">
            <v>ÌÒÉÝá.ÀØÔ.ÒÄÀØÔ.EA10RL-B-3</v>
          </cell>
          <cell r="D973" t="str">
            <v>EA10RL-b-3Active-Reactive Met</v>
          </cell>
          <cell r="E973">
            <v>630.62900000000002</v>
          </cell>
        </row>
        <row r="974">
          <cell r="A974" t="str">
            <v>06-M-019</v>
          </cell>
          <cell r="B974">
            <v>6</v>
          </cell>
          <cell r="C974" t="str">
            <v>ÌÒÉÝáÅÄËÉ TS-461 1×ÀÆÀ(ØÏËÄÒÉ)</v>
          </cell>
          <cell r="D974" t="str">
            <v>MeterTS-461 1phase,from qoller</v>
          </cell>
          <cell r="E974">
            <v>0</v>
          </cell>
        </row>
        <row r="975">
          <cell r="A975" t="str">
            <v>06-M-020</v>
          </cell>
          <cell r="B975">
            <v>6</v>
          </cell>
          <cell r="C975" t="str">
            <v xml:space="preserve">ÌÒÉÝáÅÄËÉ SR 4U-673 m         </v>
          </cell>
          <cell r="D975" t="str">
            <v>Meter  SR4U-673 m</v>
          </cell>
          <cell r="E975">
            <v>90</v>
          </cell>
        </row>
        <row r="976">
          <cell r="A976" t="str">
            <v>06-M-021</v>
          </cell>
          <cell r="B976">
            <v>6</v>
          </cell>
          <cell r="C976" t="str">
            <v>ÌÒÉÝáÅÄËÉ U-670  3 ×ÀÆÀ</v>
          </cell>
          <cell r="D976" t="str">
            <v>Meter  U-670 3 phase</v>
          </cell>
          <cell r="E976">
            <v>0.432</v>
          </cell>
        </row>
        <row r="977">
          <cell r="A977" t="str">
            <v>06-M-022</v>
          </cell>
          <cell r="B977">
            <v>6</v>
          </cell>
          <cell r="C977" t="str">
            <v xml:space="preserve">ÌÒÉÝáÅÄËÉ U-672   3 ×ÀÆÀ      </v>
          </cell>
          <cell r="D977" t="str">
            <v>Meter  U-672 3 phase</v>
          </cell>
          <cell r="E977">
            <v>8.952</v>
          </cell>
        </row>
        <row r="978">
          <cell r="A978" t="str">
            <v>06-M-023</v>
          </cell>
          <cell r="B978">
            <v>6</v>
          </cell>
          <cell r="C978" t="str">
            <v xml:space="preserve">ÌÒÉÝáÅÄËÉ  COU-446 ÝÀË×ÀÆÀ    </v>
          </cell>
          <cell r="D978" t="str">
            <v xml:space="preserve">Meter COU-446 1phase          </v>
          </cell>
          <cell r="E978">
            <v>0</v>
          </cell>
        </row>
        <row r="979">
          <cell r="A979" t="str">
            <v>06-M-024</v>
          </cell>
          <cell r="B979">
            <v>6</v>
          </cell>
          <cell r="C979" t="str">
            <v xml:space="preserve">ÌÒÉÝáÅÄËÉ EEM - 3-2           </v>
          </cell>
          <cell r="D979" t="str">
            <v xml:space="preserve">Meter EEM - 3-2               </v>
          </cell>
          <cell r="E979">
            <v>282.65499999999997</v>
          </cell>
        </row>
        <row r="980">
          <cell r="A980" t="str">
            <v>06-M-025</v>
          </cell>
          <cell r="B980">
            <v>6</v>
          </cell>
          <cell r="C980" t="str">
            <v xml:space="preserve">ÌÒÉÝáÅÄËÉ EEM - 2-1           </v>
          </cell>
          <cell r="D980" t="str">
            <v xml:space="preserve">Meter  EEM - 2-1              </v>
          </cell>
          <cell r="E980">
            <v>0</v>
          </cell>
        </row>
        <row r="981">
          <cell r="A981" t="str">
            <v>06-M-026</v>
          </cell>
          <cell r="B981">
            <v>6</v>
          </cell>
          <cell r="C981" t="str">
            <v>ÌÒÉÝáÅÄËÉ M 2 X -10/60 (ËÖØÉÈ)</v>
          </cell>
          <cell r="D981" t="str">
            <v>Meter M 2 X-10/60 with seal</v>
          </cell>
          <cell r="E981">
            <v>37.99</v>
          </cell>
          <cell r="F981" t="str">
            <v>tmr</v>
          </cell>
        </row>
        <row r="982">
          <cell r="A982" t="str">
            <v>06-M-027</v>
          </cell>
          <cell r="B982">
            <v>6</v>
          </cell>
          <cell r="C982" t="str">
            <v xml:space="preserve">ÄË.ÌÒÉÝáÅÄËÉ - 678            </v>
          </cell>
          <cell r="D982" t="str">
            <v>Meter -678</v>
          </cell>
          <cell r="E982">
            <v>83.448999999999998</v>
          </cell>
        </row>
        <row r="983">
          <cell r="A983" t="str">
            <v>06-M-028</v>
          </cell>
          <cell r="B983">
            <v>6</v>
          </cell>
          <cell r="C983" t="str">
            <v>ÌÝÅÄËÉ PN-600 (no corect )</v>
          </cell>
          <cell r="D983" t="str">
            <v>Fuse PN-600</v>
          </cell>
          <cell r="E983">
            <v>0</v>
          </cell>
        </row>
        <row r="984">
          <cell r="A984" t="str">
            <v>06-M-029</v>
          </cell>
          <cell r="B984">
            <v>6</v>
          </cell>
          <cell r="C984" t="str">
            <v xml:space="preserve">ÌÒÉÝáÅÄËÉ EEM -3-1 ËÖØÉÈ      </v>
          </cell>
          <cell r="D984" t="str">
            <v xml:space="preserve">Meter EEM -3-1 with seal      </v>
          </cell>
          <cell r="E984">
            <v>0</v>
          </cell>
        </row>
        <row r="985">
          <cell r="A985" t="str">
            <v>06-M-030</v>
          </cell>
          <cell r="B985">
            <v>6</v>
          </cell>
          <cell r="C985" t="str">
            <v xml:space="preserve">ÌÒÉÝáÅÄËÉ ÄËÄØ.3×ÀÆÀ -ËÖØÉÈ   </v>
          </cell>
          <cell r="D985" t="str">
            <v>3pha. electric meter with seal</v>
          </cell>
          <cell r="E985">
            <v>0</v>
          </cell>
        </row>
        <row r="986">
          <cell r="A986" t="str">
            <v>06-M-031</v>
          </cell>
          <cell r="B986">
            <v>6</v>
          </cell>
          <cell r="C986" t="str">
            <v xml:space="preserve">ÌÒÉÝáÅÄËÉ T37 F 20/120 -ËÖØÉÈ </v>
          </cell>
          <cell r="D986" t="str">
            <v xml:space="preserve">Meter T37F 20/120 with seal   </v>
          </cell>
          <cell r="E986">
            <v>131.52000000000001</v>
          </cell>
          <cell r="F986" t="str">
            <v>tmr</v>
          </cell>
        </row>
        <row r="987">
          <cell r="A987" t="str">
            <v>06-M-032</v>
          </cell>
          <cell r="B987">
            <v>6</v>
          </cell>
          <cell r="C987" t="str">
            <v xml:space="preserve">ÌÒÉÝáÅÄËÉ T31F -ËÖØÉÈ         </v>
          </cell>
          <cell r="D987" t="str">
            <v xml:space="preserve">Meter T31F with seal          </v>
          </cell>
          <cell r="E987">
            <v>151.99</v>
          </cell>
          <cell r="F987" t="str">
            <v>tmr</v>
          </cell>
        </row>
        <row r="988">
          <cell r="A988" t="str">
            <v>06-M-033</v>
          </cell>
          <cell r="B988">
            <v>6</v>
          </cell>
          <cell r="C988" t="str">
            <v xml:space="preserve">ÌÒÉÝáÅÄËÉ T31FT -ËÖØÉÈ        </v>
          </cell>
          <cell r="D988" t="str">
            <v xml:space="preserve">Meter T31FT with seal         </v>
          </cell>
          <cell r="E988">
            <v>0</v>
          </cell>
          <cell r="F988" t="str">
            <v>tmr</v>
          </cell>
        </row>
        <row r="989">
          <cell r="A989" t="str">
            <v>06-M-034</v>
          </cell>
          <cell r="B989">
            <v>6</v>
          </cell>
          <cell r="C989" t="str">
            <v xml:space="preserve">ÌÒÉÝáÅÄËÉ T31FTR -ËÖØÉÈ       </v>
          </cell>
          <cell r="D989" t="str">
            <v xml:space="preserve">Meter T31FTR with seal        </v>
          </cell>
          <cell r="E989">
            <v>0</v>
          </cell>
        </row>
        <row r="990">
          <cell r="A990" t="str">
            <v>06-M-035</v>
          </cell>
          <cell r="B990">
            <v>6</v>
          </cell>
          <cell r="C990" t="str">
            <v xml:space="preserve">ÌÒÉÝáÅÄËÉ D 31 CT-ËÖØÉÈ       </v>
          </cell>
          <cell r="D990" t="str">
            <v>Meter D 31 CT with seal</v>
          </cell>
          <cell r="E990">
            <v>0</v>
          </cell>
        </row>
        <row r="991">
          <cell r="A991" t="str">
            <v>06-M-036</v>
          </cell>
          <cell r="B991">
            <v>6</v>
          </cell>
          <cell r="C991" t="str">
            <v xml:space="preserve">ÌÒÉÝáÅÄËÉ SR 4U-673m - ËÖØÉÈ  </v>
          </cell>
          <cell r="D991" t="str">
            <v>Meter SR 4U-673m with seal</v>
          </cell>
          <cell r="E991">
            <v>0</v>
          </cell>
        </row>
        <row r="992">
          <cell r="A992" t="str">
            <v>06-M-037</v>
          </cell>
          <cell r="B992">
            <v>6</v>
          </cell>
          <cell r="C992" t="str">
            <v xml:space="preserve">ÌÒÉÝáÅÄËÉ U-670 3×ÀÆÀ -ËÖØÉÈ  </v>
          </cell>
          <cell r="D992" t="str">
            <v xml:space="preserve">Meter U-670 3phase with seal  </v>
          </cell>
          <cell r="E992">
            <v>0</v>
          </cell>
        </row>
        <row r="993">
          <cell r="A993" t="str">
            <v>06-M-038</v>
          </cell>
          <cell r="B993">
            <v>6</v>
          </cell>
          <cell r="C993" t="str">
            <v>ÌÒÉÝáÅÄËÉ U-672 3 ×ÀÆÀ - ËÖØÉÈ</v>
          </cell>
          <cell r="D993" t="str">
            <v xml:space="preserve">Meter U-672 3phase with seal  </v>
          </cell>
          <cell r="E993">
            <v>59.36</v>
          </cell>
          <cell r="F993" t="str">
            <v>tmr</v>
          </cell>
        </row>
        <row r="994">
          <cell r="A994" t="str">
            <v>06-M-039</v>
          </cell>
          <cell r="B994">
            <v>6</v>
          </cell>
          <cell r="C994" t="str">
            <v>ÌÒÉÝáÅÄËÉCOU-446 ÝÀËÐÀÆÀ-ËÖØÉÈ</v>
          </cell>
          <cell r="D994" t="str">
            <v>Meter COU-446 1phase with seal</v>
          </cell>
          <cell r="E994">
            <v>0</v>
          </cell>
        </row>
        <row r="995">
          <cell r="A995" t="str">
            <v>06-M-040</v>
          </cell>
          <cell r="B995">
            <v>6</v>
          </cell>
          <cell r="C995" t="str">
            <v>ÌÒÉÝáÅÄËÉ EEM-3-2 - ËÖØÉÈ</v>
          </cell>
          <cell r="D995" t="str">
            <v xml:space="preserve">Meter EEM-3-2 with seal       </v>
          </cell>
          <cell r="E995">
            <v>0</v>
          </cell>
        </row>
        <row r="996">
          <cell r="A996" t="str">
            <v>06-M-041</v>
          </cell>
          <cell r="B996">
            <v>6</v>
          </cell>
          <cell r="C996" t="str">
            <v>ÌÒÉÝáÅÄËÉ M 2 X-10/60</v>
          </cell>
          <cell r="D996" t="str">
            <v>Meter M 2 X-10/60</v>
          </cell>
          <cell r="E996">
            <v>43.365000000000002</v>
          </cell>
          <cell r="F996" t="str">
            <v>tmr</v>
          </cell>
        </row>
        <row r="997">
          <cell r="A997" t="str">
            <v>06-M-042</v>
          </cell>
          <cell r="B997">
            <v>6</v>
          </cell>
          <cell r="C997" t="str">
            <v xml:space="preserve">ÌÒÉÝáÅÄËÉ TS-461 1×ÀÆÀ- ËÖØÉÈ </v>
          </cell>
          <cell r="D997" t="str">
            <v xml:space="preserve">Meter TS-461 1phase with seal </v>
          </cell>
          <cell r="E997">
            <v>0</v>
          </cell>
        </row>
        <row r="998">
          <cell r="A998" t="str">
            <v>06-M-043</v>
          </cell>
          <cell r="B998">
            <v>6</v>
          </cell>
          <cell r="C998" t="str">
            <v>ÌÀÅÈÖËÉ ÓÉËÅÀÉÒÉGLW 9-M 0.9 mm</v>
          </cell>
          <cell r="D998" t="str">
            <v xml:space="preserve">Wire GLW 9-M                  </v>
          </cell>
          <cell r="E998">
            <v>0.13300000000000001</v>
          </cell>
        </row>
        <row r="999">
          <cell r="A999" t="str">
            <v>06-M-044</v>
          </cell>
          <cell r="B999">
            <v>6</v>
          </cell>
          <cell r="C999" t="str">
            <v>ÌÒÉÝáÅ. ÀßÚ1Wey3Ph.Water100amp</v>
          </cell>
          <cell r="D999" t="str">
            <v>Meter Ass.1W.3Ph100ampWoterCab</v>
          </cell>
          <cell r="E999">
            <v>125.51900000000001</v>
          </cell>
        </row>
        <row r="1000">
          <cell r="A1000" t="str">
            <v>06-M-045</v>
          </cell>
          <cell r="B1000">
            <v>6</v>
          </cell>
          <cell r="C1000" t="str">
            <v>ÌÒÉÝá.Ass1Wey3Ph150ampWat.Cab</v>
          </cell>
          <cell r="D1000" t="str">
            <v>Meter Ass1Wey3Ph150ampWaterCab</v>
          </cell>
          <cell r="E1000">
            <v>115.11</v>
          </cell>
        </row>
        <row r="1001">
          <cell r="A1001" t="str">
            <v>06-M-046</v>
          </cell>
          <cell r="B1001">
            <v>6</v>
          </cell>
          <cell r="C1001" t="str">
            <v>ÌÒÉÝá.Ass1Wey3Ph200ampWat.Cab</v>
          </cell>
          <cell r="D1001" t="str">
            <v>MeterAss1Wey3Ph200ampWatCab</v>
          </cell>
          <cell r="E1001">
            <v>124.08</v>
          </cell>
        </row>
        <row r="1002">
          <cell r="A1002" t="str">
            <v>06-M-047</v>
          </cell>
          <cell r="B1002">
            <v>6</v>
          </cell>
          <cell r="C1002" t="str">
            <v>ÌÒÉÝá.Ass1Wey3Ph300ampWat.Cab</v>
          </cell>
          <cell r="D1002" t="str">
            <v xml:space="preserve">MeterAss1Wey3Ph300ampWaterCab </v>
          </cell>
          <cell r="E1002">
            <v>118.77</v>
          </cell>
        </row>
        <row r="1003">
          <cell r="A1003" t="str">
            <v>06-M-048</v>
          </cell>
          <cell r="B1003">
            <v>6</v>
          </cell>
          <cell r="C1003" t="str">
            <v xml:space="preserve">ÌÒÉÝáÅÄËÉ 3×ÀÆÀ -6805-ËÖØÉÈ   </v>
          </cell>
          <cell r="D1003" t="str">
            <v>Meter 3 phase CE-6805with seal</v>
          </cell>
          <cell r="E1003">
            <v>0</v>
          </cell>
        </row>
        <row r="1004">
          <cell r="A1004" t="str">
            <v>06-M-049</v>
          </cell>
          <cell r="B1004">
            <v>6</v>
          </cell>
          <cell r="C1004" t="str">
            <v xml:space="preserve">ÌÒÉÝá.ÀØÔ.ÒÄÀØÔ.A1R3-AL-C25T  </v>
          </cell>
          <cell r="D1004" t="str">
            <v>MeterA1R-3-AL-C25Twith seal</v>
          </cell>
          <cell r="E1004">
            <v>0</v>
          </cell>
        </row>
        <row r="1005">
          <cell r="A1005" t="str">
            <v>06-M-051</v>
          </cell>
          <cell r="B1005">
            <v>6</v>
          </cell>
          <cell r="C1005" t="str">
            <v xml:space="preserve">ÌÒÉÝáÅÄËÉ 3Ph. ,,ÉÍÃÉÂÏ +"    </v>
          </cell>
          <cell r="D1005" t="str">
            <v xml:space="preserve">Meter 3PH. ,,Indigo+"         </v>
          </cell>
          <cell r="E1005">
            <v>1556.4580000000001</v>
          </cell>
        </row>
        <row r="1006">
          <cell r="A1006" t="str">
            <v>06-M-052</v>
          </cell>
          <cell r="B1006">
            <v>6</v>
          </cell>
          <cell r="C1006" t="str">
            <v>ÌÒÉÝáÅÄËÉ 3Ph,,ÉÍÃÉÂÏ +"-ËÖØÉÈ</v>
          </cell>
          <cell r="D1006" t="str">
            <v>Meter3Ph.,,Indigo + "with seal</v>
          </cell>
          <cell r="E1006">
            <v>0</v>
          </cell>
        </row>
        <row r="1007">
          <cell r="A1007" t="str">
            <v>06-M-053</v>
          </cell>
          <cell r="B1007">
            <v>6</v>
          </cell>
          <cell r="C1007" t="str">
            <v>ÌÉËÉ ÃÀÌÀßÚÅÉËÄÁ.ÌÒÉÝ.ÚÖÈ.32ÌÌ</v>
          </cell>
          <cell r="D1007" t="str">
            <v>Pipe 32mm for meter cabinet</v>
          </cell>
          <cell r="E1007">
            <v>2.04</v>
          </cell>
        </row>
        <row r="1008">
          <cell r="A1008" t="str">
            <v>06-P-001</v>
          </cell>
          <cell r="B1008">
            <v>6</v>
          </cell>
          <cell r="C1008" t="str">
            <v xml:space="preserve">ÐËÏÌÁÉÒÀÔÏÒÉ                  </v>
          </cell>
          <cell r="D1008" t="str">
            <v>Sealer</v>
          </cell>
          <cell r="E1008">
            <v>126.76900000000001</v>
          </cell>
        </row>
        <row r="1009">
          <cell r="A1009" t="str">
            <v>06-P-002</v>
          </cell>
          <cell r="B1009">
            <v>6</v>
          </cell>
          <cell r="C1009" t="str">
            <v>ÐËÀÓÔÌÀÓÉÓ ÝÀË×ÀÆ.ÂÀÌÀÍÀß.ÚÖÈÉ</v>
          </cell>
          <cell r="D1009" t="str">
            <v>Plastic DB 1 phase</v>
          </cell>
          <cell r="E1009">
            <v>0.91800000000000004</v>
          </cell>
        </row>
        <row r="1010">
          <cell r="A1010" t="str">
            <v>06-P-003</v>
          </cell>
          <cell r="B1010">
            <v>6</v>
          </cell>
          <cell r="C1010" t="str">
            <v>ÐËÀÓÔÌÀÓÉÓ ÓÀÌ×ÀÆ.ÂÀÌÀÍÀß.ÚÖÈÉ</v>
          </cell>
          <cell r="D1010" t="str">
            <v>Plastic DB  3 phase</v>
          </cell>
          <cell r="E1010">
            <v>43.896999999999998</v>
          </cell>
        </row>
        <row r="1011">
          <cell r="A1011" t="str">
            <v>06-P-004</v>
          </cell>
          <cell r="B1011">
            <v>6</v>
          </cell>
          <cell r="C1011" t="str">
            <v>ÂÀÌÀÍÀßÉËÄÁÄËÉ ÚÖÈÉ160À8ÂÀÌÏÌ.</v>
          </cell>
          <cell r="E1011">
            <v>0</v>
          </cell>
        </row>
        <row r="1012">
          <cell r="A1012" t="str">
            <v>06-P-005</v>
          </cell>
          <cell r="B1012">
            <v>6</v>
          </cell>
          <cell r="C1012" t="str">
            <v>ÂÀÌÀÍÀßÉËÄÁÄËÉ ÚÖÈÉ63-100À4ÂÀÌ</v>
          </cell>
          <cell r="E1012">
            <v>0</v>
          </cell>
        </row>
        <row r="1013">
          <cell r="A1013" t="str">
            <v>06-Q-001</v>
          </cell>
          <cell r="B1013">
            <v>6</v>
          </cell>
          <cell r="C1013" t="str">
            <v>ØÏËÂÀ ÃÀÌÝÀÅÉ</v>
          </cell>
          <cell r="D1013" t="str">
            <v>Meter cover</v>
          </cell>
          <cell r="E1013">
            <v>23.138999999999999</v>
          </cell>
        </row>
        <row r="1014">
          <cell r="A1014" t="str">
            <v>06-Q-002</v>
          </cell>
          <cell r="B1014">
            <v>5</v>
          </cell>
          <cell r="C1014" t="str">
            <v>ÊÀÌÄÒÀ KSO-366</v>
          </cell>
          <cell r="D1014" t="str">
            <v>HV cell KSO-366</v>
          </cell>
          <cell r="E1014">
            <v>1408.241</v>
          </cell>
        </row>
        <row r="1015">
          <cell r="A1015" t="str">
            <v>06-Q-003</v>
          </cell>
          <cell r="B1015">
            <v>5</v>
          </cell>
          <cell r="C1015" t="str">
            <v>ÊÀÌÄÒÀ KSO -272 ÛÄÌÀÅÀËÉ PP-10</v>
          </cell>
          <cell r="D1015" t="str">
            <v>HV cell KSO-272 inelet PP-10</v>
          </cell>
          <cell r="E1015">
            <v>4251.3190000000004</v>
          </cell>
        </row>
        <row r="1016">
          <cell r="A1016" t="str">
            <v>06-Q-004</v>
          </cell>
          <cell r="B1016">
            <v>5</v>
          </cell>
          <cell r="C1016" t="str">
            <v>ÊÀÌÄÒÀ KSO-272 ,ÞÀÁÅÉÓ ÔÒ-ÒÉ</v>
          </cell>
          <cell r="D1016" t="str">
            <v>Voltage transformer KSO-272</v>
          </cell>
          <cell r="E1016">
            <v>0</v>
          </cell>
        </row>
        <row r="1017">
          <cell r="A1017" t="str">
            <v>06-Q-005</v>
          </cell>
          <cell r="B1017">
            <v>5</v>
          </cell>
          <cell r="C1017" t="str">
            <v>ÛÄÌÊÒÄÁÉ ÓÀËÔÄÄÁÉÓ ØÅÄÓÀÃÄÁÉ</v>
          </cell>
          <cell r="D1017" t="str">
            <v>LV  insulator</v>
          </cell>
          <cell r="E1017">
            <v>0</v>
          </cell>
        </row>
        <row r="1018">
          <cell r="A1018" t="str">
            <v>06-Q-006</v>
          </cell>
          <cell r="B1018">
            <v>5</v>
          </cell>
          <cell r="C1018" t="str">
            <v>ÊÀÌÄÒÀ  KSO-272 ÂÀÌÀÅÀËÉ</v>
          </cell>
          <cell r="D1018" t="str">
            <v>HV cell KSO -272 outlet</v>
          </cell>
          <cell r="E1018">
            <v>4053.75</v>
          </cell>
        </row>
        <row r="1019">
          <cell r="A1019" t="str">
            <v>06-Q-007</v>
          </cell>
          <cell r="B1019">
            <v>6</v>
          </cell>
          <cell r="C1019" t="str">
            <v>ØÏËÂÀ (ØÖÒÏÓ ÜÀÌÓáÌÄËÄÁÉÓÈÅÉÓ)</v>
          </cell>
          <cell r="D1019" t="str">
            <v>Cover (for splice kit workers)</v>
          </cell>
          <cell r="E1019">
            <v>29.033999999999999</v>
          </cell>
        </row>
        <row r="1020">
          <cell r="A1020" t="str">
            <v>06-R-001</v>
          </cell>
          <cell r="B1020">
            <v>4</v>
          </cell>
          <cell r="C1020" t="str">
            <v>ÒÄËÄ ÂÀÆÖÒÉ</v>
          </cell>
          <cell r="D1020" t="str">
            <v>Gaz relay</v>
          </cell>
          <cell r="E1020">
            <v>212.84800000000001</v>
          </cell>
        </row>
        <row r="1021">
          <cell r="A1021" t="str">
            <v>06-R-002</v>
          </cell>
          <cell r="B1021">
            <v>6</v>
          </cell>
          <cell r="C1021" t="str">
            <v>ËÖØÉ ,,ÒÄÅÄÒÀÓÉËÉ- ÌÉÍÉ"</v>
          </cell>
          <cell r="D1021" t="str">
            <v>Seal ,,Reverasili-mini"</v>
          </cell>
          <cell r="E1021">
            <v>20.835000000000001</v>
          </cell>
        </row>
        <row r="1022">
          <cell r="A1022" t="str">
            <v>06-R-003</v>
          </cell>
          <cell r="B1022">
            <v>15</v>
          </cell>
          <cell r="C1022" t="str">
            <v xml:space="preserve">ÃÒÏÉÓ ÒÄËÄ                    </v>
          </cell>
          <cell r="D1022" t="str">
            <v xml:space="preserve">Time relay                    </v>
          </cell>
          <cell r="E1022">
            <v>16.600000000000001</v>
          </cell>
        </row>
        <row r="1023">
          <cell r="A1023" t="str">
            <v>06-R-004</v>
          </cell>
          <cell r="B1023">
            <v>15</v>
          </cell>
          <cell r="C1023" t="str">
            <v xml:space="preserve">ÜÅÄÖËÄÁÒÉÅÉ ÒÄËÄ              </v>
          </cell>
          <cell r="D1023" t="str">
            <v xml:space="preserve">Simple relay                  </v>
          </cell>
          <cell r="E1023">
            <v>16.667000000000002</v>
          </cell>
        </row>
        <row r="1024">
          <cell r="A1024" t="str">
            <v>06-R-005</v>
          </cell>
          <cell r="B1024">
            <v>6</v>
          </cell>
          <cell r="C1024" t="str">
            <v xml:space="preserve">ÒÄËÄ RP-251                   </v>
          </cell>
          <cell r="D1024" t="str">
            <v xml:space="preserve">RP-251                        </v>
          </cell>
          <cell r="E1024">
            <v>0</v>
          </cell>
        </row>
        <row r="1025">
          <cell r="A1025" t="str">
            <v>06-R-006</v>
          </cell>
          <cell r="B1025">
            <v>6</v>
          </cell>
          <cell r="C1025" t="str">
            <v xml:space="preserve">ÒÄËÄ ÐÉÒÃÀÐÉÒÉ ÌÏØ.RTV-2      </v>
          </cell>
          <cell r="D1025" t="str">
            <v xml:space="preserve">Relay RTV-2                   </v>
          </cell>
          <cell r="E1025">
            <v>0</v>
          </cell>
        </row>
        <row r="1026">
          <cell r="A1026" t="str">
            <v>06-R-007</v>
          </cell>
          <cell r="B1026">
            <v>6</v>
          </cell>
          <cell r="C1026" t="str">
            <v>ÒÄËÄ ÐÉÒÃÀÐÉÒÉ ÌÏØÌ.RTM-2</v>
          </cell>
          <cell r="D1026" t="str">
            <v xml:space="preserve">Relay RTM-2                   </v>
          </cell>
          <cell r="E1026">
            <v>0</v>
          </cell>
        </row>
        <row r="1027">
          <cell r="A1027" t="str">
            <v>06-R-008</v>
          </cell>
          <cell r="B1027">
            <v>6</v>
          </cell>
          <cell r="C1027" t="str">
            <v xml:space="preserve">ÒÄËÄ ÛÖÀËÄÃÖÒÉRP-256          </v>
          </cell>
          <cell r="D1027" t="str">
            <v xml:space="preserve">Relay RP-256                  </v>
          </cell>
          <cell r="E1027">
            <v>0</v>
          </cell>
        </row>
        <row r="1028">
          <cell r="A1028" t="str">
            <v>06-S-001</v>
          </cell>
          <cell r="B1028">
            <v>5</v>
          </cell>
          <cell r="C1028" t="str">
            <v>ÂÀÌÈÉÛÅÄËÉ SKH -100-3</v>
          </cell>
          <cell r="D1028" t="str">
            <v>Disconnector SKH-100-3</v>
          </cell>
          <cell r="E1028">
            <v>11.8</v>
          </cell>
        </row>
        <row r="1029">
          <cell r="A1029" t="str">
            <v>06-S-002</v>
          </cell>
          <cell r="B1029">
            <v>5</v>
          </cell>
          <cell r="C1029" t="str">
            <v>ÂÀÌÈÉÛÅÄËÉ SKH -100-2</v>
          </cell>
          <cell r="D1029" t="str">
            <v>Disconnector SKH-100-2</v>
          </cell>
          <cell r="E1029">
            <v>6.6529999999999996</v>
          </cell>
        </row>
        <row r="1030">
          <cell r="A1030" t="str">
            <v>06-S-003</v>
          </cell>
          <cell r="B1030">
            <v>6</v>
          </cell>
          <cell r="C1030" t="str">
            <v xml:space="preserve">ÓÀÊÄÔÉ ÊÏÃÉÒÄÁÖËÉ ÄËÄØÔÒÏÍÖËÉ </v>
          </cell>
          <cell r="D1030" t="str">
            <v xml:space="preserve">Coded electrical lock         </v>
          </cell>
          <cell r="E1030">
            <v>0</v>
          </cell>
        </row>
        <row r="1031">
          <cell r="A1031" t="str">
            <v>06-S-004</v>
          </cell>
          <cell r="B1031">
            <v>6</v>
          </cell>
          <cell r="C1031" t="str">
            <v xml:space="preserve">ÌÒÉÝ. ÊÀÒÀÃÉÓ ÊÀÒÄÁÉÓ ÓÀÌÀÂÒÉ </v>
          </cell>
          <cell r="D1031" t="str">
            <v xml:space="preserve">Meter cabinet door lock       </v>
          </cell>
          <cell r="E1031">
            <v>10.791</v>
          </cell>
        </row>
        <row r="1032">
          <cell r="A1032" t="str">
            <v>06-S-005</v>
          </cell>
          <cell r="B1032">
            <v>6</v>
          </cell>
          <cell r="C1032" t="str">
            <v>ÌÒ.ÊÀÒÀÃÉÓ.ÃÀáÖÒÖËÉ ÔÉÐ.ÓÀÊÄÔÉ</v>
          </cell>
          <cell r="D1032" t="str">
            <v>Meter box closed type lock</v>
          </cell>
          <cell r="E1032">
            <v>3.8929999999999998</v>
          </cell>
        </row>
        <row r="1033">
          <cell r="A1033" t="str">
            <v>06-S-006</v>
          </cell>
          <cell r="B1033">
            <v>5</v>
          </cell>
          <cell r="C1033" t="str">
            <v>Ì/Þ ÓÄØÝ. ÃÀÌÀÊ. ÓÀÓÄØÝÉÏ áÉÃÉ</v>
          </cell>
          <cell r="D1033" t="str">
            <v xml:space="preserve">Bus structure                 </v>
          </cell>
          <cell r="E1033">
            <v>645</v>
          </cell>
        </row>
        <row r="1034">
          <cell r="A1034" t="str">
            <v>06-S-007</v>
          </cell>
          <cell r="B1034">
            <v>6</v>
          </cell>
          <cell r="C1034" t="str">
            <v>ÓÄÊÖÒÉÔÉÔÄÐÉ  91ÌÌ</v>
          </cell>
          <cell r="D1034" t="str">
            <v>Security tape 91mm</v>
          </cell>
          <cell r="E1034">
            <v>0</v>
          </cell>
        </row>
        <row r="1035">
          <cell r="A1035" t="str">
            <v>06-S-008</v>
          </cell>
          <cell r="B1035">
            <v>6</v>
          </cell>
          <cell r="C1035" t="str">
            <v>ÓÀÚÒÃÍÄÍÉ 6,9 ÌÒÉÝáÅÄË.ÊÀÒÀÃÉÓ</v>
          </cell>
          <cell r="E1035">
            <v>15</v>
          </cell>
        </row>
        <row r="1036">
          <cell r="A1036" t="str">
            <v>06-S-009</v>
          </cell>
          <cell r="B1036">
            <v>6</v>
          </cell>
          <cell r="C1036" t="str">
            <v>ÓÀÚÒÃÄÍÉ 12,16,24ÌÒÉÝá.ÊÀÒÀÃÉÓ</v>
          </cell>
          <cell r="E1036">
            <v>16.667000000000002</v>
          </cell>
        </row>
        <row r="1037">
          <cell r="A1037" t="str">
            <v>06-S-010</v>
          </cell>
          <cell r="B1037">
            <v>6</v>
          </cell>
          <cell r="C1037" t="str">
            <v>ÓÀÚÒÃÄÍÉ 8ÌÄÔÒÉÀÍÉ,150ÃÉÖÉÌÉÀÍ</v>
          </cell>
          <cell r="E1037">
            <v>85</v>
          </cell>
        </row>
        <row r="1038">
          <cell r="A1038" t="str">
            <v>06-SC-001</v>
          </cell>
          <cell r="B1038">
            <v>5</v>
          </cell>
          <cell r="C1038" t="str">
            <v xml:space="preserve">ÜÀÒÈÅÉÓ ÓÏËÄÍÏÉÃÉ MKP-110     </v>
          </cell>
          <cell r="D1038" t="str">
            <v>Solenoid for 110kv circuit bre</v>
          </cell>
          <cell r="E1038">
            <v>500</v>
          </cell>
        </row>
        <row r="1039">
          <cell r="A1039" t="str">
            <v>06-SR-001</v>
          </cell>
          <cell r="B1039">
            <v>8</v>
          </cell>
          <cell r="C1039" t="str">
            <v>ÙÀÒÉ ËÉÈÏÍÉÓ</v>
          </cell>
          <cell r="D1039" t="str">
            <v>Opening steel</v>
          </cell>
          <cell r="E1039">
            <v>0</v>
          </cell>
        </row>
        <row r="1040">
          <cell r="A1040" t="str">
            <v>06-SS-001</v>
          </cell>
          <cell r="B1040">
            <v>5</v>
          </cell>
          <cell r="C1040" t="str">
            <v>ÛÄÌÚÅÀÍÉ ÓÀËÔÄÄÁÉÓ ØÅÄÓÀÃÄÁÉ</v>
          </cell>
          <cell r="D1040" t="str">
            <v>Inlet busbar pad</v>
          </cell>
          <cell r="E1040">
            <v>0</v>
          </cell>
        </row>
        <row r="1041">
          <cell r="A1041" t="str">
            <v>06-SZ-001</v>
          </cell>
          <cell r="B1041">
            <v>8</v>
          </cell>
          <cell r="C1041" t="str">
            <v xml:space="preserve">ÞÒÀÅÀ AGV                     </v>
          </cell>
          <cell r="D1041" t="str">
            <v>Engine AGV</v>
          </cell>
          <cell r="E1041">
            <v>0</v>
          </cell>
        </row>
        <row r="1042">
          <cell r="A1042" t="str">
            <v>06-T-001</v>
          </cell>
          <cell r="B1042">
            <v>5</v>
          </cell>
          <cell r="C1042" t="str">
            <v>ÔÖÜÄÁÉ ÛÄÌÚÅÀÍÉÓÈÅÉÓ (K-26)</v>
          </cell>
          <cell r="D1042" t="str">
            <v>Jaw for inlet (K-26)</v>
          </cell>
          <cell r="E1042">
            <v>0</v>
          </cell>
        </row>
        <row r="1043">
          <cell r="A1043" t="str">
            <v>06-T-002</v>
          </cell>
          <cell r="B1043">
            <v>5</v>
          </cell>
          <cell r="C1043" t="str">
            <v>ÔÖÜÄÁÉ ÖãÒÄÃÉÓÀÈÅÉÓ (K-26)</v>
          </cell>
          <cell r="D1043" t="str">
            <v>Jaw for cell (K-26)</v>
          </cell>
          <cell r="E1043">
            <v>0</v>
          </cell>
        </row>
        <row r="1044">
          <cell r="A1044" t="str">
            <v>06-T-003</v>
          </cell>
          <cell r="B1044">
            <v>5</v>
          </cell>
          <cell r="C1044" t="str">
            <v xml:space="preserve">ÔÖÜÄÁÉ Ã/Þ ÌÝÅÄËÉÓ 250 A      </v>
          </cell>
          <cell r="D1044" t="str">
            <v xml:space="preserve">Copper jow for l/v fuses 250A </v>
          </cell>
          <cell r="E1044">
            <v>3.25</v>
          </cell>
          <cell r="F1044" t="str">
            <v>tmr</v>
          </cell>
        </row>
        <row r="1045">
          <cell r="A1045" t="str">
            <v>06-T-004</v>
          </cell>
          <cell r="B1045">
            <v>5</v>
          </cell>
          <cell r="C1045" t="str">
            <v xml:space="preserve">ÔÖÜÄÁÉ Ã/Þ ÌÝÅÄËÉÓ 100 A      </v>
          </cell>
          <cell r="D1045" t="str">
            <v>Copper jow for l/v fuses 100 A</v>
          </cell>
          <cell r="E1045">
            <v>2.4260000000000002</v>
          </cell>
        </row>
        <row r="1046">
          <cell r="A1046" t="str">
            <v>06-T-005</v>
          </cell>
          <cell r="B1046">
            <v>6</v>
          </cell>
          <cell r="C1046" t="str">
            <v>ÔÒÏÓÉ ÌÒÉÝá.ÚÖÈÉÓ ÜÀÌÊÄÔÉ</v>
          </cell>
          <cell r="D1046" t="str">
            <v>rope steel 3mm</v>
          </cell>
          <cell r="E1046">
            <v>6.5110000000000001</v>
          </cell>
        </row>
        <row r="1047">
          <cell r="A1047" t="str">
            <v>06-T-006</v>
          </cell>
          <cell r="B1047">
            <v>6</v>
          </cell>
          <cell r="C1047" t="str">
            <v>ÞÀÁÅÉÓ ÔÒ-ÒÉ ÂÀÌ.ÄËÄÌÄÍÔÉ 10ÊÅ</v>
          </cell>
          <cell r="D1047" t="str">
            <v>Withdrawel cell voltage tr. 10</v>
          </cell>
          <cell r="E1047">
            <v>3166.25</v>
          </cell>
        </row>
        <row r="1048">
          <cell r="A1048" t="str">
            <v>06-U-001</v>
          </cell>
          <cell r="B1048">
            <v>5</v>
          </cell>
          <cell r="C1048" t="str">
            <v>ÖãÒÄÃÉ K-3-02-U3</v>
          </cell>
          <cell r="D1048" t="str">
            <v>Cell  R-3-02-U3</v>
          </cell>
          <cell r="E1048">
            <v>6965</v>
          </cell>
        </row>
        <row r="1049">
          <cell r="A1049" t="str">
            <v>06-U-002</v>
          </cell>
          <cell r="B1049">
            <v>5</v>
          </cell>
          <cell r="C1049" t="str">
            <v>ÖãÒÄÃÉ  K-12</v>
          </cell>
          <cell r="D1049" t="str">
            <v>Cell  K-12</v>
          </cell>
          <cell r="E1049">
            <v>5766.25</v>
          </cell>
        </row>
        <row r="1050">
          <cell r="A1050" t="str">
            <v>06-U-003</v>
          </cell>
          <cell r="B1050">
            <v>5</v>
          </cell>
          <cell r="C1050" t="str">
            <v>ÖãÒÄÃÉ K -37</v>
          </cell>
          <cell r="D1050" t="str">
            <v>Box K-37</v>
          </cell>
          <cell r="E1050">
            <v>5506.66</v>
          </cell>
        </row>
        <row r="1051">
          <cell r="A1051" t="str">
            <v>06-U-004</v>
          </cell>
          <cell r="B1051">
            <v>5</v>
          </cell>
          <cell r="C1051" t="str">
            <v>ÖãÒÄÃÉÓ ÂÀÌÏÓÀÂÏÒÄÁÄËÉ ÄËÄÌÄÍÔ</v>
          </cell>
          <cell r="D1051" t="str">
            <v>Cell rolling battery</v>
          </cell>
          <cell r="E1051">
            <v>3077.25</v>
          </cell>
        </row>
        <row r="1052">
          <cell r="A1052" t="str">
            <v>06-U-005</v>
          </cell>
          <cell r="B1052">
            <v>5</v>
          </cell>
          <cell r="C1052" t="str">
            <v>ÃÄÔÀËÉ ÆÄÈ.ÀÌÏÌÒÈ.ÀÌÞÒÀÅÉÓ</v>
          </cell>
          <cell r="D1052" t="str">
            <v>Cell rolling battery hol. stud</v>
          </cell>
          <cell r="E1052">
            <v>0.75</v>
          </cell>
        </row>
        <row r="1053">
          <cell r="A1053" t="str">
            <v>06-U-006</v>
          </cell>
          <cell r="B1053">
            <v>5</v>
          </cell>
          <cell r="C1053" t="str">
            <v>ÖãÒÄÃÉ ÓÀ×ÉÃÄÒÏ K-47-630A</v>
          </cell>
          <cell r="D1053" t="str">
            <v>Feeder cell K-47-630a</v>
          </cell>
          <cell r="E1053">
            <v>6933.3329999999996</v>
          </cell>
        </row>
        <row r="1054">
          <cell r="A1054" t="str">
            <v>06-U-007</v>
          </cell>
          <cell r="B1054">
            <v>5</v>
          </cell>
          <cell r="C1054" t="str">
            <v>ÖãÒÄÃÉ ÓÀ×ÉÃÄÒÏ K-37-630A</v>
          </cell>
          <cell r="D1054" t="str">
            <v>Feeder cell K-37-630A</v>
          </cell>
          <cell r="E1054">
            <v>0</v>
          </cell>
        </row>
        <row r="1055">
          <cell r="A1055" t="str">
            <v>06-U-008</v>
          </cell>
          <cell r="B1055">
            <v>5</v>
          </cell>
          <cell r="C1055" t="str">
            <v>ÖãÒÄÃÉ ÛÄÌÚÅÀÍÉ K-47-1600A</v>
          </cell>
          <cell r="D1055" t="str">
            <v>Feeder cell K-47 1600 A</v>
          </cell>
          <cell r="E1055">
            <v>7280</v>
          </cell>
        </row>
        <row r="1056">
          <cell r="A1056" t="str">
            <v>06-U-009</v>
          </cell>
          <cell r="B1056">
            <v>5</v>
          </cell>
          <cell r="C1056" t="str">
            <v>ÖãÒÄÃÉ ÓÀÓÄØÝÉÏ K-47-1000A</v>
          </cell>
          <cell r="D1056" t="str">
            <v xml:space="preserve">Section cell K-47 1000 A      </v>
          </cell>
          <cell r="E1056">
            <v>7280</v>
          </cell>
        </row>
        <row r="1057">
          <cell r="A1057" t="str">
            <v>06-U-010</v>
          </cell>
          <cell r="B1057">
            <v>5</v>
          </cell>
          <cell r="C1057" t="str">
            <v>ÖãÒÄÃÉ ÂÀÌÈÉÛÉÓ K-47</v>
          </cell>
          <cell r="D1057" t="str">
            <v xml:space="preserve">Sercuit breaker cell K-47     </v>
          </cell>
          <cell r="E1057">
            <v>6933.33</v>
          </cell>
        </row>
        <row r="1058">
          <cell r="A1058" t="str">
            <v>06-U-011</v>
          </cell>
          <cell r="B1058">
            <v>5</v>
          </cell>
          <cell r="C1058" t="str">
            <v>ÖãÒÄÃÉÓ ÞÀÁ.ÔÒ-ÒÉ NTMI</v>
          </cell>
          <cell r="D1058" t="str">
            <v xml:space="preserve">Voltage transformer cell NTMI </v>
          </cell>
          <cell r="E1058">
            <v>6933.33</v>
          </cell>
        </row>
        <row r="1059">
          <cell r="A1059" t="str">
            <v>06-U-012</v>
          </cell>
          <cell r="B1059">
            <v>5</v>
          </cell>
          <cell r="C1059" t="str">
            <v>ÄËÄÌÄÍÔÉ ÂÀÌÏÓÀÂÏÒÄÁ.K3-02-U3</v>
          </cell>
          <cell r="D1059" t="str">
            <v xml:space="preserve">Rolling cell K-302-U1         </v>
          </cell>
          <cell r="E1059">
            <v>2587.5</v>
          </cell>
        </row>
        <row r="1060">
          <cell r="A1060" t="str">
            <v>06-U-013</v>
          </cell>
          <cell r="B1060">
            <v>6</v>
          </cell>
          <cell r="C1060" t="str">
            <v xml:space="preserve">ÓÀ×ÉÃÄÒÏ ÖãÒÄÃÉ K-6 630 A     </v>
          </cell>
          <cell r="D1060" t="str">
            <v xml:space="preserve">Feeder cell K-6 630 A         </v>
          </cell>
          <cell r="E1060">
            <v>6416.6679999999997</v>
          </cell>
        </row>
        <row r="1061">
          <cell r="A1061" t="str">
            <v>06-U-014</v>
          </cell>
          <cell r="B1061">
            <v>6</v>
          </cell>
          <cell r="C1061" t="str">
            <v xml:space="preserve">ÖãÒÄÃÉ ÛÄÌÚÅÀÍÉ K-6 2000 A    </v>
          </cell>
          <cell r="D1061" t="str">
            <v xml:space="preserve">Feeder cell K-6 2000 A        </v>
          </cell>
          <cell r="E1061">
            <v>7902.25</v>
          </cell>
        </row>
        <row r="1062">
          <cell r="A1062" t="str">
            <v>06-U-015</v>
          </cell>
          <cell r="B1062">
            <v>6</v>
          </cell>
          <cell r="C1062" t="str">
            <v>ÖãÒÄÃÉ K-6(ÓÀÊ.ÌÏá.ÔÒ-ÒÉ 40ÊÅ)</v>
          </cell>
          <cell r="D1062" t="str">
            <v xml:space="preserve">Cell K-6 transformer 40 kva   </v>
          </cell>
          <cell r="E1062">
            <v>7883.33</v>
          </cell>
        </row>
        <row r="1063">
          <cell r="A1063" t="str">
            <v>06-U-016</v>
          </cell>
          <cell r="B1063">
            <v>6</v>
          </cell>
          <cell r="C1063" t="str">
            <v>ÖãÒÄÃÉ ÓÀ×ÉÃÄÒÏK-26 630AÌÖÃ.ÃÄ</v>
          </cell>
          <cell r="D1063" t="str">
            <v xml:space="preserve">Feeder cell K-26 630A         </v>
          </cell>
          <cell r="E1063">
            <v>6899.143</v>
          </cell>
        </row>
        <row r="1064">
          <cell r="A1064" t="str">
            <v>06-U-017</v>
          </cell>
          <cell r="B1064">
            <v>6</v>
          </cell>
          <cell r="C1064" t="str">
            <v>ÖãÒÄÃÉ ÛÄÌÚÅÀÍÉK-26 1500A Ì.Ã.</v>
          </cell>
          <cell r="D1064" t="str">
            <v xml:space="preserve">Cell K-26 1500A               </v>
          </cell>
          <cell r="E1064">
            <v>7206.665</v>
          </cell>
        </row>
        <row r="1065">
          <cell r="A1065" t="str">
            <v>06-V-001</v>
          </cell>
          <cell r="B1065">
            <v>5</v>
          </cell>
          <cell r="C1065" t="str">
            <v>ÂÀÌÌÀÒÈÅ.VAZEP  380/260-40/80</v>
          </cell>
          <cell r="D1065" t="str">
            <v>VAZEP380-260/40/80 batt.charg.</v>
          </cell>
          <cell r="E1065">
            <v>4826.25</v>
          </cell>
        </row>
        <row r="1066">
          <cell r="A1066" t="str">
            <v>06-X-001</v>
          </cell>
          <cell r="B1066">
            <v>6</v>
          </cell>
          <cell r="C1066" t="str">
            <v>áÖ×É ÀÅÔÏÌÀÔÖÒÉ  ÀÌÏÌÒÈÅÄËÉÓ</v>
          </cell>
          <cell r="D1066" t="str">
            <v>Cover for automatic disconnect</v>
          </cell>
          <cell r="E1066">
            <v>0.57499999999999996</v>
          </cell>
        </row>
        <row r="1067">
          <cell r="A1067" t="str">
            <v>06-X-002</v>
          </cell>
          <cell r="B1067">
            <v>6</v>
          </cell>
          <cell r="C1067" t="str">
            <v xml:space="preserve">áÖ×É ÌÒÉÝáÅÄËÉÓ               </v>
          </cell>
          <cell r="D1067" t="str">
            <v xml:space="preserve">Meter low cover               </v>
          </cell>
          <cell r="E1067">
            <v>1.5169999999999999</v>
          </cell>
        </row>
        <row r="1068">
          <cell r="A1068" t="str">
            <v>06-X-003</v>
          </cell>
          <cell r="B1068">
            <v>6</v>
          </cell>
          <cell r="C1068" t="str">
            <v>áÖ×É ÀÅÔÏÌÀÔÉÓ (63 ÀÌÐÄÒÉÀÍÉÓ)</v>
          </cell>
          <cell r="D1068" t="str">
            <v xml:space="preserve">Double pole 63 Amp            </v>
          </cell>
          <cell r="E1068">
            <v>1.155</v>
          </cell>
          <cell r="F1068" t="str">
            <v>tmr</v>
          </cell>
        </row>
        <row r="1069">
          <cell r="A1069" t="str">
            <v>06-X-004</v>
          </cell>
          <cell r="B1069">
            <v>6</v>
          </cell>
          <cell r="C1069" t="str">
            <v>áÖ×É ÐËÀÓÔ.3×ÀÆÉÀÍÉ ÌÒÉÝáÅÄËÉÓ</v>
          </cell>
          <cell r="D1069" t="str">
            <v>3  phase  meter cover</v>
          </cell>
          <cell r="E1069">
            <v>15.496</v>
          </cell>
        </row>
        <row r="1070">
          <cell r="A1070" t="str">
            <v>06-X-005</v>
          </cell>
          <cell r="B1070">
            <v>6</v>
          </cell>
          <cell r="C1070" t="str">
            <v xml:space="preserve">áÖ×É ÐËÀÓÔÌÀÓÉÓ 1Ph.ÀÅÔÏÌÀÔÉÓ </v>
          </cell>
          <cell r="D1070" t="str">
            <v>Plastic cover 1ph switch</v>
          </cell>
          <cell r="E1070">
            <v>0.56999999999999995</v>
          </cell>
        </row>
        <row r="1071">
          <cell r="A1071" t="str">
            <v>06-X-006</v>
          </cell>
          <cell r="B1071">
            <v>6</v>
          </cell>
          <cell r="C1071" t="str">
            <v>áÖ×É ÐËÀÓÔÌÀÓÉÓ ,63A ÀÅÔÏÌÀÔÉÓ</v>
          </cell>
          <cell r="D1071" t="str">
            <v>Plastic cover for 63A switch</v>
          </cell>
          <cell r="E1071">
            <v>0</v>
          </cell>
        </row>
        <row r="1072">
          <cell r="A1072" t="str">
            <v>06-X-007</v>
          </cell>
          <cell r="B1072">
            <v>6</v>
          </cell>
          <cell r="C1072" t="str">
            <v xml:space="preserve">áÖ×É ÀÅÔÏÌÀÔÉÓ 3Ph            </v>
          </cell>
          <cell r="D1072" t="str">
            <v>Cover 3ph switch</v>
          </cell>
          <cell r="E1072">
            <v>2.4300000000000002</v>
          </cell>
        </row>
        <row r="1073">
          <cell r="A1073" t="str">
            <v>06-X-008</v>
          </cell>
          <cell r="B1073">
            <v>6</v>
          </cell>
          <cell r="C1073" t="str">
            <v xml:space="preserve">áÖ×É ËÉÈ.ÃÀÌÝ.3PhÐËÀÓ.ÚÖÈÉÓ   </v>
          </cell>
          <cell r="D1073" t="str">
            <v>Steel cover for 3phplastic box</v>
          </cell>
          <cell r="E1073">
            <v>4.45</v>
          </cell>
        </row>
        <row r="1074">
          <cell r="A1074" t="str">
            <v>06-X-009</v>
          </cell>
          <cell r="B1074">
            <v>6</v>
          </cell>
          <cell r="C1074" t="str">
            <v>áÖ×É ÐËÀÓÔÌÀÓÉÓ ÃÄÍÉÓ ÔÒ.-ÓÈÅÉ</v>
          </cell>
          <cell r="D1074" t="str">
            <v xml:space="preserve">plastic cover for C/T         </v>
          </cell>
          <cell r="E1074">
            <v>4.1669999999999998</v>
          </cell>
          <cell r="F1074" t="str">
            <v>tmr</v>
          </cell>
        </row>
        <row r="1075">
          <cell r="A1075" t="str">
            <v>06-X-010</v>
          </cell>
          <cell r="B1075">
            <v>6</v>
          </cell>
          <cell r="C1075" t="str">
            <v xml:space="preserve">áÖ×É 3Ph.ÌÒÉÝ-ÉÓ ÐËÀÓÔ.ÚÖÈÉÓ  </v>
          </cell>
          <cell r="D1075" t="str">
            <v>Plastic cover for 3ph meters</v>
          </cell>
          <cell r="E1075">
            <v>0</v>
          </cell>
        </row>
        <row r="1076">
          <cell r="A1076" t="str">
            <v>06-X-011</v>
          </cell>
          <cell r="B1076">
            <v>6</v>
          </cell>
          <cell r="C1076" t="str">
            <v>áÖ×É Ã/ÔÒ-ÒÉÓ ÐËÀÓÔ.3ÔÒIVÓÔÀÍÃ</v>
          </cell>
          <cell r="D1076" t="str">
            <v>Plastic cover for 3CT</v>
          </cell>
          <cell r="E1076">
            <v>0</v>
          </cell>
        </row>
        <row r="1077">
          <cell r="A1077" t="str">
            <v>06-X-012</v>
          </cell>
          <cell r="B1077">
            <v>6</v>
          </cell>
          <cell r="C1077" t="str">
            <v>áÖÍÃÀ ÁÏÞÆÄ ÃÀÓÀÌÀÂ-ËÉPÌÀÂÅÀÒÉ</v>
          </cell>
          <cell r="E1077">
            <v>1.8</v>
          </cell>
        </row>
        <row r="1078">
          <cell r="A1078" t="str">
            <v>06-Y-001</v>
          </cell>
          <cell r="B1078">
            <v>6</v>
          </cell>
          <cell r="C1078" t="str">
            <v>ÚÖÈÉ ÌÒÉÝáÅÄËÉÓ</v>
          </cell>
          <cell r="D1078" t="str">
            <v>Meter box</v>
          </cell>
          <cell r="E1078">
            <v>25.802</v>
          </cell>
        </row>
        <row r="1079">
          <cell r="A1079" t="str">
            <v>06-Y-002</v>
          </cell>
          <cell r="B1079">
            <v>6</v>
          </cell>
          <cell r="C1079" t="str">
            <v>ÚÖÈÉ ÒÊÉÍÉÓ</v>
          </cell>
          <cell r="D1079" t="str">
            <v>Steel box</v>
          </cell>
          <cell r="E1079">
            <v>10.954000000000001</v>
          </cell>
        </row>
        <row r="1080">
          <cell r="A1080" t="str">
            <v>06-Y-003</v>
          </cell>
          <cell r="B1080">
            <v>6</v>
          </cell>
          <cell r="C1080" t="str">
            <v>ÚÖÈÉ ÃÀÌÝÀÅÉ ÀÅÔÏÌÀÔÉÓ</v>
          </cell>
          <cell r="D1080" t="str">
            <v>Protective box for autoswitch</v>
          </cell>
          <cell r="E1080">
            <v>39.5</v>
          </cell>
        </row>
        <row r="1081">
          <cell r="A1081" t="str">
            <v>06-Y-004</v>
          </cell>
          <cell r="B1081">
            <v>6</v>
          </cell>
          <cell r="C1081" t="str">
            <v>ÚÖÈÉ ÌÒÉÝáÅÄËÉÓ ÐËÀÓÔ. 1Ph</v>
          </cell>
          <cell r="D1081" t="str">
            <v xml:space="preserve">1 phase meter plastic Box     </v>
          </cell>
          <cell r="E1081">
            <v>83.715999999999994</v>
          </cell>
        </row>
        <row r="1082">
          <cell r="A1082" t="str">
            <v>06-Y-005</v>
          </cell>
          <cell r="B1082">
            <v>6</v>
          </cell>
          <cell r="C1082" t="str">
            <v xml:space="preserve">ÚÖÈÉ ÌÀÄÒÈÄÁÄËÉ               </v>
          </cell>
          <cell r="D1082" t="str">
            <v>Four (4) terminal junction box</v>
          </cell>
          <cell r="E1082">
            <v>6.7530000000000001</v>
          </cell>
        </row>
        <row r="1083">
          <cell r="A1083" t="str">
            <v>06-Y-006</v>
          </cell>
          <cell r="B1083">
            <v>6</v>
          </cell>
          <cell r="C1083" t="str">
            <v xml:space="preserve">ÚÖÈÉ ÀßÚÏÁ.1ÀÃ GRP ÌÒÉÝáÅÄËÉÓ </v>
          </cell>
          <cell r="D1083" t="str">
            <v>Asse.1No GRP meter box on gal.</v>
          </cell>
          <cell r="E1083">
            <v>2.831</v>
          </cell>
        </row>
        <row r="1084">
          <cell r="A1084" t="str">
            <v>06-Y-007</v>
          </cell>
          <cell r="B1084">
            <v>6</v>
          </cell>
          <cell r="C1084" t="str">
            <v>ÚÖÈÉ ÌÒÉÝ.1PhÀÖßÚ.ÖÌÒÉÝá. ÐËÀÓ</v>
          </cell>
          <cell r="D1084" t="str">
            <v>Single Ph.PlasticMeterBox(unas</v>
          </cell>
          <cell r="E1084">
            <v>22.91</v>
          </cell>
          <cell r="F1084" t="str">
            <v>tmr</v>
          </cell>
        </row>
        <row r="1085">
          <cell r="A1085" t="str">
            <v>06-Y-008</v>
          </cell>
          <cell r="B1085">
            <v>6</v>
          </cell>
          <cell r="C1085" t="str">
            <v>ÚÖÈÉ ÓÀÊÅÀÍÞÏ ÐËÀÓÔ200X200X70</v>
          </cell>
          <cell r="D1085" t="str">
            <v>Plastic junction box200X200X70</v>
          </cell>
          <cell r="E1085">
            <v>6.7</v>
          </cell>
          <cell r="F1085" t="str">
            <v>tmr</v>
          </cell>
        </row>
        <row r="1086">
          <cell r="A1086" t="str">
            <v>06-Y-009</v>
          </cell>
          <cell r="B1086">
            <v>6</v>
          </cell>
          <cell r="C1086" t="str">
            <v xml:space="preserve">ÚÖÈÉ ÒÊÉÍÉÓ MCB -ÓÀÈÅÉÓ       </v>
          </cell>
          <cell r="D1086" t="str">
            <v>Steel box for MCB</v>
          </cell>
          <cell r="E1086">
            <v>24.69</v>
          </cell>
        </row>
        <row r="1087">
          <cell r="A1087" t="str">
            <v>06-Y-010</v>
          </cell>
          <cell r="B1087">
            <v>6</v>
          </cell>
          <cell r="C1087" t="str">
            <v>ÚÖÈÉ ÐËÀ.1ÀÃÂ.ÀßÚ.3Ph20/120ÌÒÉ</v>
          </cell>
          <cell r="D1087" t="str">
            <v>Ass.1 Way 3 Ph.Past.Meter Cab.</v>
          </cell>
          <cell r="E1087">
            <v>118.82</v>
          </cell>
        </row>
        <row r="1088">
          <cell r="A1088" t="str">
            <v>06-Y-011</v>
          </cell>
          <cell r="B1088">
            <v>6</v>
          </cell>
          <cell r="C1088" t="str">
            <v>ÚÖÈÉ ÐËÀ.1ÀÃÂ.ÀßÚ.3Ph10/60ÌÒÉÝ</v>
          </cell>
          <cell r="D1088" t="str">
            <v>Ass.1Way 3Ph.Plas.Meter Cab.</v>
          </cell>
          <cell r="E1088">
            <v>118.82</v>
          </cell>
        </row>
        <row r="1089">
          <cell r="A1089" t="str">
            <v>06-Y-012</v>
          </cell>
          <cell r="B1089">
            <v>6</v>
          </cell>
          <cell r="C1089" t="str">
            <v>ÚÖÈÉ ÐËÀ.ÀßÚ.áÀÒÉáÀ1Ph.1ÌÒÉ-ÉÈ</v>
          </cell>
          <cell r="D1089" t="str">
            <v>Ass. cab.plastic 1ph 1 met.</v>
          </cell>
          <cell r="E1089">
            <v>2.9</v>
          </cell>
        </row>
        <row r="1090">
          <cell r="A1090" t="str">
            <v>06-Y-013</v>
          </cell>
          <cell r="B1090">
            <v>6</v>
          </cell>
          <cell r="C1090" t="str">
            <v>ÚÖÈÉ ÐËÀ.ÀßÚ.áÀÒÉáÀ1Ph.2ÌÒÉ-ÉÈ</v>
          </cell>
          <cell r="D1090" t="str">
            <v>Ass. cab.plastic 1ph 2 met.</v>
          </cell>
          <cell r="E1090">
            <v>5.4</v>
          </cell>
        </row>
        <row r="1091">
          <cell r="A1091" t="str">
            <v>06-Y-014</v>
          </cell>
          <cell r="B1091">
            <v>6</v>
          </cell>
          <cell r="C1091" t="str">
            <v>ÚÖÈÉ ÐËÀ.ÀßÚ.áÀÒÉáÀ1Ph.3ÌÒÉ-ÉÈ</v>
          </cell>
          <cell r="D1091" t="str">
            <v>Ass. cab.plastic 1ph 3meters</v>
          </cell>
          <cell r="E1091">
            <v>7.35</v>
          </cell>
        </row>
        <row r="1092">
          <cell r="A1092" t="str">
            <v>06-Y-015</v>
          </cell>
          <cell r="B1092">
            <v>6</v>
          </cell>
          <cell r="C1092" t="str">
            <v>ÚÖÈÉ ÐËÀÓÔ.ÀßÚ1Ph.ÌÒÉÝ,ÂÀÞÀÒÝÖ</v>
          </cell>
          <cell r="D1092" t="str">
            <v>Ass. cab.plastic1ph met.broken</v>
          </cell>
          <cell r="E1092">
            <v>36</v>
          </cell>
        </row>
        <row r="1093">
          <cell r="A1093" t="str">
            <v>06-Y-016</v>
          </cell>
          <cell r="B1093">
            <v>6</v>
          </cell>
          <cell r="C1093" t="str">
            <v xml:space="preserve">ÚÖÈÉ ÂÀÌÚÏ×É ,ÐËÀÓÔÌÀÓÉÓ      </v>
          </cell>
          <cell r="D1093" t="str">
            <v>Plastic distr.board</v>
          </cell>
          <cell r="E1093">
            <v>49.41</v>
          </cell>
          <cell r="F1093" t="str">
            <v>tmr</v>
          </cell>
        </row>
        <row r="1094">
          <cell r="A1094" t="str">
            <v>06-Z-001</v>
          </cell>
          <cell r="B1094">
            <v>6</v>
          </cell>
          <cell r="C1094" t="str">
            <v xml:space="preserve">Z7-MG/WAK60                   </v>
          </cell>
          <cell r="D1094" t="str">
            <v>Z7-MG/WAK60</v>
          </cell>
          <cell r="E1094">
            <v>20.454000000000001</v>
          </cell>
        </row>
        <row r="1095">
          <cell r="A1095" t="str">
            <v>07-A-001</v>
          </cell>
          <cell r="B1095">
            <v>7</v>
          </cell>
          <cell r="C1095" t="str">
            <v>ÀÂÖÒÉ</v>
          </cell>
          <cell r="D1095" t="str">
            <v>Brick</v>
          </cell>
          <cell r="E1095">
            <v>0.25600000000000001</v>
          </cell>
        </row>
        <row r="1096">
          <cell r="A1096" t="str">
            <v>07-A-002</v>
          </cell>
          <cell r="B1096">
            <v>7</v>
          </cell>
          <cell r="C1096" t="str">
            <v xml:space="preserve">ÀÍãÀÌÀ                        </v>
          </cell>
          <cell r="D1096" t="str">
            <v xml:space="preserve">Metal hinge                   </v>
          </cell>
          <cell r="E1096">
            <v>1.919</v>
          </cell>
          <cell r="F1096" t="str">
            <v>tmr</v>
          </cell>
        </row>
        <row r="1097">
          <cell r="A1097" t="str">
            <v>07-A-003</v>
          </cell>
          <cell r="B1097">
            <v>7</v>
          </cell>
          <cell r="C1097" t="str">
            <v xml:space="preserve">ÀÒÌÀÔÖÒÀ                      </v>
          </cell>
          <cell r="D1097" t="str">
            <v xml:space="preserve">Armatura                      </v>
          </cell>
          <cell r="E1097">
            <v>1.2</v>
          </cell>
        </row>
        <row r="1098">
          <cell r="A1098" t="str">
            <v>07-A-004</v>
          </cell>
          <cell r="B1098">
            <v>7</v>
          </cell>
          <cell r="C1098" t="str">
            <v xml:space="preserve">ÀÒÌÀÔÖÒÀ ÓÀÊÏÍÔÒÏËÏ ÍÀÈÖÒÉÓ   </v>
          </cell>
          <cell r="D1098" t="str">
            <v xml:space="preserve">Lamp armatura                 </v>
          </cell>
          <cell r="E1098">
            <v>3.16</v>
          </cell>
        </row>
        <row r="1099">
          <cell r="A1099" t="str">
            <v>07-B-001</v>
          </cell>
          <cell r="B1099">
            <v>7</v>
          </cell>
          <cell r="C1099" t="str">
            <v xml:space="preserve">ÁÀÃÄ ÌÀÅÈÖËÉÓ (ÖÑÀÍÂÀÅÉ)      </v>
          </cell>
          <cell r="D1099" t="str">
            <v xml:space="preserve">Steal net                     </v>
          </cell>
          <cell r="E1099">
            <v>17.548999999999999</v>
          </cell>
        </row>
        <row r="1100">
          <cell r="A1100" t="str">
            <v>07-B-002</v>
          </cell>
          <cell r="B1100">
            <v>7</v>
          </cell>
          <cell r="C1100" t="str">
            <v xml:space="preserve">ÁÀÂÉÒÉ 6 ÌÌ                   </v>
          </cell>
          <cell r="D1100" t="str">
            <v>Rope 6mm</v>
          </cell>
          <cell r="E1100">
            <v>2.6</v>
          </cell>
        </row>
        <row r="1101">
          <cell r="A1101" t="str">
            <v>07-B-003</v>
          </cell>
          <cell r="B1101">
            <v>7</v>
          </cell>
          <cell r="C1101" t="str">
            <v xml:space="preserve">ÁÀÂÉÒÉ 3 ÌÌ                   </v>
          </cell>
          <cell r="D1101" t="str">
            <v>Rope 3 mm</v>
          </cell>
          <cell r="E1101">
            <v>1.5</v>
          </cell>
        </row>
        <row r="1102">
          <cell r="A1102" t="str">
            <v>07-B-004</v>
          </cell>
          <cell r="B1102">
            <v>7</v>
          </cell>
          <cell r="C1102" t="str">
            <v xml:space="preserve">ÁËÏÊÉ ÓÀÌÛÄÍÄÁËÏ              </v>
          </cell>
          <cell r="D1102" t="str">
            <v xml:space="preserve">BREEZE BLOCk                  </v>
          </cell>
          <cell r="E1102">
            <v>0.8</v>
          </cell>
        </row>
        <row r="1103">
          <cell r="A1103" t="str">
            <v>07-B-005</v>
          </cell>
          <cell r="B1103">
            <v>7</v>
          </cell>
          <cell r="C1103" t="str">
            <v xml:space="preserve">×ÏËÀÃÉÓ ÁÀÂÉÒÉ 12ÌÌ           </v>
          </cell>
          <cell r="D1103" t="str">
            <v xml:space="preserve">Steel rope 12mm               </v>
          </cell>
          <cell r="E1103">
            <v>2.5</v>
          </cell>
        </row>
        <row r="1104">
          <cell r="A1104" t="str">
            <v>07-C-001</v>
          </cell>
          <cell r="B1104">
            <v>7</v>
          </cell>
          <cell r="C1104" t="str">
            <v xml:space="preserve">ÝÄÌÄÍÔ-ØÅÉÛÉÓ ÍÀÒÄÅÉ ÌÛÒÀËÉ   </v>
          </cell>
          <cell r="D1104" t="str">
            <v xml:space="preserve">Concrete                      </v>
          </cell>
          <cell r="E1104">
            <v>53.115000000000002</v>
          </cell>
        </row>
        <row r="1105">
          <cell r="A1105" t="str">
            <v>07-CH-001</v>
          </cell>
          <cell r="B1105">
            <v>7</v>
          </cell>
          <cell r="C1105" t="str">
            <v xml:space="preserve">ÜÀÌÒÈÅÄËÉÓ ÁÖÃÄ               </v>
          </cell>
          <cell r="D1105" t="str">
            <v>Connector's housing</v>
          </cell>
          <cell r="E1105">
            <v>0</v>
          </cell>
        </row>
        <row r="1106">
          <cell r="A1106" t="str">
            <v>07-D-001</v>
          </cell>
          <cell r="B1106">
            <v>7</v>
          </cell>
          <cell r="C1106" t="str">
            <v>Ã.Ó.Ð.</v>
          </cell>
          <cell r="D1106" t="str">
            <v>Plywood</v>
          </cell>
          <cell r="E1106">
            <v>10</v>
          </cell>
        </row>
        <row r="1107">
          <cell r="A1107" t="str">
            <v>07-D-002</v>
          </cell>
          <cell r="B1107">
            <v>7</v>
          </cell>
          <cell r="C1107" t="str">
            <v xml:space="preserve">ÃÀÌàÄÒÉ ÐËÀÓÌÀÓÉÓ ÌÉËÉÓ       </v>
          </cell>
          <cell r="D1107" t="str">
            <v>Plastic pipe holder</v>
          </cell>
          <cell r="E1107">
            <v>0.46700000000000003</v>
          </cell>
          <cell r="F1107" t="str">
            <v>tmr</v>
          </cell>
        </row>
        <row r="1108">
          <cell r="A1108" t="str">
            <v>07-D-003</v>
          </cell>
          <cell r="B1108">
            <v>7</v>
          </cell>
          <cell r="C1108" t="str">
            <v xml:space="preserve">ÃÖÁÄËÉ ÐËÀÓÔÌÀÓÉÓ 50 ÌÌ       </v>
          </cell>
          <cell r="D1108" t="str">
            <v>Plastic dubel 50mm</v>
          </cell>
          <cell r="E1108">
            <v>0.04</v>
          </cell>
          <cell r="F1108" t="str">
            <v>tmr</v>
          </cell>
        </row>
        <row r="1109">
          <cell r="A1109" t="str">
            <v>07-D-004</v>
          </cell>
          <cell r="B1109">
            <v>7</v>
          </cell>
          <cell r="C1109" t="str">
            <v xml:space="preserve">Ã.Ó.Ð  ËÀÌÉÍÉÒÄÁÖËÉ           </v>
          </cell>
          <cell r="D1109" t="str">
            <v>Plywood</v>
          </cell>
          <cell r="E1109">
            <v>40.499000000000002</v>
          </cell>
        </row>
        <row r="1110">
          <cell r="A1110" t="str">
            <v>07-D-005</v>
          </cell>
          <cell r="B1110">
            <v>7</v>
          </cell>
          <cell r="C1110" t="str">
            <v>ÃÀÓÀÌÀÂÒÄÁÄËÉ ÊÀÁÄËÉÓ ÊÄÃÄËÆÄ</v>
          </cell>
          <cell r="D1110" t="str">
            <v>Cable clip</v>
          </cell>
          <cell r="E1110">
            <v>4.1130000000000004</v>
          </cell>
          <cell r="F1110" t="str">
            <v>tmr</v>
          </cell>
        </row>
        <row r="1111">
          <cell r="A1111" t="str">
            <v>07-D-006</v>
          </cell>
          <cell r="B1111">
            <v>7</v>
          </cell>
          <cell r="C1111" t="str">
            <v>ÃÀÌàÄÒÉ ÊÀÁ.ÈÖÍÖØ.ÐËÀÓÔ.ÒÂÏËÉÈ</v>
          </cell>
          <cell r="D1111" t="str">
            <v>Cable holder with plas.ring</v>
          </cell>
          <cell r="E1111">
            <v>0.57999999999999996</v>
          </cell>
        </row>
        <row r="1112">
          <cell r="A1112" t="str">
            <v>07-D-007</v>
          </cell>
          <cell r="B1112">
            <v>7</v>
          </cell>
          <cell r="C1112" t="str">
            <v xml:space="preserve">Ã.Ó.Ð.                        </v>
          </cell>
          <cell r="D1112" t="str">
            <v xml:space="preserve">Plywood                       </v>
          </cell>
          <cell r="E1112">
            <v>8.1240000000000006</v>
          </cell>
        </row>
        <row r="1113">
          <cell r="A1113" t="str">
            <v>07-D-008</v>
          </cell>
          <cell r="B1113">
            <v>7</v>
          </cell>
          <cell r="C1113" t="str">
            <v xml:space="preserve">ÃÖÁÄËÉ ÒÊÉÍÉÓ 70ÌÌ (ÊÂ)       </v>
          </cell>
          <cell r="D1113" t="str">
            <v>Iron dubel70mm(kg)</v>
          </cell>
          <cell r="E1113">
            <v>10</v>
          </cell>
          <cell r="F1113" t="str">
            <v>tmr</v>
          </cell>
        </row>
        <row r="1114">
          <cell r="A1114" t="str">
            <v>07-D-009</v>
          </cell>
          <cell r="B1114">
            <v>7</v>
          </cell>
          <cell r="C1114" t="str">
            <v xml:space="preserve">ÃÖÁÄËÉ ÒÊÉÍÉÓ 30ÌÌ (ÊÂ)       </v>
          </cell>
          <cell r="D1114" t="str">
            <v>Iron dubel 30mm(kg)</v>
          </cell>
          <cell r="E1114">
            <v>0</v>
          </cell>
          <cell r="F1114" t="str">
            <v>tmr</v>
          </cell>
        </row>
        <row r="1115">
          <cell r="A1115" t="str">
            <v>07-F-001</v>
          </cell>
          <cell r="B1115">
            <v>7</v>
          </cell>
          <cell r="C1115" t="str">
            <v xml:space="preserve">×ÖÒÝËÏÅÀÍÉ ×ÏËÀÃÉ             </v>
          </cell>
          <cell r="D1115" t="str">
            <v>Paper steel</v>
          </cell>
          <cell r="E1115">
            <v>725.53899999999999</v>
          </cell>
        </row>
        <row r="1116">
          <cell r="A1116" t="str">
            <v>07-F-002</v>
          </cell>
          <cell r="B1116">
            <v>7</v>
          </cell>
          <cell r="C1116" t="str">
            <v xml:space="preserve">×áÅÍÉËÉ ÀËÖÌÉÍÉÓ (ÁÒÏÍÆÀ)     </v>
          </cell>
          <cell r="D1116" t="str">
            <v xml:space="preserve">Aluminium powder (bronze)     </v>
          </cell>
          <cell r="E1116">
            <v>0</v>
          </cell>
        </row>
        <row r="1117">
          <cell r="A1117" t="str">
            <v>07-F-003</v>
          </cell>
          <cell r="B1117">
            <v>7</v>
          </cell>
          <cell r="C1117" t="str">
            <v>×ÉËÀ ÒÊÉÍÀ-ÁÄÔÏÍÉÓ100X50X5 ÓÌ.</v>
          </cell>
          <cell r="D1117" t="str">
            <v>Concrete panel100X50X5 sm.</v>
          </cell>
          <cell r="E1117">
            <v>13.333</v>
          </cell>
        </row>
        <row r="1118">
          <cell r="A1118" t="str">
            <v>07-F-004</v>
          </cell>
          <cell r="B1118">
            <v>7</v>
          </cell>
          <cell r="C1118" t="str">
            <v>×ÉËÀ ÒÊÉÍÀ-ÁÄÔÏÍÉÓ120x0.6x0.05</v>
          </cell>
          <cell r="D1118" t="str">
            <v>Concrete panel120x0.6x0.05</v>
          </cell>
          <cell r="E1118">
            <v>0</v>
          </cell>
        </row>
        <row r="1119">
          <cell r="A1119" t="str">
            <v>07-F-005</v>
          </cell>
          <cell r="B1119">
            <v>7</v>
          </cell>
          <cell r="C1119" t="str">
            <v>×ÉËÀ ÒÊÉÍÀ-ÁÄÔÏÍÉÓ 40x90x5</v>
          </cell>
          <cell r="D1119" t="str">
            <v>Concrete panel 40x90x5</v>
          </cell>
          <cell r="E1119">
            <v>0</v>
          </cell>
        </row>
        <row r="1120">
          <cell r="A1120" t="str">
            <v>07-G-001</v>
          </cell>
          <cell r="B1120">
            <v>7</v>
          </cell>
          <cell r="C1120" t="str">
            <v>ÂÀÌáÓÍÄËÉ /ÓÀÙÄÁÀÅÉÓ/</v>
          </cell>
          <cell r="D1120" t="str">
            <v>Discolvent</v>
          </cell>
          <cell r="E1120">
            <v>4.5640000000000001</v>
          </cell>
        </row>
        <row r="1121">
          <cell r="A1121" t="str">
            <v>07-G-002</v>
          </cell>
          <cell r="B1121">
            <v>8</v>
          </cell>
          <cell r="C1121" t="str">
            <v>ÂÒÀ×ÉÍÉ ÌÉÍÉÓ</v>
          </cell>
          <cell r="D1121" t="str">
            <v>Water jar</v>
          </cell>
          <cell r="E1121">
            <v>0</v>
          </cell>
        </row>
        <row r="1122">
          <cell r="A1122" t="str">
            <v>07-G-003</v>
          </cell>
          <cell r="B1122">
            <v>7</v>
          </cell>
          <cell r="C1122" t="str">
            <v xml:space="preserve">ÂÀãÉ                          </v>
          </cell>
          <cell r="D1122" t="str">
            <v>Sand</v>
          </cell>
          <cell r="E1122">
            <v>9.6000000000000002E-2</v>
          </cell>
        </row>
        <row r="1123">
          <cell r="A1123" t="str">
            <v>07-G-004</v>
          </cell>
          <cell r="B1123">
            <v>7</v>
          </cell>
          <cell r="C1123" t="str">
            <v xml:space="preserve">ÂÏÒÂÏËÀàÉ  - (ÊÀÔÏÊÉ )        </v>
          </cell>
          <cell r="D1123" t="str">
            <v>Roller</v>
          </cell>
          <cell r="E1123">
            <v>6.5</v>
          </cell>
        </row>
        <row r="1124">
          <cell r="A1124" t="str">
            <v>07-K-001</v>
          </cell>
          <cell r="B1124">
            <v>7</v>
          </cell>
          <cell r="C1124" t="str">
            <v>ÊÖÈáÏÅÀÍÀ</v>
          </cell>
          <cell r="D1124" t="str">
            <v>Angle bar</v>
          </cell>
          <cell r="E1124">
            <v>2.5720000000000001</v>
          </cell>
        </row>
        <row r="1125">
          <cell r="A1125" t="str">
            <v>07-K-002</v>
          </cell>
          <cell r="B1125">
            <v>7</v>
          </cell>
          <cell r="C1125" t="str">
            <v xml:space="preserve">ÊÀÒÍÉÆÉ ÈÖÍÖØÉÓ               </v>
          </cell>
          <cell r="D1125" t="str">
            <v>Cornice</v>
          </cell>
          <cell r="E1125">
            <v>11.997999999999999</v>
          </cell>
        </row>
        <row r="1126">
          <cell r="A1126" t="str">
            <v>07-K-003</v>
          </cell>
          <cell r="B1126">
            <v>7</v>
          </cell>
          <cell r="C1126" t="str">
            <v>ÊÖÈáÏÅÀÍÀ 63-ÀÍÉ(10ÓÌ ÃÀàÒÉËÉ)</v>
          </cell>
          <cell r="D1126" t="str">
            <v>Angle bar 63mm cut10 sm pieces</v>
          </cell>
          <cell r="E1126">
            <v>1</v>
          </cell>
        </row>
        <row r="1127">
          <cell r="A1127" t="str">
            <v>07-K-004</v>
          </cell>
          <cell r="B1127">
            <v>7</v>
          </cell>
          <cell r="C1127" t="str">
            <v xml:space="preserve">ÊÖÈáÄ ÌÒÂÅÀËÉ ÒÊÉÍÉÓ (50x50)  </v>
          </cell>
          <cell r="D1127" t="str">
            <v>Round steel corner(50x50)</v>
          </cell>
          <cell r="E1127">
            <v>0.25</v>
          </cell>
        </row>
        <row r="1128">
          <cell r="A1128" t="str">
            <v>07-K-005</v>
          </cell>
          <cell r="B1128">
            <v>7</v>
          </cell>
          <cell r="C1128" t="str">
            <v xml:space="preserve">ÊÀÖàÉ ÁÀÂÉÒÉÓ ÃÀÓÀàÉÌÀÅÉ      </v>
          </cell>
          <cell r="D1128" t="str">
            <v>Rope hook</v>
          </cell>
          <cell r="E1128">
            <v>14.164999999999999</v>
          </cell>
        </row>
        <row r="1129">
          <cell r="A1129" t="str">
            <v>07-K-006</v>
          </cell>
          <cell r="B1129">
            <v>7</v>
          </cell>
          <cell r="C1129" t="str">
            <v xml:space="preserve">ÊÖÈáÏÅÀÍÀ 1.5 ÌÄÔÒÉÀÍÉ        </v>
          </cell>
          <cell r="D1129" t="str">
            <v>Steel Angle 1.5m</v>
          </cell>
          <cell r="E1129">
            <v>4.1100000000000003</v>
          </cell>
          <cell r="F1129" t="str">
            <v>tmr</v>
          </cell>
        </row>
        <row r="1130">
          <cell r="A1130" t="str">
            <v>07-K-007</v>
          </cell>
          <cell r="B1130">
            <v>7</v>
          </cell>
          <cell r="C1130" t="str">
            <v xml:space="preserve">ÊÀÒÁÉÃÉ                       </v>
          </cell>
          <cell r="D1130" t="str">
            <v xml:space="preserve">Carbide                       </v>
          </cell>
          <cell r="E1130">
            <v>2.5</v>
          </cell>
        </row>
        <row r="1131">
          <cell r="A1131" t="str">
            <v>07-K-008</v>
          </cell>
          <cell r="B1131">
            <v>7</v>
          </cell>
          <cell r="C1131" t="str">
            <v>ÊÀÔÀÍÊÀ(ÌÀÅÈÖËÉ ×ÏËÀÃÉÓ)</v>
          </cell>
          <cell r="D1131" t="str">
            <v>Rolled wire</v>
          </cell>
          <cell r="E1131">
            <v>0.63300000000000001</v>
          </cell>
        </row>
        <row r="1132">
          <cell r="A1132" t="str">
            <v>07-K-009</v>
          </cell>
          <cell r="B1132">
            <v>7</v>
          </cell>
          <cell r="C1132" t="str">
            <v>ÊÖÈáÏÅÀÍÀ 50x50x5(3.0ÌÄÔÒÉÀÍÉ)</v>
          </cell>
          <cell r="D1132" t="str">
            <v xml:space="preserve">Steel Angle 3.0m50x50x5       </v>
          </cell>
          <cell r="E1132">
            <v>0</v>
          </cell>
        </row>
        <row r="1133">
          <cell r="A1133" t="str">
            <v>07-K-010</v>
          </cell>
          <cell r="B1133">
            <v>7</v>
          </cell>
          <cell r="C1133" t="str">
            <v xml:space="preserve">ÊÒÏÍÛÔÄÉÍÉ ÁÏÞÉÓ ÓÀËÔÉÓÀÈÅÉÓ  </v>
          </cell>
          <cell r="E1133">
            <v>0.92100000000000004</v>
          </cell>
        </row>
        <row r="1134">
          <cell r="A1134" t="str">
            <v>07-K-011</v>
          </cell>
          <cell r="B1134">
            <v>7</v>
          </cell>
          <cell r="C1134" t="str">
            <v xml:space="preserve">ÊÅÀÃÒÀÔÉ ËÉÈÏÍÉÓ20x20ÌÌ,L=50Ì </v>
          </cell>
          <cell r="D1134" t="str">
            <v xml:space="preserve">Steel sqeare 20x20mm,L=50m    </v>
          </cell>
          <cell r="E1134">
            <v>0</v>
          </cell>
        </row>
        <row r="1135">
          <cell r="A1135" t="str">
            <v>07-L-001</v>
          </cell>
          <cell r="B1135">
            <v>7</v>
          </cell>
          <cell r="C1135" t="str">
            <v>ËÖÒÓÌÀÍÉ ÃÖÁÄËÉÓ 50ÌÌ ÓÉÂÒÞÉÓ</v>
          </cell>
          <cell r="D1135" t="str">
            <v>Dubel nail 50 mm</v>
          </cell>
          <cell r="E1135">
            <v>10</v>
          </cell>
        </row>
        <row r="1136">
          <cell r="A1136" t="str">
            <v>07-L-002</v>
          </cell>
          <cell r="B1136">
            <v>7</v>
          </cell>
          <cell r="C1136" t="str">
            <v xml:space="preserve">ËÉÍÏËÄÖÌÉ                     </v>
          </cell>
          <cell r="D1136" t="str">
            <v xml:space="preserve">Linoleum                      </v>
          </cell>
          <cell r="E1136">
            <v>9.7219999999999995</v>
          </cell>
        </row>
        <row r="1137">
          <cell r="A1137" t="str">
            <v>07-L-003</v>
          </cell>
          <cell r="B1137">
            <v>7</v>
          </cell>
          <cell r="C1137" t="str">
            <v xml:space="preserve">ËÉÍÏÊÒÏÌÉ                     </v>
          </cell>
          <cell r="D1137" t="str">
            <v>LINOKROM</v>
          </cell>
          <cell r="E1137">
            <v>60.912999999999997</v>
          </cell>
        </row>
        <row r="1138">
          <cell r="A1138" t="str">
            <v>07-L-004</v>
          </cell>
          <cell r="B1138">
            <v>7</v>
          </cell>
          <cell r="C1138" t="str">
            <v xml:space="preserve">ËÄÍÔÀ ÁÆÀÒÄÁÉÓ                </v>
          </cell>
          <cell r="D1138" t="str">
            <v>Tape</v>
          </cell>
          <cell r="E1138">
            <v>10</v>
          </cell>
        </row>
        <row r="1139">
          <cell r="A1139" t="str">
            <v>07-M-001</v>
          </cell>
          <cell r="B1139">
            <v>7</v>
          </cell>
          <cell r="C1139" t="str">
            <v>ÌÉËÉ ËÉÈÏÍÉÓ ÂÏ×ÒÉÒÄÁÖËÉ</v>
          </cell>
          <cell r="D1139" t="str">
            <v>Corrugated metal pipe</v>
          </cell>
          <cell r="E1139">
            <v>0</v>
          </cell>
        </row>
        <row r="1140">
          <cell r="A1140" t="str">
            <v>07-M-002</v>
          </cell>
          <cell r="B1140">
            <v>7</v>
          </cell>
          <cell r="C1140" t="str">
            <v>ÌÉËÉ ÐËÀÓÔÌÀÓÉÓ D = 50ÌÌ</v>
          </cell>
          <cell r="D1140" t="str">
            <v>Plastic pipe d=50</v>
          </cell>
          <cell r="E1140">
            <v>1.742</v>
          </cell>
        </row>
        <row r="1141">
          <cell r="A1141" t="str">
            <v>07-M-003</v>
          </cell>
          <cell r="B1141">
            <v>7</v>
          </cell>
          <cell r="C1141" t="str">
            <v>ÌÉËÉ ÈÖãÉÓ  D =100ÌÌ</v>
          </cell>
          <cell r="D1141" t="str">
            <v>Cast iron pipe d=100</v>
          </cell>
          <cell r="E1141">
            <v>7.7329999999999997</v>
          </cell>
        </row>
        <row r="1142">
          <cell r="A1142" t="str">
            <v>07-M-004</v>
          </cell>
          <cell r="B1142">
            <v>7</v>
          </cell>
          <cell r="C1142" t="str">
            <v>ÌÉËÉ  ÈÖãÉÓ D =150ÌÌ</v>
          </cell>
          <cell r="D1142" t="str">
            <v>Cast iron pipe d=150</v>
          </cell>
          <cell r="E1142">
            <v>23.332999999999998</v>
          </cell>
        </row>
        <row r="1143">
          <cell r="A1143" t="str">
            <v>07-M-005</v>
          </cell>
          <cell r="B1143">
            <v>7</v>
          </cell>
          <cell r="C1143" t="str">
            <v>ÌÉËÉ ÐËÀÓÔÌÀÓÉÓ D = 100ÌÌ</v>
          </cell>
          <cell r="D1143" t="str">
            <v>Plastic pipe d=100mm</v>
          </cell>
          <cell r="E1143">
            <v>4.2930000000000001</v>
          </cell>
        </row>
        <row r="1144">
          <cell r="A1144" t="str">
            <v>07-M-006</v>
          </cell>
          <cell r="B1144">
            <v>7</v>
          </cell>
          <cell r="C1144" t="str">
            <v>ÌÀÅÈÖËÉ ×ÏËÀÃÉÓ</v>
          </cell>
          <cell r="D1144" t="str">
            <v>Steel wire</v>
          </cell>
          <cell r="E1144">
            <v>0.39100000000000001</v>
          </cell>
        </row>
        <row r="1145">
          <cell r="A1145" t="str">
            <v>07-M-007</v>
          </cell>
          <cell r="B1145">
            <v>7</v>
          </cell>
          <cell r="C1145" t="str">
            <v>ÌÉËÉ ×ÏËÀÃÉÓ</v>
          </cell>
          <cell r="D1145" t="str">
            <v>Metal pipe</v>
          </cell>
          <cell r="E1145">
            <v>4.665</v>
          </cell>
        </row>
        <row r="1146">
          <cell r="A1146" t="str">
            <v>07-M-008</v>
          </cell>
          <cell r="B1146">
            <v>7</v>
          </cell>
          <cell r="C1146" t="str">
            <v xml:space="preserve">ÌÉËÉ ÐËÀÓÔÌÀÓÉÓ ÂÏ×ÒÉÒÄÁÖËÉ   </v>
          </cell>
          <cell r="D1146" t="str">
            <v xml:space="preserve">Plastic corrugatid pipe       </v>
          </cell>
          <cell r="E1146">
            <v>2.75</v>
          </cell>
        </row>
        <row r="1147">
          <cell r="A1147" t="str">
            <v>07-M-009</v>
          </cell>
          <cell r="B1147">
            <v>7</v>
          </cell>
          <cell r="C1147" t="str">
            <v>ÌÉËÉ ÍÄÉËÏÍÉÓ ÂÏ×ÒÉÒÄÁÖËÉ 20ÌÌ</v>
          </cell>
          <cell r="D1147" t="str">
            <v>Nylon Flexible Tubing 20mm dia</v>
          </cell>
          <cell r="E1147">
            <v>1.4319999999999999</v>
          </cell>
          <cell r="F1147" t="str">
            <v>tmr</v>
          </cell>
        </row>
        <row r="1148">
          <cell r="A1148" t="str">
            <v>07-M-010</v>
          </cell>
          <cell r="B1148">
            <v>7</v>
          </cell>
          <cell r="C1148" t="str">
            <v>ÌÉËÉ ÍÄÉËÏÍÉÓ ÂÏ×ÒÉÒÄÁÖËÉ 32ÌÌ</v>
          </cell>
          <cell r="D1148" t="str">
            <v>Nylon Flexible Tubing 32mm dia</v>
          </cell>
          <cell r="E1148">
            <v>3.9119999999999999</v>
          </cell>
          <cell r="F1148" t="str">
            <v>tmr</v>
          </cell>
        </row>
        <row r="1149">
          <cell r="A1149" t="str">
            <v>07-M-011</v>
          </cell>
          <cell r="B1149">
            <v>7</v>
          </cell>
          <cell r="C1149" t="str">
            <v>ÌÉËÉ ËÉÈÏÍÉÓ ÂÀËÅÀÍÉÆÉÒÄÁ 20ÌÌ</v>
          </cell>
          <cell r="D1149" t="str">
            <v xml:space="preserve">Galvanized steel 20mm         </v>
          </cell>
          <cell r="E1149">
            <v>1.7969999999999999</v>
          </cell>
        </row>
        <row r="1150">
          <cell r="A1150" t="str">
            <v>07-M-012</v>
          </cell>
          <cell r="B1150">
            <v>7</v>
          </cell>
          <cell r="C1150" t="str">
            <v>ÌÉËÉ ËÉÈÏÍ.219ÌÌ ,14ÓÌ ÃÀàÒÉËÉ</v>
          </cell>
          <cell r="D1150" t="str">
            <v xml:space="preserve">Pipe steel 219 mm,cutted14sm  </v>
          </cell>
          <cell r="E1150">
            <v>7.11</v>
          </cell>
        </row>
        <row r="1151">
          <cell r="A1151" t="str">
            <v>07-M-013</v>
          </cell>
          <cell r="B1151">
            <v>7</v>
          </cell>
          <cell r="C1151" t="str">
            <v>ÌÉËÉ ÐËÀÓÔÌÀÓÉÓ D =70ÌÌ (2ÌÄÔ)</v>
          </cell>
          <cell r="D1151" t="str">
            <v>Pipe plastic D =70 (2 miter)</v>
          </cell>
          <cell r="E1151">
            <v>3.1139999999999999</v>
          </cell>
        </row>
        <row r="1152">
          <cell r="A1152" t="str">
            <v>07-M-014</v>
          </cell>
          <cell r="B1152">
            <v>7</v>
          </cell>
          <cell r="C1152" t="str">
            <v>ÌÉËÉ ÐËÀÓÔÌÀÓÉÓ D =70ÌÌ (30ÓÌ)</v>
          </cell>
          <cell r="D1152" t="str">
            <v xml:space="preserve">Pipe plastic D =70mm (30 sm)  </v>
          </cell>
          <cell r="E1152">
            <v>2.3170000000000002</v>
          </cell>
        </row>
        <row r="1153">
          <cell r="A1153" t="str">
            <v>07-M-015</v>
          </cell>
          <cell r="B1153">
            <v>7</v>
          </cell>
          <cell r="C1153" t="str">
            <v>ÌÖáËÉ ÐËÀÓÔ.ÌÉËÉÓ 135 ,D =70ÌÌ</v>
          </cell>
          <cell r="D1153" t="str">
            <v>Knee for plastic pipe 135,D=70</v>
          </cell>
          <cell r="E1153">
            <v>1.9490000000000001</v>
          </cell>
        </row>
        <row r="1154">
          <cell r="A1154" t="str">
            <v>07-M-016</v>
          </cell>
          <cell r="B1154">
            <v>7</v>
          </cell>
          <cell r="C1154" t="str">
            <v xml:space="preserve">ÌÉËÉ ËÉÈÏÍÉÓ D = 70           </v>
          </cell>
          <cell r="D1154" t="str">
            <v xml:space="preserve">Pipe  steel  D = 70 mm        </v>
          </cell>
          <cell r="E1154">
            <v>5.218</v>
          </cell>
        </row>
        <row r="1155">
          <cell r="A1155" t="str">
            <v>07-M-017</v>
          </cell>
          <cell r="B1155">
            <v>7</v>
          </cell>
          <cell r="C1155" t="str">
            <v xml:space="preserve">ÌÉËÉ ÐËÀÓÔÌÀÓÉÓ D = 16 ÌÌ     </v>
          </cell>
          <cell r="D1155" t="str">
            <v>Plastic pipe D=16mm</v>
          </cell>
          <cell r="E1155">
            <v>1.39</v>
          </cell>
        </row>
        <row r="1156">
          <cell r="A1156" t="str">
            <v>07-M-018</v>
          </cell>
          <cell r="B1156">
            <v>7</v>
          </cell>
          <cell r="C1156" t="str">
            <v>ÌÖáËÉ ÐËÀÓÔÌÀÓÉÓ ÌÉËÉÈ D =16ÌÌ</v>
          </cell>
          <cell r="D1156" t="str">
            <v xml:space="preserve">Knee for plastic pipe D =16mm </v>
          </cell>
          <cell r="E1156">
            <v>2.7080000000000002</v>
          </cell>
        </row>
        <row r="1157">
          <cell r="A1157" t="str">
            <v>07-M-019</v>
          </cell>
          <cell r="B1157">
            <v>7</v>
          </cell>
          <cell r="C1157" t="str">
            <v xml:space="preserve">ÌÉËÉ ÂÏ×ÒÉÒÄÁÖËÉ D = 23ÌÌ     </v>
          </cell>
          <cell r="D1157" t="str">
            <v xml:space="preserve">Corrugated pipe D = 23mm      </v>
          </cell>
          <cell r="E1157">
            <v>0.91100000000000003</v>
          </cell>
        </row>
        <row r="1158">
          <cell r="A1158" t="str">
            <v>07-M-020</v>
          </cell>
          <cell r="B1158">
            <v>7</v>
          </cell>
          <cell r="C1158" t="str">
            <v xml:space="preserve">ÌÉËÉ ÂÏ×ÒÉÒÄÁÖËÉ D = 16 ÌÌ    </v>
          </cell>
          <cell r="D1158" t="str">
            <v xml:space="preserve">Corrugated pipe D = 16mm      </v>
          </cell>
          <cell r="E1158">
            <v>0.73299999999999998</v>
          </cell>
        </row>
        <row r="1159">
          <cell r="A1159" t="str">
            <v>07-M-021</v>
          </cell>
          <cell r="B1159">
            <v>7</v>
          </cell>
          <cell r="C1159" t="str">
            <v xml:space="preserve">ÌÉËÉ ÅÉÍÉËÉÓ (ÂÒÞÉÅÉ ÌÄÔÒÉ )  </v>
          </cell>
          <cell r="D1159" t="str">
            <v xml:space="preserve">Pipe vinil                    </v>
          </cell>
          <cell r="E1159">
            <v>0.58299999999999996</v>
          </cell>
        </row>
        <row r="1160">
          <cell r="A1160" t="str">
            <v>07-M-022</v>
          </cell>
          <cell r="B1160">
            <v>7</v>
          </cell>
          <cell r="C1160" t="str">
            <v>ÌÉËÉ ÐËÀÓÔÌÀÓÉÓ D =22ÌÌ (2ÌÄÔ)</v>
          </cell>
          <cell r="D1160" t="str">
            <v>Plastic pipe D=22mm (2m)</v>
          </cell>
          <cell r="E1160">
            <v>0.85</v>
          </cell>
        </row>
        <row r="1161">
          <cell r="A1161" t="str">
            <v>07-M-023</v>
          </cell>
          <cell r="B1161">
            <v>7</v>
          </cell>
          <cell r="C1161" t="str">
            <v>ÌÉËÉ ÐËÀÓÔÌÀÓÉÓ D =22ÌÌ (1ÌÄÔ)</v>
          </cell>
          <cell r="D1161" t="str">
            <v>Plastic pipe D=22mm (1m)</v>
          </cell>
          <cell r="E1161">
            <v>4.4400000000000004</v>
          </cell>
        </row>
        <row r="1162">
          <cell r="A1162" t="str">
            <v>07-M-024</v>
          </cell>
          <cell r="B1162">
            <v>7</v>
          </cell>
          <cell r="C1162" t="str">
            <v xml:space="preserve">ÌÉËÉ ÂÏ×ÒÉÒÄÁÖËÉ D= 25 ÌÌ     </v>
          </cell>
          <cell r="D1162" t="str">
            <v xml:space="preserve">Corrugated pipe D = 25 mm     </v>
          </cell>
          <cell r="E1162">
            <v>1.667</v>
          </cell>
        </row>
        <row r="1163">
          <cell r="A1163" t="str">
            <v>07-M-025</v>
          </cell>
          <cell r="B1163">
            <v>7</v>
          </cell>
          <cell r="C1163" t="str">
            <v>ÌÉËÉ ÂÀÌàÅÉÒÅ.ÒÄÆÉÍ.(ÐËÀÓÔ)</v>
          </cell>
          <cell r="D1163" t="str">
            <v>Transparent rubber pipe14mm</v>
          </cell>
          <cell r="E1163">
            <v>0.8</v>
          </cell>
        </row>
        <row r="1164">
          <cell r="A1164" t="str">
            <v>07-M-026</v>
          </cell>
          <cell r="B1164">
            <v>7</v>
          </cell>
          <cell r="C1164" t="str">
            <v xml:space="preserve">ÌÉßÀ (ÂÀÝÒÉËÉ)                </v>
          </cell>
          <cell r="D1164" t="str">
            <v>Ground</v>
          </cell>
          <cell r="E1164">
            <v>10</v>
          </cell>
        </row>
        <row r="1165">
          <cell r="A1165" t="str">
            <v>07-M-027</v>
          </cell>
          <cell r="B1165">
            <v>7</v>
          </cell>
          <cell r="C1165" t="str">
            <v xml:space="preserve">ÌÀÅÈÖËÉ ÄÊËÉÀÍÉ ÛÄÌÏÓÀÙÏÁÉ    </v>
          </cell>
          <cell r="D1165" t="str">
            <v xml:space="preserve">Wire                          </v>
          </cell>
          <cell r="E1165">
            <v>0</v>
          </cell>
        </row>
        <row r="1166">
          <cell r="A1166" t="str">
            <v>07-M-028</v>
          </cell>
          <cell r="B1166">
            <v>7</v>
          </cell>
          <cell r="C1166" t="str">
            <v xml:space="preserve">ÌÉËÉ ÐËÀÓÔÌÀÓÉÓ D=150mm       </v>
          </cell>
          <cell r="E1166">
            <v>0</v>
          </cell>
        </row>
        <row r="1167">
          <cell r="A1167" t="str">
            <v>07-N-001</v>
          </cell>
          <cell r="B1167">
            <v>7</v>
          </cell>
          <cell r="C1167" t="str">
            <v>ÍÀÈÖÒÀ ÃÀÁÉÍÃÖËÉ  60ÅÔ</v>
          </cell>
          <cell r="D1167" t="str">
            <v>Bulb 60 vt</v>
          </cell>
          <cell r="E1167">
            <v>1.8859999999999999</v>
          </cell>
        </row>
        <row r="1168">
          <cell r="A1168" t="str">
            <v>07-O-001</v>
          </cell>
          <cell r="B1168">
            <v>7</v>
          </cell>
          <cell r="C1168" t="str">
            <v xml:space="preserve">ÏËÉ×À                         </v>
          </cell>
          <cell r="D1168" t="str">
            <v xml:space="preserve">Drying oil                    </v>
          </cell>
          <cell r="E1168">
            <v>3</v>
          </cell>
        </row>
        <row r="1169">
          <cell r="A1169" t="str">
            <v>07-P-001</v>
          </cell>
          <cell r="B1169">
            <v>8</v>
          </cell>
          <cell r="C1169" t="str">
            <v>ÐÀÔÒÏÍÀ ÍÀÈÖÒÉÓ</v>
          </cell>
          <cell r="D1169" t="str">
            <v>Bulb holder</v>
          </cell>
          <cell r="E1169">
            <v>2.7389999999999999</v>
          </cell>
        </row>
        <row r="1170">
          <cell r="A1170" t="str">
            <v>07-P-002</v>
          </cell>
          <cell r="B1170">
            <v>7</v>
          </cell>
          <cell r="C1170" t="str">
            <v xml:space="preserve">ÐÉÂÌÄÍÔÉ ,,ÏáÒÀ # 911"        </v>
          </cell>
          <cell r="D1170" t="str">
            <v>Pigment "Ohra #911"</v>
          </cell>
          <cell r="E1170">
            <v>13</v>
          </cell>
        </row>
        <row r="1171">
          <cell r="A1171" t="str">
            <v>07-P-003</v>
          </cell>
          <cell r="B1171">
            <v>7</v>
          </cell>
          <cell r="C1171" t="str">
            <v xml:space="preserve">ÐÉÂÌÄÍÔÉ - ,,ÓÀÑÀ " ÛÀÅÉ      </v>
          </cell>
          <cell r="D1171" t="str">
            <v>Pigment "Saja" black</v>
          </cell>
          <cell r="E1171">
            <v>14</v>
          </cell>
        </row>
        <row r="1172">
          <cell r="A1172" t="str">
            <v>07-Q-001</v>
          </cell>
          <cell r="B1172">
            <v>7</v>
          </cell>
          <cell r="C1172" t="str">
            <v>ØÅÉÛÀ</v>
          </cell>
          <cell r="D1172" t="str">
            <v>Sand</v>
          </cell>
          <cell r="E1172">
            <v>27.231000000000002</v>
          </cell>
        </row>
        <row r="1173">
          <cell r="A1173" t="str">
            <v>07-R-001</v>
          </cell>
          <cell r="B1173">
            <v>7</v>
          </cell>
          <cell r="C1173" t="str">
            <v xml:space="preserve">ÒÖÁÄÒÏÉÃÉ                     </v>
          </cell>
          <cell r="D1173" t="str">
            <v xml:space="preserve">Ruberoid                      </v>
          </cell>
          <cell r="E1173">
            <v>26.667000000000002</v>
          </cell>
        </row>
        <row r="1174">
          <cell r="A1174" t="str">
            <v>07-S-001</v>
          </cell>
          <cell r="B1174">
            <v>13</v>
          </cell>
          <cell r="C1174" t="str">
            <v>ÛÄÃÖÙÄÁÉÓ ÀÐÀÒÀÔÉ</v>
          </cell>
          <cell r="D1174" t="str">
            <v>Welding equipment</v>
          </cell>
          <cell r="E1174">
            <v>25.931000000000001</v>
          </cell>
          <cell r="F1174" t="str">
            <v>inst</v>
          </cell>
        </row>
        <row r="1175">
          <cell r="A1175" t="str">
            <v>07-S-002</v>
          </cell>
          <cell r="B1175">
            <v>7</v>
          </cell>
          <cell r="C1175" t="str">
            <v>ÓÀàÄÒÉ,ÓÒÖËÀÃ ÃÀáÒÀá.àÀÍàÉÊÉÓ2</v>
          </cell>
          <cell r="D1175" t="str">
            <v>Clamp-BoltNut washer pole belt</v>
          </cell>
          <cell r="E1175">
            <v>3.52</v>
          </cell>
        </row>
        <row r="1176">
          <cell r="A1176" t="str">
            <v>07-S-003</v>
          </cell>
          <cell r="B1176">
            <v>7</v>
          </cell>
          <cell r="C1176" t="str">
            <v>ßÚÀËÄÌÖËÓÉÀ (ÓÀÙÄÁÀÅÉ)</v>
          </cell>
          <cell r="D1176" t="str">
            <v>Water emulsion</v>
          </cell>
          <cell r="E1176">
            <v>3.899</v>
          </cell>
        </row>
        <row r="1177">
          <cell r="A1177" t="str">
            <v>07-S-004</v>
          </cell>
          <cell r="B1177">
            <v>7</v>
          </cell>
          <cell r="C1177" t="str">
            <v xml:space="preserve">ÓÀËÔÄ ÁÏÞÉÓ                   </v>
          </cell>
          <cell r="D1177" t="str">
            <v>Pole bus</v>
          </cell>
          <cell r="E1177">
            <v>3.49</v>
          </cell>
          <cell r="F1177" t="str">
            <v>tmr</v>
          </cell>
        </row>
        <row r="1178">
          <cell r="A1178" t="str">
            <v>07-SC-001</v>
          </cell>
          <cell r="B1178">
            <v>8</v>
          </cell>
          <cell r="C1178" t="str">
            <v>ÀÌÏÌÒÈÅÄËÉ</v>
          </cell>
          <cell r="D1178" t="str">
            <v>Switch</v>
          </cell>
          <cell r="E1178">
            <v>2.8149999999999999</v>
          </cell>
        </row>
        <row r="1179">
          <cell r="A1179" t="str">
            <v>07-SC-002</v>
          </cell>
          <cell r="B1179">
            <v>13</v>
          </cell>
          <cell r="C1179" t="str">
            <v>ÜÀØÖÜÉ ÐÍÄÅÌÀÔÉÖÒÉ</v>
          </cell>
          <cell r="D1179" t="str">
            <v>Pneumatic hammer</v>
          </cell>
          <cell r="E1179">
            <v>107.223</v>
          </cell>
        </row>
        <row r="1180">
          <cell r="A1180" t="str">
            <v>07-SC-003</v>
          </cell>
          <cell r="B1180">
            <v>13</v>
          </cell>
          <cell r="C1180" t="str">
            <v>ÐÉÒÉ ÐÍÄÅÌÀÔÖÒÉ ÜÀØÖÜÉÓ</v>
          </cell>
          <cell r="D1180" t="str">
            <v>Pneumatic hammer blade</v>
          </cell>
          <cell r="E1180">
            <v>14.757999999999999</v>
          </cell>
        </row>
        <row r="1181">
          <cell r="A1181" t="str">
            <v>07-SH-001</v>
          </cell>
          <cell r="B1181">
            <v>7</v>
          </cell>
          <cell r="C1181" t="str">
            <v xml:space="preserve">ÛÄÌÀÌàÉÃÒÏÅÄÁÄËÉ ÌÉËÉÓ        </v>
          </cell>
          <cell r="D1181" t="str">
            <v>Pipe tightener</v>
          </cell>
          <cell r="E1181">
            <v>4.1669999999999998</v>
          </cell>
        </row>
        <row r="1182">
          <cell r="A1182" t="str">
            <v>07-SR-001</v>
          </cell>
          <cell r="B1182">
            <v>7</v>
          </cell>
          <cell r="C1182" t="str">
            <v>ÙÄÒÏ ÃÀÌÉßÄÁÉÓ 1.5Ì ÓÉÂÒÞÉÓ</v>
          </cell>
          <cell r="D1182" t="str">
            <v>Grounding inlet 1.5m</v>
          </cell>
          <cell r="E1182">
            <v>11.4</v>
          </cell>
        </row>
        <row r="1183">
          <cell r="A1183" t="str">
            <v>07-SR-002</v>
          </cell>
          <cell r="B1183">
            <v>7</v>
          </cell>
          <cell r="C1183" t="str">
            <v xml:space="preserve">ÙÄÒÏ ÃÀÌÉßÄÁÉÓ 3 Ì -ÓÉÂÒÞÉÓ   </v>
          </cell>
          <cell r="D1183" t="str">
            <v>Grounding inlet 3m</v>
          </cell>
          <cell r="E1183">
            <v>31.38</v>
          </cell>
        </row>
        <row r="1184">
          <cell r="A1184" t="str">
            <v>07-SR-003</v>
          </cell>
          <cell r="B1184">
            <v>7</v>
          </cell>
          <cell r="C1184" t="str">
            <v xml:space="preserve">ÙÄÒÏ áÒÀáÍÉÀÍÉ M8 L=100ÌÌ     </v>
          </cell>
          <cell r="D1184" t="str">
            <v>Inlet M8 L=100mm</v>
          </cell>
          <cell r="E1184">
            <v>0.6</v>
          </cell>
          <cell r="F1184" t="str">
            <v>tmr</v>
          </cell>
        </row>
        <row r="1185">
          <cell r="A1185" t="str">
            <v>07-SR-004</v>
          </cell>
          <cell r="B1185">
            <v>7</v>
          </cell>
          <cell r="C1185" t="str">
            <v xml:space="preserve">ÙÏÒÙÉ                         </v>
          </cell>
          <cell r="D1185" t="str">
            <v xml:space="preserve">Sand                          </v>
          </cell>
          <cell r="E1185">
            <v>20</v>
          </cell>
        </row>
        <row r="1186">
          <cell r="A1186" t="str">
            <v>07-SS-001</v>
          </cell>
          <cell r="B1186">
            <v>8</v>
          </cell>
          <cell r="C1186" t="str">
            <v>ÛÔÄ×ÓÄËÉ</v>
          </cell>
          <cell r="D1186" t="str">
            <v>Socket</v>
          </cell>
          <cell r="E1186">
            <v>3.3820000000000001</v>
          </cell>
          <cell r="F1186" t="str">
            <v>tmr</v>
          </cell>
        </row>
        <row r="1187">
          <cell r="A1187" t="str">
            <v>07-SS-002</v>
          </cell>
          <cell r="B1187">
            <v>8</v>
          </cell>
          <cell r="C1187" t="str">
            <v>ÛÖÀÓÀÃÄÁÉ</v>
          </cell>
          <cell r="D1187" t="str">
            <v>Gasket</v>
          </cell>
          <cell r="E1187">
            <v>6.665</v>
          </cell>
        </row>
        <row r="1188">
          <cell r="A1188" t="str">
            <v>07-SS-003</v>
          </cell>
          <cell r="B1188">
            <v>13</v>
          </cell>
          <cell r="C1188" t="str">
            <v>ÛÄÃÖÙÄÁÀ ÝÉÅÉ</v>
          </cell>
          <cell r="D1188" t="str">
            <v>Cold Welding</v>
          </cell>
          <cell r="E1188">
            <v>4.2839999999999998</v>
          </cell>
        </row>
        <row r="1189">
          <cell r="A1189" t="str">
            <v>07-SS-004</v>
          </cell>
          <cell r="B1189">
            <v>7</v>
          </cell>
          <cell r="C1189" t="str">
            <v xml:space="preserve">ÛÅÄËÄÒÉ #10-14                </v>
          </cell>
          <cell r="D1189" t="str">
            <v xml:space="preserve">Channel #10-14                </v>
          </cell>
          <cell r="E1189">
            <v>11.499000000000001</v>
          </cell>
        </row>
        <row r="1190">
          <cell r="A1190" t="str">
            <v>07-SW-001</v>
          </cell>
          <cell r="B1190">
            <v>8</v>
          </cell>
          <cell r="C1190" t="str">
            <v>àÉØÀ ÌÉÍÉÓ (ÜÀÉÓ)</v>
          </cell>
          <cell r="D1190" t="str">
            <v>Tea mug</v>
          </cell>
          <cell r="E1190">
            <v>4.4320000000000004</v>
          </cell>
        </row>
        <row r="1191">
          <cell r="A1191" t="str">
            <v>07-SW-002</v>
          </cell>
          <cell r="B1191">
            <v>8</v>
          </cell>
          <cell r="C1191" t="str">
            <v>àÉØÀ ÊÄÒÀÌÉÊÉÓ</v>
          </cell>
          <cell r="D1191" t="str">
            <v>Glass</v>
          </cell>
          <cell r="E1191">
            <v>0</v>
          </cell>
        </row>
        <row r="1192">
          <cell r="A1192" t="str">
            <v>07-T-001</v>
          </cell>
          <cell r="B1192">
            <v>7</v>
          </cell>
          <cell r="C1192" t="str">
            <v>ÈÖÍÖØÉ ×ÖÒÝËÏÅÀÍÉ ÂÏ×ÒÉÒÄÁÖËÉ</v>
          </cell>
          <cell r="D1192" t="str">
            <v xml:space="preserve">Zinc plated sheet gofr        </v>
          </cell>
          <cell r="E1192">
            <v>15</v>
          </cell>
        </row>
        <row r="1193">
          <cell r="A1193" t="str">
            <v>07-T-002</v>
          </cell>
          <cell r="B1193">
            <v>7</v>
          </cell>
          <cell r="C1193" t="str">
            <v xml:space="preserve">ÈÖÍÖØÉ ÂÏ×ÒÉÒÄÁÖËÉ 2-1        </v>
          </cell>
          <cell r="D1193" t="str">
            <v>Tin</v>
          </cell>
          <cell r="E1193">
            <v>8.5830000000000002</v>
          </cell>
        </row>
        <row r="1194">
          <cell r="A1194" t="str">
            <v>07-T-003</v>
          </cell>
          <cell r="B1194">
            <v>7</v>
          </cell>
          <cell r="C1194" t="str">
            <v xml:space="preserve">ÔÚÅÉÀ ÃÖÁÄËÉÓ                 </v>
          </cell>
          <cell r="D1194" t="str">
            <v>Dubel</v>
          </cell>
          <cell r="E1194">
            <v>0.17399999999999999</v>
          </cell>
          <cell r="F1194" t="str">
            <v>tmr</v>
          </cell>
        </row>
        <row r="1195">
          <cell r="A1195" t="str">
            <v>07-X-001</v>
          </cell>
          <cell r="B1195">
            <v>7</v>
          </cell>
          <cell r="C1195" t="str">
            <v>áÄÌÀÓÀËÀ</v>
          </cell>
          <cell r="D1195" t="str">
            <v xml:space="preserve">Wood materials                </v>
          </cell>
          <cell r="E1195">
            <v>150</v>
          </cell>
        </row>
        <row r="1196">
          <cell r="A1196" t="str">
            <v>07-X-002</v>
          </cell>
          <cell r="B1196">
            <v>2</v>
          </cell>
          <cell r="C1196" t="str">
            <v>áÀÒÉáÀ ÊÀÁ.ÃÀÌà.ÐËÀÓÔÌÀÓ.190ÌÌ</v>
          </cell>
          <cell r="D1196" t="str">
            <v xml:space="preserve">Cable support brackets 190mm  </v>
          </cell>
          <cell r="E1196">
            <v>0.99</v>
          </cell>
        </row>
        <row r="1197">
          <cell r="A1197" t="str">
            <v>07-X-003</v>
          </cell>
          <cell r="B1197">
            <v>2</v>
          </cell>
          <cell r="C1197" t="str">
            <v>áÀÒÉáÀ ÊÀÁ.ÃÀÌà.ÐËÀÓÔÌÀÓ.140ÌÌ</v>
          </cell>
          <cell r="D1197" t="str">
            <v xml:space="preserve">Cable support brackets 140mm  </v>
          </cell>
          <cell r="E1197">
            <v>0.82</v>
          </cell>
        </row>
        <row r="1198">
          <cell r="A1198" t="str">
            <v>07-X-004</v>
          </cell>
          <cell r="B1198">
            <v>2</v>
          </cell>
          <cell r="C1198" t="str">
            <v>áÀÒÉáÀ ÊÀÁ.ÃÀÌà. ÐËÀÓÔÌÀÓ.90ÌÌ</v>
          </cell>
          <cell r="D1198" t="str">
            <v xml:space="preserve">Cable support brackets 90mm   </v>
          </cell>
          <cell r="E1198">
            <v>0.83</v>
          </cell>
        </row>
        <row r="1199">
          <cell r="A1199" t="str">
            <v>07-X-005</v>
          </cell>
          <cell r="B1199">
            <v>7</v>
          </cell>
          <cell r="C1199" t="str">
            <v>áÀÒÉáÀ ÌÒÉÝáÅ.ÃÀÌàÄÒÉ1ÀÃÂ.GRP-</v>
          </cell>
          <cell r="D1199" t="str">
            <v>Mounti.Brackets for1Wey Pl.Met</v>
          </cell>
          <cell r="E1199">
            <v>3.58</v>
          </cell>
        </row>
        <row r="1200">
          <cell r="A1200" t="str">
            <v>07-X-006</v>
          </cell>
          <cell r="B1200">
            <v>7</v>
          </cell>
          <cell r="C1200" t="str">
            <v>áÀÒÉáÀ ÌÒÉÝáÅ.ÃÀÍàÄÒÉ 3ÀÃÂ.GRP</v>
          </cell>
          <cell r="D1200" t="str">
            <v>Mounti.Brackets for3Way GRP</v>
          </cell>
          <cell r="E1200">
            <v>11.63</v>
          </cell>
          <cell r="F1200" t="str">
            <v>tmr</v>
          </cell>
        </row>
        <row r="1201">
          <cell r="A1201" t="str">
            <v>07-X-007</v>
          </cell>
          <cell r="B1201">
            <v>7</v>
          </cell>
          <cell r="C1201" t="str">
            <v>áÀÒÉáÀ ËÉÈ.ÂÀÌÀÍÀßÉËÄÁÄË.ÚÖÈÉÓ</v>
          </cell>
          <cell r="D1201" t="str">
            <v>Brackets for DB</v>
          </cell>
          <cell r="E1201">
            <v>6.91</v>
          </cell>
          <cell r="F1201" t="str">
            <v>tmr</v>
          </cell>
        </row>
        <row r="1202">
          <cell r="A1202" t="str">
            <v>07-Y-001</v>
          </cell>
          <cell r="B1202">
            <v>8</v>
          </cell>
          <cell r="C1202" t="str">
            <v xml:space="preserve">ÊÀÒÄÁÉÓ ÚÖÒÄÁÉ                </v>
          </cell>
          <cell r="D1202" t="str">
            <v xml:space="preserve">Door metal tags               </v>
          </cell>
          <cell r="E1202">
            <v>0.84899999999999998</v>
          </cell>
          <cell r="F1202" t="str">
            <v>tmr</v>
          </cell>
        </row>
        <row r="1203">
          <cell r="A1203" t="str">
            <v>07-Z-001</v>
          </cell>
          <cell r="B1203">
            <v>7</v>
          </cell>
          <cell r="C1203" t="str">
            <v>ÆÏËÏÅÀÍÉ ×ÏËÀÃÉ</v>
          </cell>
          <cell r="D1203" t="str">
            <v>Strip iron</v>
          </cell>
          <cell r="E1203">
            <v>1.8440000000000001</v>
          </cell>
          <cell r="F1203" t="str">
            <v>km</v>
          </cell>
        </row>
        <row r="1204">
          <cell r="A1204" t="str">
            <v>07-Z-002</v>
          </cell>
          <cell r="B1204">
            <v>7</v>
          </cell>
          <cell r="C1204" t="str">
            <v>ÆÖÌ×ÀÒÀ (ØÀÙÀËÃÉ )</v>
          </cell>
          <cell r="D1204" t="str">
            <v xml:space="preserve">Sandpaper                     </v>
          </cell>
          <cell r="E1204">
            <v>5.9059999999999997</v>
          </cell>
        </row>
        <row r="1205">
          <cell r="A1205" t="str">
            <v>07-Z-003</v>
          </cell>
          <cell r="B1205">
            <v>7</v>
          </cell>
          <cell r="C1205" t="str">
            <v>ËÉÈÏÍÉ ÆÏËÏÅÀÍÉ 20x3ÀÍ4ÌÌ(3Ì)</v>
          </cell>
          <cell r="D1205" t="str">
            <v>Strip steel 20x3 or 4mm</v>
          </cell>
          <cell r="E1205">
            <v>3.944</v>
          </cell>
          <cell r="F1205" t="str">
            <v>km</v>
          </cell>
        </row>
        <row r="1206">
          <cell r="A1206" t="str">
            <v>07-Z-004</v>
          </cell>
          <cell r="B1206">
            <v>7</v>
          </cell>
          <cell r="C1206" t="str">
            <v xml:space="preserve">ÆÏËÉ ÐÏËÀÃÉÓ 35x3 (ÌÄÔÒÄÁÛÉ)  </v>
          </cell>
          <cell r="D1206" t="str">
            <v xml:space="preserve">35x3 Steel Tape (meter)       </v>
          </cell>
          <cell r="E1206">
            <v>0</v>
          </cell>
        </row>
        <row r="1207">
          <cell r="A1207" t="str">
            <v>08-A-001</v>
          </cell>
          <cell r="B1207">
            <v>8</v>
          </cell>
          <cell r="C1207" t="str">
            <v>ÀØÀÍÃÀÆÉ (ÂÒÞÄËÔÀÒÉÀÍÉ)</v>
          </cell>
          <cell r="D1207" t="str">
            <v>Dustpan</v>
          </cell>
          <cell r="E1207">
            <v>10</v>
          </cell>
        </row>
        <row r="1208">
          <cell r="A1208" t="str">
            <v>08-A-002</v>
          </cell>
          <cell r="B1208">
            <v>13</v>
          </cell>
          <cell r="C1208" t="str">
            <v>ßÍÄÅÉÈ ÓÀÒÄÝáÉ ÀÐÀÒÀÔÉ</v>
          </cell>
          <cell r="D1208" t="str">
            <v>Pressure washing apparatus</v>
          </cell>
          <cell r="E1208">
            <v>3500</v>
          </cell>
        </row>
        <row r="1209">
          <cell r="A1209" t="str">
            <v>08-A-003</v>
          </cell>
          <cell r="B1209">
            <v>13</v>
          </cell>
          <cell r="C1209" t="str">
            <v>ßÚËÉÓ ÂÀÌÏÓÀáÃÄËÉ ÀÐÀÒÀÔÉ</v>
          </cell>
          <cell r="D1209" t="str">
            <v>Water destilator</v>
          </cell>
          <cell r="E1209">
            <v>250</v>
          </cell>
        </row>
        <row r="1210">
          <cell r="A1210" t="str">
            <v>08-A-004</v>
          </cell>
          <cell r="B1210">
            <v>7</v>
          </cell>
          <cell r="C1210" t="str">
            <v>ÔÖÀËÄÔÉÓ ÓÀÒÊÉÓ ÂÀÓ. ÀÒÌÀÔÖÒÀ</v>
          </cell>
          <cell r="D1210" t="str">
            <v>WC bulb holder</v>
          </cell>
          <cell r="E1210">
            <v>18.332999999999998</v>
          </cell>
        </row>
        <row r="1211">
          <cell r="A1211" t="str">
            <v>08-A-005</v>
          </cell>
          <cell r="B1211">
            <v>8</v>
          </cell>
          <cell r="C1211" t="str">
            <v xml:space="preserve">ÌÀÍÀÈÏÁÄËÉ ÀÁÒÀ               </v>
          </cell>
          <cell r="D1211" t="str">
            <v xml:space="preserve">Lightening sign               </v>
          </cell>
          <cell r="E1211">
            <v>0</v>
          </cell>
        </row>
        <row r="1212">
          <cell r="A1212" t="str">
            <v>08-A-006</v>
          </cell>
          <cell r="B1212">
            <v>5</v>
          </cell>
          <cell r="C1212" t="str">
            <v xml:space="preserve">ÀÌÏÌÒÈÅÄËÉ ÈÀÅÉÓÉ ÞÉÒÉÈ       </v>
          </cell>
          <cell r="D1212" t="str">
            <v xml:space="preserve">Auto switch                   </v>
          </cell>
          <cell r="E1212">
            <v>1.4990000000000001</v>
          </cell>
          <cell r="F1212" t="str">
            <v>tmr</v>
          </cell>
        </row>
        <row r="1213">
          <cell r="A1213" t="str">
            <v>08-A-007</v>
          </cell>
          <cell r="B1213">
            <v>8</v>
          </cell>
          <cell r="C1213" t="str">
            <v>ÀÃÀ×ÔÏÒÉ250ÌÌ ÁÖÒÙÉÓ ÃÀÌÀÂÒÞÄË</v>
          </cell>
          <cell r="D1213" t="str">
            <v>Adapter 250mm</v>
          </cell>
          <cell r="E1213">
            <v>22.34</v>
          </cell>
        </row>
        <row r="1214">
          <cell r="A1214" t="str">
            <v>08-A-008</v>
          </cell>
          <cell r="B1214">
            <v>8</v>
          </cell>
          <cell r="C1214" t="str">
            <v xml:space="preserve">ÀÃÀ×ÔÏÒÉ SDS MAX 857K         </v>
          </cell>
          <cell r="D1214" t="str">
            <v>Adapter SDS MAX 857K</v>
          </cell>
          <cell r="E1214">
            <v>84.9</v>
          </cell>
        </row>
        <row r="1215">
          <cell r="A1215" t="str">
            <v>08-A-009</v>
          </cell>
          <cell r="B1215">
            <v>8</v>
          </cell>
          <cell r="C1215" t="str">
            <v xml:space="preserve">ÀÃÀ×ÔÏÒÉ SDS MAX 857H         </v>
          </cell>
          <cell r="D1215" t="str">
            <v>Adapter SDS MAX 857H</v>
          </cell>
          <cell r="E1215">
            <v>40.25</v>
          </cell>
        </row>
        <row r="1216">
          <cell r="A1216" t="str">
            <v>08-A-010</v>
          </cell>
          <cell r="B1216">
            <v>8</v>
          </cell>
          <cell r="C1216" t="str">
            <v xml:space="preserve">ÀÔÌÏÒÉ (ßÚËÉÓ ÂÀÌÀÝáÄËÄÁÄËÉ)  </v>
          </cell>
          <cell r="D1216" t="str">
            <v>Atmor (water heater)</v>
          </cell>
          <cell r="E1216">
            <v>250</v>
          </cell>
        </row>
        <row r="1217">
          <cell r="A1217" t="str">
            <v>08-A-011</v>
          </cell>
          <cell r="B1217">
            <v>8</v>
          </cell>
          <cell r="C1217" t="str">
            <v>ÀÒÄÏÌÄÔÒÉ ÍÀÅÈÏÁÐÒÏÃÖØÔÄÁÉÓÈÅÉ</v>
          </cell>
          <cell r="E1217">
            <v>0</v>
          </cell>
        </row>
        <row r="1218">
          <cell r="A1218" t="str">
            <v>08-B-001</v>
          </cell>
          <cell r="B1218">
            <v>8</v>
          </cell>
          <cell r="C1218" t="str">
            <v>ÁÀËÏÍÉ ÂÀÆÉÓ</v>
          </cell>
          <cell r="D1218" t="str">
            <v>Liquid gaz bottle</v>
          </cell>
          <cell r="E1218">
            <v>67.701999999999998</v>
          </cell>
        </row>
        <row r="1219">
          <cell r="A1219" t="str">
            <v>08-B-002</v>
          </cell>
          <cell r="B1219">
            <v>8</v>
          </cell>
          <cell r="C1219" t="str">
            <v>ÁÏØËÏÌÉ ÒÖÓÖËÉ (ÜÄÁÏØÓÀÒÉ)</v>
          </cell>
          <cell r="D1219" t="str">
            <v>Padlock</v>
          </cell>
          <cell r="E1219">
            <v>6.7009999999999996</v>
          </cell>
          <cell r="F1219" t="str">
            <v>tmr</v>
          </cell>
        </row>
        <row r="1220">
          <cell r="A1220" t="str">
            <v>08-B-003</v>
          </cell>
          <cell r="B1220">
            <v>13</v>
          </cell>
          <cell r="C1220" t="str">
            <v>ÁÒÔÚÄËÔÖÜÀ</v>
          </cell>
          <cell r="D1220" t="str">
            <v>Flat pliers</v>
          </cell>
          <cell r="E1220">
            <v>5.7480000000000002</v>
          </cell>
          <cell r="F1220" t="str">
            <v>inst</v>
          </cell>
        </row>
        <row r="1221">
          <cell r="A1221" t="str">
            <v>08-B-004</v>
          </cell>
          <cell r="B1221">
            <v>8</v>
          </cell>
          <cell r="C1221" t="str">
            <v>ÁÀ×ÈÀ ÓÀÆÏÌÉ</v>
          </cell>
          <cell r="D1221" t="str">
            <v>Meter measure</v>
          </cell>
          <cell r="E1221">
            <v>6.4379999999999997</v>
          </cell>
        </row>
        <row r="1222">
          <cell r="A1222" t="str">
            <v>08-B-005</v>
          </cell>
          <cell r="B1222">
            <v>2</v>
          </cell>
          <cell r="C1222" t="str">
            <v>( ÂÀÖØÌÄÁÖËÉÀ )</v>
          </cell>
          <cell r="D1222" t="str">
            <v>(CANCELLED )</v>
          </cell>
          <cell r="E1222">
            <v>0</v>
          </cell>
        </row>
        <row r="1223">
          <cell r="A1223" t="str">
            <v>08-B-006</v>
          </cell>
          <cell r="B1223">
            <v>9</v>
          </cell>
          <cell r="C1223" t="str">
            <v>ÓÀÔÄËÄ×ÏÍÏ ÁÏØÓÉ 100-2</v>
          </cell>
          <cell r="D1223" t="str">
            <v>Telephone box 100X2</v>
          </cell>
          <cell r="E1223">
            <v>2.3330000000000002</v>
          </cell>
        </row>
        <row r="1224">
          <cell r="A1224" t="str">
            <v>08-B-007</v>
          </cell>
          <cell r="B1224">
            <v>13</v>
          </cell>
          <cell r="C1224" t="str">
            <v>ÁÖÒÙÄÁÉÓ ÍÀÊÒÄÁÉ (ÓÅÄÒËÏ)</v>
          </cell>
          <cell r="D1224" t="str">
            <v>Drill set</v>
          </cell>
          <cell r="E1224">
            <v>13.362</v>
          </cell>
          <cell r="F1224" t="str">
            <v>inst</v>
          </cell>
        </row>
        <row r="1225">
          <cell r="A1225" t="str">
            <v>08-B-008</v>
          </cell>
          <cell r="B1225">
            <v>8</v>
          </cell>
          <cell r="C1225" t="str">
            <v>ÀÅÆÉ ßÚËÉÓ ÂÀÌÀÝáÄËÄÁÄËÉ</v>
          </cell>
          <cell r="D1225" t="str">
            <v>Water heater</v>
          </cell>
          <cell r="E1225">
            <v>208.33</v>
          </cell>
        </row>
        <row r="1226">
          <cell r="A1226" t="str">
            <v>08-B-009</v>
          </cell>
          <cell r="B1226">
            <v>8</v>
          </cell>
          <cell r="C1226" t="str">
            <v>áÖ×É ÁÏØËÏÌÉÓ ÃÀÌÝÀÅÉ</v>
          </cell>
          <cell r="D1226" t="str">
            <v xml:space="preserve">Lock coverage                 </v>
          </cell>
          <cell r="E1226">
            <v>1.93</v>
          </cell>
        </row>
        <row r="1227">
          <cell r="A1227" t="str">
            <v>08-B-010</v>
          </cell>
          <cell r="B1227">
            <v>8</v>
          </cell>
          <cell r="C1227" t="str">
            <v>ÊÀÓÒÉ ÐËÀÓÔÌÀÓÉÓ 200 ËÉÔÒÉÀÍÉ</v>
          </cell>
          <cell r="D1227" t="str">
            <v>Barrel 200 L</v>
          </cell>
          <cell r="E1227">
            <v>24.783000000000001</v>
          </cell>
        </row>
        <row r="1228">
          <cell r="A1228" t="str">
            <v>08-B-011</v>
          </cell>
          <cell r="B1228">
            <v>13</v>
          </cell>
          <cell r="C1228" t="str">
            <v>ÁÖÒÙÉ 25x520ÌÌ</v>
          </cell>
          <cell r="D1228" t="str">
            <v>Drill  Bit  25x520mm</v>
          </cell>
          <cell r="E1228">
            <v>65.468000000000004</v>
          </cell>
          <cell r="F1228" t="str">
            <v>inst</v>
          </cell>
        </row>
        <row r="1229">
          <cell r="A1229" t="str">
            <v>08-B-012</v>
          </cell>
          <cell r="B1229">
            <v>8</v>
          </cell>
          <cell r="C1229" t="str">
            <v>ÁËÏÊÉ ÍÀÈÖÒÉÓ  220ÅÔ</v>
          </cell>
          <cell r="D1229" t="str">
            <v xml:space="preserve">Bulb holder 220VT             </v>
          </cell>
          <cell r="E1229">
            <v>14.999000000000001</v>
          </cell>
        </row>
        <row r="1230">
          <cell r="A1230" t="str">
            <v>08-B-013</v>
          </cell>
          <cell r="B1230">
            <v>13</v>
          </cell>
          <cell r="C1230" t="str">
            <v>ÁÖÒÙÄÁÉÓ ÍÀÊÒÄÁÉ(ÐÀÁÄÃÉÔÉÓ)</v>
          </cell>
          <cell r="D1230" t="str">
            <v>Drills set</v>
          </cell>
          <cell r="E1230">
            <v>12.5</v>
          </cell>
          <cell r="F1230" t="str">
            <v>inst</v>
          </cell>
        </row>
        <row r="1231">
          <cell r="A1231" t="str">
            <v>08-B-014</v>
          </cell>
          <cell r="B1231">
            <v>13</v>
          </cell>
          <cell r="C1231" t="str">
            <v xml:space="preserve">ÁÒÔÚÄËÔÖÜÀ ÒÉÊÏ ×ÏËÀÃÉÓ ÓÀÛ.  </v>
          </cell>
          <cell r="D1231" t="str">
            <v xml:space="preserve">Pliers (steel) medium         </v>
          </cell>
          <cell r="E1231">
            <v>12.093999999999999</v>
          </cell>
        </row>
        <row r="1232">
          <cell r="A1232" t="str">
            <v>08-B-015</v>
          </cell>
          <cell r="B1232">
            <v>8</v>
          </cell>
          <cell r="C1232" t="str">
            <v>ÁÏØËÏÌÉ 63ÌÌ (ÜÉÍÖÒÉ)</v>
          </cell>
          <cell r="D1232" t="str">
            <v xml:space="preserve">Padlock 63 mm                 </v>
          </cell>
          <cell r="E1232">
            <v>5.0709999999999997</v>
          </cell>
          <cell r="F1232" t="str">
            <v>tmr</v>
          </cell>
        </row>
        <row r="1233">
          <cell r="A1233" t="str">
            <v>08-B-016</v>
          </cell>
          <cell r="B1233">
            <v>8</v>
          </cell>
          <cell r="C1233" t="str">
            <v xml:space="preserve">ÁÀËÏÍÉ                        </v>
          </cell>
          <cell r="D1233" t="str">
            <v xml:space="preserve">Container                     </v>
          </cell>
          <cell r="E1233">
            <v>10</v>
          </cell>
        </row>
        <row r="1234">
          <cell r="A1234" t="str">
            <v>08-B-017</v>
          </cell>
          <cell r="B1234">
            <v>8</v>
          </cell>
          <cell r="C1234" t="str">
            <v>ÁÖÍÊÄÒÉ ÓÀÍÀÂÅÄ</v>
          </cell>
          <cell r="D1234" t="str">
            <v xml:space="preserve">Bin for rubbish               </v>
          </cell>
          <cell r="E1234">
            <v>120</v>
          </cell>
        </row>
        <row r="1235">
          <cell r="A1235" t="str">
            <v>08-B-018</v>
          </cell>
          <cell r="B1235">
            <v>8</v>
          </cell>
          <cell r="C1235" t="str">
            <v xml:space="preserve">ÁËÏÊÉ ÍÀÈÖÒÉÓ                 </v>
          </cell>
          <cell r="D1235" t="str">
            <v>Bulb block</v>
          </cell>
          <cell r="E1235">
            <v>14</v>
          </cell>
        </row>
        <row r="1236">
          <cell r="A1236" t="str">
            <v>08-B-019</v>
          </cell>
          <cell r="B1236">
            <v>8</v>
          </cell>
          <cell r="C1236" t="str">
            <v xml:space="preserve">ÁÖÒÙÉ ÐÄÒ×ÏÒÀÔÏÒÉÓ D =35      </v>
          </cell>
          <cell r="D1236" t="str">
            <v>Perferator drill D=35</v>
          </cell>
          <cell r="E1236">
            <v>247.17</v>
          </cell>
        </row>
        <row r="1237">
          <cell r="A1237" t="str">
            <v>08-B-020</v>
          </cell>
          <cell r="B1237">
            <v>8</v>
          </cell>
          <cell r="C1237" t="str">
            <v xml:space="preserve">ÁÀËÄÒÉÍÊÀ ÁÄÔÏÍÉÓ,,ÁÉÌÄÔÀËÉÓ" </v>
          </cell>
          <cell r="D1237" t="str">
            <v>Concrete hall cutter "Bimetal"</v>
          </cell>
          <cell r="E1237">
            <v>19</v>
          </cell>
        </row>
        <row r="1238">
          <cell r="A1238" t="str">
            <v>08-B-021</v>
          </cell>
          <cell r="B1238">
            <v>8</v>
          </cell>
          <cell r="C1238" t="str">
            <v xml:space="preserve">ÁÖÒÙÉ 25x920ÌÌ                </v>
          </cell>
          <cell r="D1238" t="str">
            <v>Drill Bit 25mmX920mmForCutter</v>
          </cell>
          <cell r="E1238">
            <v>90.519000000000005</v>
          </cell>
          <cell r="F1238" t="str">
            <v>inst</v>
          </cell>
        </row>
        <row r="1239">
          <cell r="A1239" t="str">
            <v>08-B-022</v>
          </cell>
          <cell r="B1239">
            <v>8</v>
          </cell>
          <cell r="C1239" t="str">
            <v>ÁÖÒÙÉ 6x110ÌÌ SDS Plus</v>
          </cell>
          <cell r="D1239" t="str">
            <v xml:space="preserve">SDS Plus Drill Bit 6mm110mm   </v>
          </cell>
          <cell r="E1239">
            <v>5.66</v>
          </cell>
          <cell r="F1239" t="str">
            <v>inst</v>
          </cell>
        </row>
        <row r="1240">
          <cell r="A1240" t="str">
            <v>08-B-023</v>
          </cell>
          <cell r="B1240">
            <v>8</v>
          </cell>
          <cell r="C1240" t="str">
            <v>ÁÖÒÙÉ 10x160ÌÌSDS Plus</v>
          </cell>
          <cell r="D1240" t="str">
            <v xml:space="preserve">SDS Plus Drill Bit 10mmX160mm </v>
          </cell>
          <cell r="E1240">
            <v>8.16</v>
          </cell>
          <cell r="F1240" t="str">
            <v>inst</v>
          </cell>
        </row>
        <row r="1241">
          <cell r="A1241" t="str">
            <v>08-B-024</v>
          </cell>
          <cell r="B1241">
            <v>8</v>
          </cell>
          <cell r="C1241" t="str">
            <v xml:space="preserve">ÁÖÒÙÉ 6.3 ÌÌ                  </v>
          </cell>
          <cell r="D1241" t="str">
            <v>6.3 mm Pilot Drill Bit forQ/Re</v>
          </cell>
          <cell r="E1241">
            <v>3.86</v>
          </cell>
          <cell r="F1241" t="str">
            <v>inst</v>
          </cell>
        </row>
        <row r="1242">
          <cell r="A1242" t="str">
            <v>08-B-025</v>
          </cell>
          <cell r="B1242">
            <v>8</v>
          </cell>
          <cell r="C1242" t="str">
            <v xml:space="preserve">ÁÖÒÙÉ (ÓÅÄÒËÏ)11X30,ÊÏÍÖÓÖÒÉ  </v>
          </cell>
          <cell r="D1242" t="str">
            <v>Drill 11X30</v>
          </cell>
          <cell r="E1242">
            <v>6.1360000000000001</v>
          </cell>
        </row>
        <row r="1243">
          <cell r="A1243" t="str">
            <v>08-B-026</v>
          </cell>
          <cell r="B1243">
            <v>8</v>
          </cell>
          <cell r="C1243" t="str">
            <v xml:space="preserve">ÁÀËÄÒÉÍÊÀ 25 ÌÌ               </v>
          </cell>
          <cell r="D1243" t="str">
            <v>Balerinka 25mm</v>
          </cell>
          <cell r="E1243">
            <v>21.667000000000002</v>
          </cell>
          <cell r="F1243" t="str">
            <v>inst</v>
          </cell>
        </row>
        <row r="1244">
          <cell r="A1244" t="str">
            <v>08-B-027</v>
          </cell>
          <cell r="B1244">
            <v>8</v>
          </cell>
          <cell r="C1244" t="str">
            <v>ÁÀËÄÒÉÍÊÉÓ ÓÀÌÀÂÒÉ "ÃÄ-ÅÀËÔÉÓ"</v>
          </cell>
          <cell r="D1244" t="str">
            <v>Balerinka fastening</v>
          </cell>
          <cell r="E1244">
            <v>37.5</v>
          </cell>
          <cell r="F1244" t="str">
            <v>inst</v>
          </cell>
        </row>
        <row r="1245">
          <cell r="A1245" t="str">
            <v>08-B-028</v>
          </cell>
          <cell r="B1245">
            <v>8</v>
          </cell>
          <cell r="C1245" t="str">
            <v>ÁÏØËÏÌÉ ÒÖÓÖËÉ (ÊÒÀÁÉ)</v>
          </cell>
          <cell r="D1245" t="str">
            <v>Pad lock "Krab"</v>
          </cell>
          <cell r="E1245">
            <v>9.577</v>
          </cell>
          <cell r="F1245" t="str">
            <v>tmr</v>
          </cell>
        </row>
        <row r="1246">
          <cell r="A1246" t="str">
            <v>08-B-029</v>
          </cell>
          <cell r="B1246">
            <v>8</v>
          </cell>
          <cell r="C1246" t="str">
            <v xml:space="preserve">ÁÖÒÙÉ 25X70 (ÓÅÄÒËÏ)          </v>
          </cell>
          <cell r="D1246" t="str">
            <v>Drill 25x70</v>
          </cell>
          <cell r="E1246">
            <v>208.33</v>
          </cell>
        </row>
        <row r="1247">
          <cell r="A1247" t="str">
            <v>08-B-030</v>
          </cell>
          <cell r="B1247">
            <v>8</v>
          </cell>
          <cell r="C1247" t="str">
            <v xml:space="preserve">ÁÀÜÏÊÉ (ÖÍÉÔÀÆÉÓ )            </v>
          </cell>
          <cell r="D1247" t="str">
            <v>Tank</v>
          </cell>
          <cell r="E1247">
            <v>0</v>
          </cell>
        </row>
        <row r="1248">
          <cell r="A1248" t="str">
            <v>08-B-031</v>
          </cell>
          <cell r="B1248">
            <v>8</v>
          </cell>
          <cell r="C1248" t="str">
            <v>ÐÉÊÉ ÓÀÌÔÅÒÄÅÉ SDS Plus</v>
          </cell>
          <cell r="D1248" t="str">
            <v>Pick SDS Plus</v>
          </cell>
          <cell r="E1248">
            <v>0</v>
          </cell>
        </row>
        <row r="1249">
          <cell r="A1249" t="str">
            <v>08-B-032</v>
          </cell>
          <cell r="B1249">
            <v>8</v>
          </cell>
          <cell r="C1249" t="str">
            <v xml:space="preserve">ÁÏØËÏÌÉ EXTRA WUZI            </v>
          </cell>
          <cell r="D1249" t="str">
            <v xml:space="preserve">Padlock EXTRA WUZI            </v>
          </cell>
          <cell r="E1249">
            <v>5</v>
          </cell>
        </row>
        <row r="1250">
          <cell r="A1250" t="str">
            <v>08-B-033</v>
          </cell>
          <cell r="B1250">
            <v>8</v>
          </cell>
          <cell r="C1250" t="str">
            <v xml:space="preserve">ÑÀÍÂÁÀÃÉÓ ÁÀËÏÍÉ              </v>
          </cell>
          <cell r="D1250" t="str">
            <v>Oxigen container</v>
          </cell>
          <cell r="E1250">
            <v>33.332999999999998</v>
          </cell>
        </row>
        <row r="1251">
          <cell r="A1251" t="str">
            <v>08-C-001</v>
          </cell>
          <cell r="B1251">
            <v>8</v>
          </cell>
          <cell r="C1251" t="str">
            <v>ÝÏÝáÉ</v>
          </cell>
          <cell r="D1251" t="str">
            <v>Sweep</v>
          </cell>
          <cell r="E1251">
            <v>1.6559999999999999</v>
          </cell>
          <cell r="F1251" t="str">
            <v>meur</v>
          </cell>
        </row>
        <row r="1252">
          <cell r="A1252" t="str">
            <v>08-C-002</v>
          </cell>
          <cell r="B1252">
            <v>7</v>
          </cell>
          <cell r="C1252" t="str">
            <v xml:space="preserve">ÝÄÌÄÍÔÉ                       </v>
          </cell>
          <cell r="D1252" t="str">
            <v xml:space="preserve">Cement                        </v>
          </cell>
          <cell r="E1252">
            <v>0.16</v>
          </cell>
        </row>
        <row r="1253">
          <cell r="A1253" t="str">
            <v>08-C-003</v>
          </cell>
          <cell r="B1253">
            <v>8</v>
          </cell>
          <cell r="C1253" t="str">
            <v xml:space="preserve">ÁÄÔÏÍÉ                        </v>
          </cell>
          <cell r="D1253" t="str">
            <v xml:space="preserve">Concrete                      </v>
          </cell>
          <cell r="E1253">
            <v>0</v>
          </cell>
        </row>
        <row r="1254">
          <cell r="A1254" t="str">
            <v>08-CH-001</v>
          </cell>
          <cell r="B1254">
            <v>8</v>
          </cell>
          <cell r="C1254" t="str">
            <v xml:space="preserve">ÜÀÒÜÏ ÊÏÍÄØÔÏÒÉ RJ 45-ÉÓ      </v>
          </cell>
          <cell r="D1254" t="str">
            <v xml:space="preserve">Connector RJ 45 set           </v>
          </cell>
          <cell r="E1254">
            <v>8.3780000000000001</v>
          </cell>
        </row>
        <row r="1255">
          <cell r="A1255" t="str">
            <v>08-CH-002</v>
          </cell>
          <cell r="B1255">
            <v>13</v>
          </cell>
          <cell r="C1255" t="str">
            <v xml:space="preserve">ÜÀÒáÉ                         </v>
          </cell>
          <cell r="D1255" t="str">
            <v>Tool</v>
          </cell>
          <cell r="E1255">
            <v>143.75</v>
          </cell>
        </row>
        <row r="1256">
          <cell r="A1256" t="str">
            <v>08-CH-003</v>
          </cell>
          <cell r="B1256">
            <v>8</v>
          </cell>
          <cell r="C1256" t="str">
            <v>ÃÀÆÂÀ ÓÀÁÖÒÙÉ</v>
          </cell>
          <cell r="E1256">
            <v>0</v>
          </cell>
        </row>
        <row r="1257">
          <cell r="A1257" t="str">
            <v>08-CH-004</v>
          </cell>
          <cell r="B1257">
            <v>8</v>
          </cell>
          <cell r="C1257" t="str">
            <v>ÃÀÆÂÀ ÓÀËÄÓÉ</v>
          </cell>
          <cell r="E1257">
            <v>0</v>
          </cell>
        </row>
        <row r="1258">
          <cell r="A1258" t="str">
            <v>08-D-001</v>
          </cell>
          <cell r="B1258">
            <v>13</v>
          </cell>
          <cell r="C1258" t="str">
            <v>ÁÖÒÙÉ ÄËÄØÔÒÏ (ÃÒÄËÉ)</v>
          </cell>
          <cell r="D1258" t="str">
            <v>Electric drill</v>
          </cell>
          <cell r="E1258">
            <v>99.983000000000004</v>
          </cell>
          <cell r="F1258" t="str">
            <v>inst</v>
          </cell>
        </row>
        <row r="1259">
          <cell r="A1259" t="str">
            <v>08-D-002</v>
          </cell>
          <cell r="B1259">
            <v>8</v>
          </cell>
          <cell r="C1259" t="str">
            <v>,,ÃÉÓÔÉËÀÔÏÒÉ,, ßÚË. ÂÀÌ. ÀÐÀ.</v>
          </cell>
          <cell r="D1259" t="str">
            <v>Liquid gas distilator</v>
          </cell>
          <cell r="E1259">
            <v>228.33500000000001</v>
          </cell>
        </row>
        <row r="1260">
          <cell r="A1260" t="str">
            <v>08-D-003</v>
          </cell>
          <cell r="B1260">
            <v>8</v>
          </cell>
          <cell r="C1260" t="str">
            <v>ÃÀÌÝÀÅÉ</v>
          </cell>
          <cell r="D1260" t="str">
            <v>Fuse</v>
          </cell>
          <cell r="E1260">
            <v>7.58</v>
          </cell>
        </row>
        <row r="1261">
          <cell r="A1261" t="str">
            <v>08-D-004</v>
          </cell>
          <cell r="B1261">
            <v>13</v>
          </cell>
          <cell r="C1261" t="str">
            <v>ÃÀÍÀ ÃÉÃÉ</v>
          </cell>
          <cell r="D1261" t="str">
            <v>Large knife</v>
          </cell>
          <cell r="E1261">
            <v>12.5</v>
          </cell>
        </row>
        <row r="1262">
          <cell r="A1262" t="str">
            <v>08-D-005</v>
          </cell>
          <cell r="B1262">
            <v>13</v>
          </cell>
          <cell r="C1262" t="str">
            <v>ÃÉÓÊÏ ÒÊÉÍÉÓ ÓÀàÒÄËÉ(ÁÀËÂÀÒÊÀ)</v>
          </cell>
          <cell r="D1262" t="str">
            <v>Iron cutter disk</v>
          </cell>
          <cell r="E1262">
            <v>147.69</v>
          </cell>
          <cell r="F1262" t="str">
            <v>inst</v>
          </cell>
        </row>
        <row r="1263">
          <cell r="A1263" t="str">
            <v>08-D-006</v>
          </cell>
          <cell r="B1263">
            <v>13</v>
          </cell>
          <cell r="C1263" t="str">
            <v>ÃÉÓÊÏ ÁÀËÂÀÒÊÉÓ</v>
          </cell>
          <cell r="D1263" t="str">
            <v>Disk (for ,,balgarka")</v>
          </cell>
          <cell r="E1263">
            <v>3.9319999999999999</v>
          </cell>
          <cell r="F1263" t="str">
            <v>inst</v>
          </cell>
        </row>
        <row r="1264">
          <cell r="A1264" t="str">
            <v>08-D-007</v>
          </cell>
          <cell r="B1264">
            <v>13</v>
          </cell>
          <cell r="C1264" t="str">
            <v>ÐÉÓÔÏËÄÔÉ ÃÖÁÄËÉÓ</v>
          </cell>
          <cell r="D1264" t="str">
            <v>Dubel Gan</v>
          </cell>
          <cell r="E1264">
            <v>233.702</v>
          </cell>
        </row>
        <row r="1265">
          <cell r="A1265" t="str">
            <v>08-D-008</v>
          </cell>
          <cell r="B1265">
            <v>8</v>
          </cell>
          <cell r="C1265" t="str">
            <v xml:space="preserve">ÃÀÌÀÂÒÞÄËÄÁÄËÉ                </v>
          </cell>
          <cell r="D1265" t="str">
            <v xml:space="preserve">Portage                       </v>
          </cell>
          <cell r="E1265">
            <v>11.366</v>
          </cell>
          <cell r="F1265" t="str">
            <v>meur</v>
          </cell>
        </row>
        <row r="1266">
          <cell r="A1266" t="str">
            <v>08-D-009</v>
          </cell>
          <cell r="B1266">
            <v>13</v>
          </cell>
          <cell r="C1266" t="str">
            <v>ÃÒÄËÉ ÃÄÅÏËÔÉÓ (ÃÉÃÉ )</v>
          </cell>
          <cell r="D1266" t="str">
            <v xml:space="preserve">De Walt  Drill                </v>
          </cell>
          <cell r="E1266">
            <v>350</v>
          </cell>
          <cell r="F1266" t="str">
            <v>inst</v>
          </cell>
        </row>
        <row r="1267">
          <cell r="A1267" t="str">
            <v>08-D-010</v>
          </cell>
          <cell r="B1267">
            <v>7</v>
          </cell>
          <cell r="C1267" t="str">
            <v xml:space="preserve">ÃÖÁÄËÉ ÒÊÉÍÉÓ                 </v>
          </cell>
          <cell r="D1267" t="str">
            <v xml:space="preserve">Dubel iron                    </v>
          </cell>
          <cell r="E1267">
            <v>0.104</v>
          </cell>
          <cell r="F1267" t="str">
            <v>tmr</v>
          </cell>
        </row>
        <row r="1268">
          <cell r="A1268" t="str">
            <v>08-D-011</v>
          </cell>
          <cell r="B1268">
            <v>7</v>
          </cell>
          <cell r="C1268" t="str">
            <v>ÃÀÌÀÊÀÅÛÉÒÄÁÄËÉ ÓÀÊÀÁÄËÏ ÀÒáÉÓ</v>
          </cell>
          <cell r="D1268" t="str">
            <v>Cable connector</v>
          </cell>
          <cell r="E1268">
            <v>3.5419999999999998</v>
          </cell>
        </row>
        <row r="1269">
          <cell r="A1269" t="str">
            <v>08-D-012</v>
          </cell>
          <cell r="B1269">
            <v>2</v>
          </cell>
          <cell r="C1269" t="str">
            <v>ÃÀÌàÄÒÉ ÊÏÍÄØÔ RJ 45-ÉÓ ÜÀÒÜÏÓ</v>
          </cell>
          <cell r="D1269" t="str">
            <v xml:space="preserve">Clamp for Connector RJ 45 box </v>
          </cell>
          <cell r="E1269">
            <v>2.2429999999999999</v>
          </cell>
        </row>
        <row r="1270">
          <cell r="A1270" t="str">
            <v>08-D-013</v>
          </cell>
          <cell r="B1270">
            <v>7</v>
          </cell>
          <cell r="C1270" t="str">
            <v xml:space="preserve">ÃÀÌáÛÏÁÉ ÓÀÊÀÁÄËÏ ÀÒáÉÓ       </v>
          </cell>
          <cell r="D1270" t="str">
            <v>Stop plug for cable set</v>
          </cell>
          <cell r="E1270">
            <v>4.2080000000000002</v>
          </cell>
        </row>
        <row r="1271">
          <cell r="A1271" t="str">
            <v>08-D-014</v>
          </cell>
          <cell r="B1271">
            <v>8</v>
          </cell>
          <cell r="C1271" t="str">
            <v>ÃÏËÁÀÍÃÉ ( ÍÀàÄÒÉ )</v>
          </cell>
          <cell r="D1271" t="str">
            <v>Material</v>
          </cell>
          <cell r="E1271">
            <v>0</v>
          </cell>
        </row>
        <row r="1272">
          <cell r="A1272" t="str">
            <v>08-D-015</v>
          </cell>
          <cell r="B1272">
            <v>7</v>
          </cell>
          <cell r="C1272" t="str">
            <v>ÃÖÁÄËÉ ÐËÀÓÔÌÀÓÉÓ 37 ÌÌ</v>
          </cell>
          <cell r="D1272" t="str">
            <v xml:space="preserve">PVC wall plug fixing          </v>
          </cell>
          <cell r="E1272">
            <v>1.7999999999999999E-2</v>
          </cell>
        </row>
        <row r="1273">
          <cell r="A1273" t="str">
            <v>08-D-016</v>
          </cell>
          <cell r="B1273">
            <v>13</v>
          </cell>
          <cell r="C1273" t="str">
            <v xml:space="preserve">ÃÀÆÂÀ ÓÀáÀÒÀÔÏ                </v>
          </cell>
          <cell r="D1273" t="str">
            <v>Turning bench</v>
          </cell>
          <cell r="E1273">
            <v>120</v>
          </cell>
        </row>
        <row r="1274">
          <cell r="A1274" t="str">
            <v>08-D-017</v>
          </cell>
          <cell r="B1274">
            <v>8</v>
          </cell>
          <cell r="C1274" t="str">
            <v xml:space="preserve">ÃÀÌàÄÒÉ ÁÖÒÙÉÓ                </v>
          </cell>
          <cell r="D1274" t="str">
            <v>Drill holder</v>
          </cell>
          <cell r="E1274">
            <v>16</v>
          </cell>
        </row>
        <row r="1275">
          <cell r="A1275" t="str">
            <v>08-D-018</v>
          </cell>
          <cell r="B1275">
            <v>8</v>
          </cell>
          <cell r="C1275" t="str">
            <v xml:space="preserve">ÃÖÁÄËÉ ÐËÀÓÔÌÀÓÉÓ 30ÌÌ        </v>
          </cell>
          <cell r="D1275" t="str">
            <v>Plastic dubel 30mm</v>
          </cell>
          <cell r="E1275">
            <v>8.9999999999999993E-3</v>
          </cell>
          <cell r="F1275" t="str">
            <v>tmr</v>
          </cell>
        </row>
        <row r="1276">
          <cell r="A1276" t="str">
            <v>08-D-019</v>
          </cell>
          <cell r="B1276">
            <v>8</v>
          </cell>
          <cell r="C1276" t="str">
            <v>ÃÀÌàÄÒÉ ÐËÀÓÔ.ÍÄÉËÏÍ.ÌÉËÓÀ32ÌÌ</v>
          </cell>
          <cell r="D1276" t="str">
            <v>Nylon conduit Clip for 32mm di</v>
          </cell>
          <cell r="E1276">
            <v>2.79</v>
          </cell>
          <cell r="F1276" t="str">
            <v>tmr</v>
          </cell>
        </row>
        <row r="1277">
          <cell r="A1277" t="str">
            <v>08-D-020</v>
          </cell>
          <cell r="B1277">
            <v>8</v>
          </cell>
          <cell r="C1277" t="str">
            <v>ÃÀÌàÄÒÉ ÐËÀÓÔ.ÍÄÉËÏÍ.ÌÉËÓÀ20ÌÌ</v>
          </cell>
          <cell r="D1277" t="str">
            <v>Nylon conduit Clip for 20mm</v>
          </cell>
          <cell r="E1277">
            <v>0.56999999999999995</v>
          </cell>
          <cell r="F1277" t="str">
            <v>tmr</v>
          </cell>
        </row>
        <row r="1278">
          <cell r="A1278" t="str">
            <v>08-D-021</v>
          </cell>
          <cell r="B1278">
            <v>8</v>
          </cell>
          <cell r="C1278" t="str">
            <v xml:space="preserve">ÏÍÊÀÍÉÓ ÍÀáÄÅÀÒÃÄÔÀËÉ         </v>
          </cell>
          <cell r="D1278" t="str">
            <v>Water tap half detail</v>
          </cell>
          <cell r="E1278">
            <v>2.5</v>
          </cell>
        </row>
        <row r="1279">
          <cell r="A1279" t="str">
            <v>08-E-001</v>
          </cell>
          <cell r="B1279">
            <v>5</v>
          </cell>
          <cell r="C1279" t="str">
            <v>ÄËÄØÔÒÏÃÉ ÝÅËÀÃ ÃÄÍÆÄ 4ÌÌ</v>
          </cell>
          <cell r="D1279" t="str">
            <v>Electrod for alternative curre</v>
          </cell>
          <cell r="E1279">
            <v>0.10100000000000001</v>
          </cell>
          <cell r="F1279" t="str">
            <v>tmr</v>
          </cell>
        </row>
        <row r="1280">
          <cell r="A1280" t="str">
            <v>08-E-002</v>
          </cell>
          <cell r="B1280">
            <v>15</v>
          </cell>
          <cell r="C1280" t="str">
            <v>ÄËÄÌÄÍÔÉ (ÂÀËÅÀÍÖÒÉ)</v>
          </cell>
          <cell r="D1280" t="str">
            <v xml:space="preserve">Battery                       </v>
          </cell>
          <cell r="E1280">
            <v>1</v>
          </cell>
        </row>
        <row r="1281">
          <cell r="A1281" t="str">
            <v>08-E-003</v>
          </cell>
          <cell r="B1281">
            <v>5</v>
          </cell>
          <cell r="C1281" t="str">
            <v xml:space="preserve">ÄËÄØÔÒÏÃÉ ÝÅËÀÃ ÃÄÍÆÄ 3 ÌÌ    </v>
          </cell>
          <cell r="D1281" t="str">
            <v>Electrod 3 mm alternative cure</v>
          </cell>
          <cell r="E1281">
            <v>9.1999999999999998E-2</v>
          </cell>
        </row>
        <row r="1282">
          <cell r="A1282" t="str">
            <v>08-F-001</v>
          </cell>
          <cell r="B1282">
            <v>8</v>
          </cell>
          <cell r="C1282" t="str">
            <v>×áÅÍÉËÉ  ÓÀÒÄÝáÉ (ÒÉÍÓÏ)</v>
          </cell>
          <cell r="D1282" t="str">
            <v>Cleaning powderRinso</v>
          </cell>
          <cell r="E1282">
            <v>2.3690000000000002</v>
          </cell>
        </row>
        <row r="1283">
          <cell r="A1283" t="str">
            <v>08-F-002</v>
          </cell>
          <cell r="B1283">
            <v>8</v>
          </cell>
          <cell r="C1283" t="str">
            <v>×ÖÍãÉ</v>
          </cell>
          <cell r="D1283" t="str">
            <v>Brush</v>
          </cell>
          <cell r="E1283">
            <v>4.5309999999999997</v>
          </cell>
        </row>
        <row r="1284">
          <cell r="A1284" t="str">
            <v>08-F-003</v>
          </cell>
          <cell r="B1284">
            <v>8</v>
          </cell>
          <cell r="C1284" t="str">
            <v xml:space="preserve">×ÀÒÃÀ                         </v>
          </cell>
          <cell r="D1284" t="str">
            <v>Curtains</v>
          </cell>
          <cell r="E1284">
            <v>5.83</v>
          </cell>
        </row>
        <row r="1285">
          <cell r="A1285" t="str">
            <v>08-F-004</v>
          </cell>
          <cell r="B1285">
            <v>7</v>
          </cell>
          <cell r="C1285" t="str">
            <v xml:space="preserve">×ÀÍÄÒÀ                        </v>
          </cell>
          <cell r="D1285" t="str">
            <v xml:space="preserve">Plywood sheet                 </v>
          </cell>
          <cell r="E1285">
            <v>20</v>
          </cell>
        </row>
        <row r="1286">
          <cell r="A1286" t="str">
            <v>08-F-005</v>
          </cell>
          <cell r="B1286">
            <v>8</v>
          </cell>
          <cell r="C1286" t="str">
            <v xml:space="preserve">×ÏÝáÉ                         </v>
          </cell>
          <cell r="D1286" t="str">
            <v xml:space="preserve">Rake                          </v>
          </cell>
          <cell r="E1286">
            <v>12.5</v>
          </cell>
        </row>
        <row r="1287">
          <cell r="A1287" t="str">
            <v>08-F-006</v>
          </cell>
          <cell r="B1287">
            <v>13</v>
          </cell>
          <cell r="C1287" t="str">
            <v xml:space="preserve">×ÀÍÀÒÉ                        </v>
          </cell>
          <cell r="D1287" t="str">
            <v>Lightener</v>
          </cell>
          <cell r="E1287">
            <v>15.282999999999999</v>
          </cell>
          <cell r="F1287" t="str">
            <v>inst</v>
          </cell>
        </row>
        <row r="1288">
          <cell r="A1288" t="str">
            <v>08-F-007</v>
          </cell>
          <cell r="B1288">
            <v>8</v>
          </cell>
          <cell r="C1288" t="str">
            <v xml:space="preserve">×ÒÄÆÉ ×ÒÈÏÓÀÍÉ                </v>
          </cell>
          <cell r="D1288" t="str">
            <v>Mill</v>
          </cell>
          <cell r="E1288">
            <v>25</v>
          </cell>
        </row>
        <row r="1289">
          <cell r="A1289" t="str">
            <v>08-F-008</v>
          </cell>
          <cell r="B1289">
            <v>8</v>
          </cell>
          <cell r="C1289" t="str">
            <v xml:space="preserve">×ÉØÓÀÔÏÒÉ ÊÀÒÄÁÉÓ             </v>
          </cell>
          <cell r="D1289" t="str">
            <v>Door fixator</v>
          </cell>
          <cell r="E1289">
            <v>40.415999999999997</v>
          </cell>
        </row>
        <row r="1290">
          <cell r="A1290" t="str">
            <v>08-G-001</v>
          </cell>
          <cell r="B1290">
            <v>13</v>
          </cell>
          <cell r="C1290" t="str">
            <v>ÈÀÅÉ ØÀÍÜÉÓ ÂÀÓÀÙÄÁÉÓ 10-32</v>
          </cell>
          <cell r="D1290" t="str">
            <v>Galovka10-32</v>
          </cell>
          <cell r="E1290">
            <v>44.972000000000001</v>
          </cell>
          <cell r="F1290" t="str">
            <v>inst</v>
          </cell>
        </row>
        <row r="1291">
          <cell r="A1291" t="str">
            <v>08-G-002</v>
          </cell>
          <cell r="B1291">
            <v>13</v>
          </cell>
          <cell r="C1291" t="str">
            <v>ØÀÍÜÉÓ ÂÀÓÀÙÄÁÉ -6-36</v>
          </cell>
          <cell r="D1291" t="str">
            <v>Wrench-6-36</v>
          </cell>
          <cell r="E1291">
            <v>47.872999999999998</v>
          </cell>
          <cell r="F1291" t="str">
            <v>inst</v>
          </cell>
        </row>
        <row r="1292">
          <cell r="A1292" t="str">
            <v>08-G-003</v>
          </cell>
          <cell r="B1292">
            <v>13</v>
          </cell>
          <cell r="C1292" t="str">
            <v>ØÀÍÜÉÓ ÂÀÓÀÙÄÁÉ  6-46</v>
          </cell>
          <cell r="D1292" t="str">
            <v>Wrench 6-46</v>
          </cell>
          <cell r="E1292">
            <v>54.087000000000003</v>
          </cell>
        </row>
        <row r="1293">
          <cell r="A1293" t="str">
            <v>08-G-004</v>
          </cell>
          <cell r="B1293">
            <v>8</v>
          </cell>
          <cell r="C1293" t="str">
            <v>ÂÀÓÀÙÄÁ-ÓÀÊÄÔÉ ÌÒÝá. ÚÖÈÉÓÈÅÉÓ</v>
          </cell>
          <cell r="D1293" t="str">
            <v>Lock for Meter cabinet</v>
          </cell>
          <cell r="E1293">
            <v>0</v>
          </cell>
        </row>
        <row r="1294">
          <cell r="A1294" t="str">
            <v>08-G-005</v>
          </cell>
          <cell r="B1294">
            <v>15</v>
          </cell>
          <cell r="C1294" t="str">
            <v xml:space="preserve">ÂÀÌÀÈÁÏÁÄËÉ                   </v>
          </cell>
          <cell r="D1294" t="str">
            <v>Heater</v>
          </cell>
          <cell r="E1294">
            <v>53.82</v>
          </cell>
        </row>
        <row r="1295">
          <cell r="A1295" t="str">
            <v>08-G-006</v>
          </cell>
          <cell r="B1295">
            <v>15</v>
          </cell>
          <cell r="C1295" t="str">
            <v>ÂÄÍÄÒÀÔÏÒÉ  (ÃÅÉÑÏÊÉ )  2,2ÊÅÔ</v>
          </cell>
          <cell r="D1295" t="str">
            <v>Generator set  2-2 kvt</v>
          </cell>
          <cell r="E1295">
            <v>2050.1439999999998</v>
          </cell>
        </row>
        <row r="1296">
          <cell r="A1296" t="str">
            <v>08-G-007</v>
          </cell>
          <cell r="B1296">
            <v>15</v>
          </cell>
          <cell r="C1296" t="str">
            <v>ÂÄÍÄÒÀÔÏÒÉ  (ÃÅÉÑÏÊÉ )  7,0ÊÅÔ</v>
          </cell>
          <cell r="D1296" t="str">
            <v xml:space="preserve">Genset  7,0 kvt               </v>
          </cell>
          <cell r="E1296">
            <v>2505</v>
          </cell>
        </row>
        <row r="1297">
          <cell r="A1297" t="str">
            <v>08-G-008</v>
          </cell>
          <cell r="B1297">
            <v>15</v>
          </cell>
          <cell r="C1297" t="str">
            <v>ÂÄÍÄÒÀÔÏÒÉ (ÃÅÉÑÏÊÉ )   0,8ÊÅÔ</v>
          </cell>
          <cell r="D1297" t="str">
            <v xml:space="preserve">Genset 0,8 kvt                </v>
          </cell>
          <cell r="E1297">
            <v>0</v>
          </cell>
        </row>
        <row r="1298">
          <cell r="A1298" t="str">
            <v>08-G-009</v>
          </cell>
          <cell r="B1298">
            <v>15</v>
          </cell>
          <cell r="C1298" t="str">
            <v>ÂÄÍÄÒÀÔÏÒÉ (ÃÅÉÑÏÊÉ )   2,9ÊÅÔ</v>
          </cell>
          <cell r="D1298" t="str">
            <v xml:space="preserve">Genset  2,9 kvt               </v>
          </cell>
          <cell r="E1298">
            <v>1416.67</v>
          </cell>
        </row>
        <row r="1299">
          <cell r="A1299" t="str">
            <v>08-G-010</v>
          </cell>
          <cell r="B1299">
            <v>15</v>
          </cell>
          <cell r="C1299" t="str">
            <v>ÂÄÍÄÒÀÔÏÒÉ (ÃÅÉÑÏÊÉ )   6  ÊÅÔ</v>
          </cell>
          <cell r="D1299" t="str">
            <v xml:space="preserve">Genset 6 kvt                  </v>
          </cell>
          <cell r="E1299">
            <v>0</v>
          </cell>
        </row>
        <row r="1300">
          <cell r="A1300" t="str">
            <v>08-G-011</v>
          </cell>
          <cell r="B1300">
            <v>15</v>
          </cell>
          <cell r="C1300" t="str">
            <v>ÂÄÍÄÒÀÔÏÒÉ (ÃÅÉÑÏÊÉ )   2,5ÊÅÔ</v>
          </cell>
          <cell r="D1300" t="str">
            <v xml:space="preserve">Genset 2,5 kvt                </v>
          </cell>
          <cell r="E1300">
            <v>1625</v>
          </cell>
        </row>
        <row r="1301">
          <cell r="A1301" t="str">
            <v>08-G-012</v>
          </cell>
          <cell r="B1301">
            <v>8</v>
          </cell>
          <cell r="C1301" t="str">
            <v>ÂÅÀÒËÉ ×ÏËÀÃÉÓ</v>
          </cell>
          <cell r="D1301" t="str">
            <v xml:space="preserve">Hawser                        </v>
          </cell>
          <cell r="E1301">
            <v>3.5</v>
          </cell>
        </row>
        <row r="1302">
          <cell r="A1302" t="str">
            <v>08-G-013</v>
          </cell>
          <cell r="B1302">
            <v>8</v>
          </cell>
          <cell r="C1302" t="str">
            <v xml:space="preserve">ÂÀÌÀÍÀßÉËÄÁÄËÉ ÓÀÊÀÁÄËÏ ÀÒáÉÓ </v>
          </cell>
          <cell r="D1302" t="str">
            <v xml:space="preserve">Cable set disconnector        </v>
          </cell>
          <cell r="E1302">
            <v>20.04</v>
          </cell>
        </row>
        <row r="1303">
          <cell r="A1303" t="str">
            <v>08-G-013</v>
          </cell>
          <cell r="B1303">
            <v>8</v>
          </cell>
          <cell r="C1303" t="str">
            <v xml:space="preserve">ÓÀÒÄÝáÉ ÓÀÛÖÀËÄÁÀ-àÖÒàËÉÓ     </v>
          </cell>
          <cell r="D1303" t="str">
            <v>Dish washing liquid</v>
          </cell>
          <cell r="E1303">
            <v>0</v>
          </cell>
        </row>
        <row r="1304">
          <cell r="A1304" t="str">
            <v>08-G-014</v>
          </cell>
          <cell r="B1304">
            <v>8</v>
          </cell>
          <cell r="C1304" t="str">
            <v>ÙÒÖÁÄËÉ-àÖÒàËÉÓ (ÂÖÁÊÀ)</v>
          </cell>
          <cell r="D1304" t="str">
            <v>Sponge</v>
          </cell>
          <cell r="E1304">
            <v>0.99</v>
          </cell>
          <cell r="F1304" t="str">
            <v>meur</v>
          </cell>
        </row>
        <row r="1305">
          <cell r="A1305" t="str">
            <v>08-G-015</v>
          </cell>
          <cell r="B1305">
            <v>8</v>
          </cell>
          <cell r="C1305" t="str">
            <v xml:space="preserve">ÂÅÀÒËÉ                        </v>
          </cell>
          <cell r="D1305" t="str">
            <v xml:space="preserve">Rope                          </v>
          </cell>
          <cell r="E1305">
            <v>16.664999999999999</v>
          </cell>
        </row>
        <row r="1306">
          <cell r="A1306" t="str">
            <v>08-G-016</v>
          </cell>
          <cell r="B1306">
            <v>8</v>
          </cell>
          <cell r="C1306" t="str">
            <v>äÄÒÌÄÔÉÊÀ</v>
          </cell>
          <cell r="D1306" t="str">
            <v>Sealant</v>
          </cell>
          <cell r="E1306">
            <v>8.3239999999999998</v>
          </cell>
        </row>
        <row r="1307">
          <cell r="A1307" t="str">
            <v>08-G-017</v>
          </cell>
          <cell r="B1307">
            <v>15</v>
          </cell>
          <cell r="C1307" t="str">
            <v>ÂÄÍÄÒÀÔÏÒÉ (ÃÅÉÑÏÊÉ 30ÊÅÀ)</v>
          </cell>
          <cell r="D1307" t="str">
            <v xml:space="preserve">Generator 30Kva               </v>
          </cell>
          <cell r="E1307">
            <v>0</v>
          </cell>
        </row>
        <row r="1308">
          <cell r="A1308" t="str">
            <v>08-G-018</v>
          </cell>
          <cell r="B1308">
            <v>13</v>
          </cell>
          <cell r="C1308" t="str">
            <v xml:space="preserve">ÂÉÒÀÂÉ  (ÔÉÓÊÉ )              </v>
          </cell>
          <cell r="D1308" t="str">
            <v>Jaw</v>
          </cell>
          <cell r="E1308">
            <v>40</v>
          </cell>
        </row>
        <row r="1309">
          <cell r="A1309" t="str">
            <v>08-G-019</v>
          </cell>
          <cell r="B1309">
            <v>13</v>
          </cell>
          <cell r="C1309" t="str">
            <v xml:space="preserve">ÂÒÃÄÌËÉ                       </v>
          </cell>
          <cell r="D1309" t="str">
            <v>Hammer</v>
          </cell>
          <cell r="E1309">
            <v>280</v>
          </cell>
        </row>
        <row r="1310">
          <cell r="A1310" t="str">
            <v>08-G-020</v>
          </cell>
          <cell r="B1310">
            <v>2</v>
          </cell>
          <cell r="C1310" t="str">
            <v>ÂÀÃÀÓÀÁÌÄËÉ ÂÀËÅÀÍ.ÌÉËÉÓD=20ÌÌ</v>
          </cell>
          <cell r="D1310" t="str">
            <v>Pipe splice</v>
          </cell>
          <cell r="E1310">
            <v>0.23100000000000001</v>
          </cell>
        </row>
        <row r="1311">
          <cell r="A1311" t="str">
            <v>08-G-021</v>
          </cell>
          <cell r="B1311">
            <v>8</v>
          </cell>
          <cell r="C1311" t="str">
            <v xml:space="preserve">ÂÀÌÀÈÁÏÁÄËÉ  ( ÂÀÆÉÓ )        </v>
          </cell>
          <cell r="D1311" t="str">
            <v>Gas heater</v>
          </cell>
          <cell r="E1311">
            <v>205</v>
          </cell>
        </row>
        <row r="1312">
          <cell r="A1312" t="str">
            <v>08-G-022</v>
          </cell>
          <cell r="B1312">
            <v>8</v>
          </cell>
          <cell r="C1312" t="str">
            <v>ÂÀÓÀÙÄÁÉ ÌÒÉÝáÅ.ÊÀÒÀÃÉÓ,ÍÏÌÒ.</v>
          </cell>
          <cell r="D1312" t="str">
            <v>Key set</v>
          </cell>
          <cell r="E1312">
            <v>19.404</v>
          </cell>
        </row>
        <row r="1313">
          <cell r="A1313" t="str">
            <v>08-G-023</v>
          </cell>
          <cell r="B1313">
            <v>8</v>
          </cell>
          <cell r="C1313" t="str">
            <v xml:space="preserve">ÂÀÃÀÌÒÈÅÄËÉ (ËÄÂÒÀÍÉÓ)        </v>
          </cell>
          <cell r="D1313" t="str">
            <v>Switch"Legrand"</v>
          </cell>
          <cell r="E1313">
            <v>3.5</v>
          </cell>
        </row>
        <row r="1314">
          <cell r="A1314" t="str">
            <v>08-G-024</v>
          </cell>
          <cell r="B1314">
            <v>8</v>
          </cell>
          <cell r="C1314" t="str">
            <v xml:space="preserve">ÂÀÃÀÌÚÅÀÍÉ ÁÖÒÙÉÓ             </v>
          </cell>
          <cell r="D1314" t="str">
            <v>Drill adapter</v>
          </cell>
          <cell r="E1314">
            <v>25</v>
          </cell>
        </row>
        <row r="1315">
          <cell r="A1315" t="str">
            <v>08-G-025</v>
          </cell>
          <cell r="B1315">
            <v>8</v>
          </cell>
          <cell r="C1315" t="str">
            <v xml:space="preserve">ÂÀÃÀÌÚÅÀÍÉ  1/2 ÃÉÖÉÌÉÀÍÉ     </v>
          </cell>
          <cell r="D1315" t="str">
            <v>Adapter 1/2 d.</v>
          </cell>
          <cell r="E1315">
            <v>3.5</v>
          </cell>
        </row>
        <row r="1316">
          <cell r="A1316" t="str">
            <v>08-G-026</v>
          </cell>
          <cell r="B1316">
            <v>8</v>
          </cell>
          <cell r="C1316" t="str">
            <v>ÂÀÉÊÀ ÌÉËÚÄËEPN350/GM-M32X1.5L</v>
          </cell>
          <cell r="D1316" t="str">
            <v>Locking plastic nut with O-rin</v>
          </cell>
          <cell r="E1316">
            <v>0.37</v>
          </cell>
        </row>
        <row r="1317">
          <cell r="A1317" t="str">
            <v>08-G-027</v>
          </cell>
          <cell r="B1317">
            <v>8</v>
          </cell>
          <cell r="C1317" t="str">
            <v>ÂÀÉÊÀ ÌÉËÚÄËEPN350/GM-M25X1.5L</v>
          </cell>
          <cell r="D1317" t="str">
            <v>Locking plas.nutEPN350/GM-</v>
          </cell>
          <cell r="E1317">
            <v>0</v>
          </cell>
        </row>
        <row r="1318">
          <cell r="A1318" t="str">
            <v>08-I-001</v>
          </cell>
          <cell r="B1318">
            <v>7</v>
          </cell>
          <cell r="C1318" t="str">
            <v xml:space="preserve">ÉÀÔÀÊÉ ÒÁÉËÉ                  </v>
          </cell>
          <cell r="D1318" t="str">
            <v>Floor soft</v>
          </cell>
          <cell r="E1318">
            <v>15.349</v>
          </cell>
        </row>
        <row r="1319">
          <cell r="A1319" t="str">
            <v>08-I-002</v>
          </cell>
          <cell r="B1319">
            <v>13</v>
          </cell>
          <cell r="C1319" t="str">
            <v>ÄË.ÉÀÒÀÙÄÁÉÓ ÊÏÌÐËÄØÔÉ</v>
          </cell>
          <cell r="D1319" t="str">
            <v xml:space="preserve">Electric tool set             </v>
          </cell>
          <cell r="E1319">
            <v>60</v>
          </cell>
        </row>
        <row r="1320">
          <cell r="A1320" t="str">
            <v>08-J-001</v>
          </cell>
          <cell r="B1320">
            <v>8</v>
          </cell>
          <cell r="C1320" t="str">
            <v xml:space="preserve">ãÀàÅÉ                         </v>
          </cell>
          <cell r="D1320" t="str">
            <v xml:space="preserve">Chain                         </v>
          </cell>
          <cell r="E1320">
            <v>50</v>
          </cell>
        </row>
        <row r="1321">
          <cell r="A1321" t="str">
            <v>08-J-002</v>
          </cell>
          <cell r="B1321">
            <v>8</v>
          </cell>
          <cell r="C1321" t="str">
            <v xml:space="preserve">ãÀÂÒÉÓÉ ÉÀÔÀÊÉÓ - ( VALEDA )  </v>
          </cell>
          <cell r="D1321" t="str">
            <v xml:space="preserve">VALEDA mobs                   </v>
          </cell>
          <cell r="E1321">
            <v>16.36</v>
          </cell>
        </row>
        <row r="1322">
          <cell r="A1322" t="str">
            <v>08-J-003</v>
          </cell>
          <cell r="B1322">
            <v>8</v>
          </cell>
          <cell r="C1322" t="str">
            <v>ãÏáÉ ÉÀÔÀÊÉÓ ÓÀÌÄÍÃÉ(ÛÅÀÁÒÀ)</v>
          </cell>
          <cell r="D1322" t="str">
            <v>Mob</v>
          </cell>
          <cell r="E1322">
            <v>8</v>
          </cell>
        </row>
        <row r="1323">
          <cell r="A1323" t="str">
            <v>08-J-004</v>
          </cell>
          <cell r="B1323">
            <v>8</v>
          </cell>
          <cell r="C1323" t="str">
            <v xml:space="preserve">ãÀÂÒÉÓÉ ÓÀßÌÄÍÃÉ ÂÒÞÄËÉ ÔÀÒÉÈ </v>
          </cell>
          <cell r="D1323" t="str">
            <v>Mobs</v>
          </cell>
          <cell r="E1323">
            <v>9.8260000000000005</v>
          </cell>
        </row>
        <row r="1324">
          <cell r="A1324" t="str">
            <v>08-J-005</v>
          </cell>
          <cell r="B1324">
            <v>8</v>
          </cell>
          <cell r="C1324" t="str">
            <v xml:space="preserve">ãÀÂÒÉÓÉ ÍÉÑÀÒÉÓ ÓÀáÄáÉ        </v>
          </cell>
          <cell r="D1324" t="str">
            <v xml:space="preserve">Sink cleaner                  </v>
          </cell>
          <cell r="E1324">
            <v>2.1019999999999999</v>
          </cell>
        </row>
        <row r="1325">
          <cell r="A1325" t="str">
            <v>08-K-001</v>
          </cell>
          <cell r="B1325">
            <v>8</v>
          </cell>
          <cell r="C1325" t="str">
            <v>ÊÏÍÃÄÍÝÉÏÍÄÒÉ</v>
          </cell>
          <cell r="D1325" t="str">
            <v>Airconditioner BK-2500</v>
          </cell>
          <cell r="E1325">
            <v>666.66800000000001</v>
          </cell>
        </row>
        <row r="1326">
          <cell r="A1326" t="str">
            <v>08-K-002</v>
          </cell>
          <cell r="B1326">
            <v>15</v>
          </cell>
          <cell r="C1326" t="str">
            <v>ÊÉËÏÅÏËÔÌÄÔÒÉ</v>
          </cell>
          <cell r="D1326" t="str">
            <v>Kilovoltmeter</v>
          </cell>
          <cell r="E1326">
            <v>0</v>
          </cell>
        </row>
        <row r="1327">
          <cell r="A1327" t="str">
            <v>08-K-003</v>
          </cell>
          <cell r="B1327">
            <v>8</v>
          </cell>
          <cell r="C1327" t="str">
            <v xml:space="preserve">ÊÀÍÉÓÔÒÀ ÐËÀÓÔÌÀÓÉÓ           </v>
          </cell>
          <cell r="D1327" t="str">
            <v>Plastic tank</v>
          </cell>
          <cell r="E1327">
            <v>15</v>
          </cell>
        </row>
        <row r="1328">
          <cell r="A1328" t="str">
            <v>08-K-004</v>
          </cell>
          <cell r="B1328">
            <v>5</v>
          </cell>
          <cell r="C1328" t="str">
            <v>ÊÄÌÁÒÉÊÉ ÃÀÌÉßÄÁÉÓ 10ÊÅ.ÌÌ</v>
          </cell>
          <cell r="D1328" t="str">
            <v>Cambric grounding 10kv mm</v>
          </cell>
          <cell r="E1328">
            <v>0.128</v>
          </cell>
        </row>
        <row r="1329">
          <cell r="A1329" t="str">
            <v>08-K-005</v>
          </cell>
          <cell r="B1329">
            <v>7</v>
          </cell>
          <cell r="C1329" t="str">
            <v>ÊÖÈáÏÅÀÍÀ ÓÀÊÀÁÄËÏ ÀÒáÉÓ ÛÉÃÀ</v>
          </cell>
          <cell r="D1329" t="str">
            <v>Cable corner internal</v>
          </cell>
          <cell r="E1329">
            <v>10.708</v>
          </cell>
        </row>
        <row r="1330">
          <cell r="A1330" t="str">
            <v>08-K-006</v>
          </cell>
          <cell r="B1330">
            <v>2</v>
          </cell>
          <cell r="C1330" t="str">
            <v>ÌÀÄÒÈÄÁÄËÉ RJ 45</v>
          </cell>
          <cell r="D1330" t="str">
            <v xml:space="preserve">Connector RJ 45               </v>
          </cell>
          <cell r="E1330">
            <v>14.042</v>
          </cell>
        </row>
        <row r="1331">
          <cell r="A1331" t="str">
            <v>08-K-007</v>
          </cell>
          <cell r="B1331">
            <v>2</v>
          </cell>
          <cell r="C1331" t="str">
            <v>ÊÏËÏ×É ÌÀÄÒÈÄÁËÉÓRJ45-ÉÓ ÜÀÒÜ.</v>
          </cell>
          <cell r="D1331" t="str">
            <v xml:space="preserve">Box for Connector RJ 45 set   </v>
          </cell>
          <cell r="E1331">
            <v>6.6429999999999998</v>
          </cell>
        </row>
        <row r="1332">
          <cell r="A1332" t="str">
            <v>08-K-008</v>
          </cell>
          <cell r="B1332">
            <v>1</v>
          </cell>
          <cell r="C1332" t="str">
            <v>ÊÀÁÄËÉ 2 x 2,5</v>
          </cell>
          <cell r="D1332" t="str">
            <v>Cable 2x2.5</v>
          </cell>
          <cell r="E1332">
            <v>0</v>
          </cell>
        </row>
        <row r="1333">
          <cell r="A1333" t="str">
            <v>08-K-009</v>
          </cell>
          <cell r="B1333">
            <v>7</v>
          </cell>
          <cell r="C1333" t="str">
            <v xml:space="preserve">ÊÖÈáÏÅÀÍÀ ÓÀÊÀÁÄËÏ ÀÒáÉÓ ÂÀÒÄ </v>
          </cell>
          <cell r="D1333" t="str">
            <v>Cable corner external</v>
          </cell>
          <cell r="E1333">
            <v>11.458</v>
          </cell>
        </row>
        <row r="1334">
          <cell r="A1334" t="str">
            <v>08-K-010</v>
          </cell>
          <cell r="B1334">
            <v>7</v>
          </cell>
          <cell r="C1334" t="str">
            <v>ÊÖÈáÏÅÀÍÀ ÓÀÊÀÁ. ÀÒáÉÓ ÁÒÔÚÄËÉ</v>
          </cell>
          <cell r="D1334" t="str">
            <v xml:space="preserve">Cable corner                  </v>
          </cell>
          <cell r="E1334">
            <v>15.54</v>
          </cell>
        </row>
        <row r="1335">
          <cell r="A1335" t="str">
            <v>08-K-011</v>
          </cell>
          <cell r="B1335">
            <v>8</v>
          </cell>
          <cell r="C1335" t="str">
            <v xml:space="preserve">ÊÏÍÃÉÝÉÏÍÄÒÉ                  </v>
          </cell>
          <cell r="D1335" t="str">
            <v>Air conditioner</v>
          </cell>
          <cell r="E1335">
            <v>0</v>
          </cell>
        </row>
        <row r="1336">
          <cell r="A1336" t="str">
            <v>08-K-012</v>
          </cell>
          <cell r="B1336">
            <v>8</v>
          </cell>
          <cell r="C1336" t="str">
            <v xml:space="preserve">ÊÏÍÄØÔÏÒÉ RO-10-11            </v>
          </cell>
          <cell r="D1336" t="str">
            <v xml:space="preserve">Splice RO-10-11               </v>
          </cell>
          <cell r="E1336">
            <v>0.25</v>
          </cell>
        </row>
        <row r="1337">
          <cell r="A1337" t="str">
            <v>08-K-013</v>
          </cell>
          <cell r="B1337">
            <v>8</v>
          </cell>
          <cell r="C1337" t="str">
            <v xml:space="preserve">ÊÏÌÐÒÄÓÏÒÉ ÊÏÍÃÉÝÉÏÍÄÒÉÓÈÅÉÓ  </v>
          </cell>
          <cell r="D1337" t="str">
            <v>Compressor for conditioner</v>
          </cell>
          <cell r="E1337">
            <v>0</v>
          </cell>
        </row>
        <row r="1338">
          <cell r="A1338" t="str">
            <v>08-K-014</v>
          </cell>
          <cell r="B1338">
            <v>8</v>
          </cell>
          <cell r="C1338" t="str">
            <v xml:space="preserve">ÊÀÁÄËÉÓ ÓÀ×ÝØÅÍÄËÉ            </v>
          </cell>
          <cell r="D1338" t="str">
            <v>Cable cutter</v>
          </cell>
          <cell r="E1338">
            <v>4.8</v>
          </cell>
          <cell r="F1338" t="str">
            <v>tmr</v>
          </cell>
        </row>
        <row r="1339">
          <cell r="A1339" t="str">
            <v>08-K-015</v>
          </cell>
          <cell r="B1339">
            <v>8</v>
          </cell>
          <cell r="C1339" t="str">
            <v xml:space="preserve">ÊÀËÀ ÓÀÒÜÉËÀÅÉÓÈÅÉÓ           </v>
          </cell>
          <cell r="D1339" t="str">
            <v>TIN</v>
          </cell>
          <cell r="E1339">
            <v>0</v>
          </cell>
        </row>
        <row r="1340">
          <cell r="A1340" t="str">
            <v>08-L-001</v>
          </cell>
          <cell r="B1340">
            <v>7</v>
          </cell>
          <cell r="C1340" t="str">
            <v>ËÖÒÓÌÀÍÉ ÓáÅÀÃÀÓáÅÀ</v>
          </cell>
          <cell r="D1340" t="str">
            <v>Nail various</v>
          </cell>
          <cell r="E1340">
            <v>4.2460000000000004</v>
          </cell>
        </row>
        <row r="1341">
          <cell r="A1341" t="str">
            <v>08-L-002</v>
          </cell>
          <cell r="B1341">
            <v>13</v>
          </cell>
          <cell r="C1341" t="str">
            <v>ÞÀËÀÚÉÍÉ (ÒÊÉÍÉÓ ËÏÌÉ)</v>
          </cell>
          <cell r="D1341" t="str">
            <v xml:space="preserve">Crowv bar                     </v>
          </cell>
          <cell r="E1341">
            <v>11.8</v>
          </cell>
        </row>
        <row r="1342">
          <cell r="A1342" t="str">
            <v>08-L-003</v>
          </cell>
          <cell r="B1342">
            <v>10</v>
          </cell>
          <cell r="C1342" t="str">
            <v>ËÄÍÔÉ ÓÀË.ÀÐÀÒÀÔ.(ÌÄÒÊ111)</v>
          </cell>
          <cell r="D1342" t="str">
            <v xml:space="preserve">Cash Registem Machine Tape    </v>
          </cell>
          <cell r="E1342">
            <v>0.63200000000000001</v>
          </cell>
          <cell r="F1342" t="str">
            <v>meur</v>
          </cell>
        </row>
        <row r="1343">
          <cell r="A1343" t="str">
            <v>08-L-004</v>
          </cell>
          <cell r="B1343">
            <v>10</v>
          </cell>
          <cell r="C1343" t="str">
            <v>ËÄÍÔÉ ÓÀË.ÀÐÀÒÀÔ.(ÌÄÒÊ.112)</v>
          </cell>
          <cell r="D1343" t="str">
            <v>Printing tape for "mercury112"</v>
          </cell>
          <cell r="E1343">
            <v>1.4019999999999999</v>
          </cell>
        </row>
        <row r="1344">
          <cell r="A1344" t="str">
            <v>08-L-005</v>
          </cell>
          <cell r="B1344">
            <v>10</v>
          </cell>
          <cell r="C1344" t="str">
            <v>ËÄÍÔÉ ÓÀËÀÒÏÓ ÀÐ.ELBEC-MICRO-F</v>
          </cell>
          <cell r="D1344" t="str">
            <v xml:space="preserve">Printing controll tape        </v>
          </cell>
          <cell r="E1344">
            <v>0.76</v>
          </cell>
        </row>
        <row r="1345">
          <cell r="A1345" t="str">
            <v>08-L-007</v>
          </cell>
          <cell r="B1345">
            <v>10</v>
          </cell>
          <cell r="C1345" t="str">
            <v>ËÄÍÔÉ ÓÀË.ÀÐÀÒÀÔ."ÄÒÀ-101"</v>
          </cell>
          <cell r="D1345" t="str">
            <v>Printing tape for cashmach"ERA</v>
          </cell>
          <cell r="E1345">
            <v>0.73099999999999998</v>
          </cell>
        </row>
        <row r="1346">
          <cell r="A1346" t="str">
            <v>08-L-008</v>
          </cell>
          <cell r="B1346">
            <v>6</v>
          </cell>
          <cell r="C1346" t="str">
            <v xml:space="preserve">ËÖØÉ ÀÊÒÉËÖËÉ TASKI-Vision    </v>
          </cell>
          <cell r="D1346" t="str">
            <v xml:space="preserve">Acrylic Base Seal             </v>
          </cell>
          <cell r="E1346">
            <v>235.17500000000001</v>
          </cell>
        </row>
        <row r="1347">
          <cell r="A1347" t="str">
            <v>08-L-009</v>
          </cell>
          <cell r="B1347">
            <v>8</v>
          </cell>
          <cell r="C1347" t="str">
            <v>ËÄÍÔÉ "ÓÄÒÐÉÀÍÊÀ"</v>
          </cell>
          <cell r="D1347" t="str">
            <v xml:space="preserve">Tape" Serpianka"              </v>
          </cell>
          <cell r="E1347">
            <v>0</v>
          </cell>
        </row>
        <row r="1348">
          <cell r="A1348" t="str">
            <v>08-L-010</v>
          </cell>
          <cell r="B1348">
            <v>8</v>
          </cell>
          <cell r="C1348" t="str">
            <v xml:space="preserve">ËÄÍÔÉ ÛÄÌÀÌàÉÃÒÏÅÄÁÄËÉ(ÐÀÊËÉ) </v>
          </cell>
          <cell r="D1348" t="str">
            <v>Tape tightener</v>
          </cell>
          <cell r="E1348">
            <v>1.0069999999999999</v>
          </cell>
        </row>
        <row r="1349">
          <cell r="A1349" t="str">
            <v>08-M-001</v>
          </cell>
          <cell r="B1349">
            <v>8</v>
          </cell>
          <cell r="C1349" t="str">
            <v>ÌÀÊÒÀÔÄËÉ</v>
          </cell>
          <cell r="D1349" t="str">
            <v>Zinc scissors</v>
          </cell>
          <cell r="E1349">
            <v>28.5</v>
          </cell>
        </row>
        <row r="1350">
          <cell r="A1350" t="str">
            <v>08-M-002</v>
          </cell>
          <cell r="B1350">
            <v>13</v>
          </cell>
          <cell r="C1350" t="str">
            <v>ÌÊÅÍÄÔÀÒÀ</v>
          </cell>
          <cell r="D1350" t="str">
            <v>Wrench</v>
          </cell>
          <cell r="E1350">
            <v>5.6360000000000001</v>
          </cell>
          <cell r="F1350" t="str">
            <v>inst</v>
          </cell>
        </row>
        <row r="1351">
          <cell r="A1351" t="str">
            <v>08-M-003</v>
          </cell>
          <cell r="B1351">
            <v>8</v>
          </cell>
          <cell r="C1351" t="str">
            <v>ÌÔÅÄÒÓÀÓÒÖÔÉ</v>
          </cell>
          <cell r="D1351" t="str">
            <v>Vac. cleaner</v>
          </cell>
          <cell r="E1351">
            <v>464.14600000000002</v>
          </cell>
        </row>
        <row r="1352">
          <cell r="A1352" t="str">
            <v>08-M-003</v>
          </cell>
          <cell r="B1352">
            <v>8</v>
          </cell>
          <cell r="C1352" t="str">
            <v>×ÉËÔÒÉ ÌÔÅÄÒÓÀÓÒÖÔÉÓ</v>
          </cell>
          <cell r="D1352" t="str">
            <v>Vacuum cleaner filter</v>
          </cell>
          <cell r="E1352">
            <v>5</v>
          </cell>
        </row>
        <row r="1353">
          <cell r="A1353" t="str">
            <v>08-M-004</v>
          </cell>
          <cell r="B1353">
            <v>7</v>
          </cell>
          <cell r="C1353" t="str">
            <v>ÌÉËÉ ÒÄÆÉÍÉÓ ,ÓÀÍÔÄØÍÉÊÉÓ</v>
          </cell>
          <cell r="D1353" t="str">
            <v>Rubber plumbing pipe</v>
          </cell>
          <cell r="E1353">
            <v>2.25</v>
          </cell>
        </row>
        <row r="1354">
          <cell r="A1354" t="str">
            <v>08-M-005</v>
          </cell>
          <cell r="B1354">
            <v>7</v>
          </cell>
          <cell r="C1354" t="str">
            <v>ÌÉËÉ ÒÄÆÉÍÉÓ</v>
          </cell>
          <cell r="D1354" t="str">
            <v>Rubber pipe</v>
          </cell>
          <cell r="E1354">
            <v>3.1110000000000002</v>
          </cell>
        </row>
        <row r="1355">
          <cell r="A1355" t="str">
            <v>08-M-006</v>
          </cell>
          <cell r="B1355">
            <v>8</v>
          </cell>
          <cell r="C1355" t="str">
            <v>ÌÀÝÉÅÀÒÉ ÓÂ</v>
          </cell>
          <cell r="D1355" t="str">
            <v>Fefrigirator  SG</v>
          </cell>
          <cell r="E1355">
            <v>0</v>
          </cell>
        </row>
        <row r="1356">
          <cell r="A1356" t="str">
            <v>08-M-007</v>
          </cell>
          <cell r="B1356">
            <v>13</v>
          </cell>
          <cell r="C1356" t="str">
            <v>ÌÀÊÒÀÔÄËÉ ËÉÈÏÍÉÓ ÓÀàÒÄËÉ</v>
          </cell>
          <cell r="D1356" t="str">
            <v>Metal scissors</v>
          </cell>
          <cell r="E1356">
            <v>66.168000000000006</v>
          </cell>
          <cell r="F1356" t="str">
            <v>inst</v>
          </cell>
        </row>
        <row r="1357">
          <cell r="A1357" t="str">
            <v>08-M-011</v>
          </cell>
          <cell r="B1357">
            <v>13</v>
          </cell>
          <cell r="C1357" t="str">
            <v xml:space="preserve">ÌÒÂÅÀËÔÖÜÀ                    </v>
          </cell>
          <cell r="D1357" t="str">
            <v>Round-nosed pliers</v>
          </cell>
          <cell r="E1357">
            <v>5.14</v>
          </cell>
          <cell r="F1357" t="str">
            <v>inst</v>
          </cell>
        </row>
        <row r="1358">
          <cell r="A1358" t="str">
            <v>08-M-012</v>
          </cell>
          <cell r="B1358">
            <v>7</v>
          </cell>
          <cell r="C1358" t="str">
            <v xml:space="preserve">ÌÉÍÀ ÏÒÂÀÍÖËÉ                 </v>
          </cell>
          <cell r="D1358" t="str">
            <v xml:space="preserve">Organic glass                 </v>
          </cell>
          <cell r="E1358">
            <v>72.713999999999999</v>
          </cell>
          <cell r="F1358" t="str">
            <v>tmr</v>
          </cell>
        </row>
        <row r="1359">
          <cell r="A1359" t="str">
            <v>08-M-013</v>
          </cell>
          <cell r="B1359">
            <v>13</v>
          </cell>
          <cell r="C1359" t="str">
            <v>ÌÀÊÒÀÔÄËÉ ÈÖÍÖØÉÓ ÓÀàÒÄËÉ</v>
          </cell>
          <cell r="D1359" t="str">
            <v xml:space="preserve">Electric saw                  </v>
          </cell>
          <cell r="E1359">
            <v>73.832999999999998</v>
          </cell>
          <cell r="F1359" t="str">
            <v>inst</v>
          </cell>
        </row>
        <row r="1360">
          <cell r="A1360" t="str">
            <v>08-M-014</v>
          </cell>
          <cell r="B1360">
            <v>7</v>
          </cell>
          <cell r="C1360" t="str">
            <v>ÌÉËÚÄËÉ 70 ÌÌ - ÀÍÉ</v>
          </cell>
          <cell r="D1360" t="str">
            <v xml:space="preserve">Gland kit 70 mm               </v>
          </cell>
          <cell r="E1360">
            <v>4.3360000000000003</v>
          </cell>
          <cell r="F1360" t="str">
            <v>km</v>
          </cell>
        </row>
        <row r="1361">
          <cell r="A1361" t="str">
            <v>08-M-015</v>
          </cell>
          <cell r="B1361">
            <v>7</v>
          </cell>
          <cell r="C1361" t="str">
            <v xml:space="preserve">ÌÉËÚÄËÉ 95 ÌÌ - ÀÍÉ           </v>
          </cell>
          <cell r="D1361" t="str">
            <v xml:space="preserve">Gland kit 95 mm               </v>
          </cell>
          <cell r="E1361">
            <v>43.49</v>
          </cell>
          <cell r="F1361" t="str">
            <v>km</v>
          </cell>
        </row>
        <row r="1362">
          <cell r="A1362" t="str">
            <v>08-M-016</v>
          </cell>
          <cell r="B1362">
            <v>7</v>
          </cell>
          <cell r="C1362" t="str">
            <v>ÌÉËÚÄËÉ BW 32 ÌÌ - ÀÍÉ</v>
          </cell>
          <cell r="D1362" t="str">
            <v>Gland kit 35mm2 4 core SWA  BW</v>
          </cell>
          <cell r="E1362">
            <v>3.048</v>
          </cell>
          <cell r="F1362" t="str">
            <v>km</v>
          </cell>
        </row>
        <row r="1363">
          <cell r="A1363" t="str">
            <v>08-M-017</v>
          </cell>
          <cell r="B1363">
            <v>8</v>
          </cell>
          <cell r="C1363" t="str">
            <v>ÌÄØÀÍÉÆÌ ÔÖÀËÄÔ ÀÅÆÀÊÉÓ 25ËÀÒ</v>
          </cell>
          <cell r="D1363" t="str">
            <v>Toilette device 80GEL</v>
          </cell>
          <cell r="E1363">
            <v>20.832999999999998</v>
          </cell>
        </row>
        <row r="1364">
          <cell r="A1364" t="str">
            <v>08-M-018</v>
          </cell>
          <cell r="B1364">
            <v>8</v>
          </cell>
          <cell r="C1364" t="str">
            <v>ÌÄØÀÍÉÆÌÉ ÔÖÀËÄÔÉÓ ÀÅÆÀÊÉÓ 80Ë</v>
          </cell>
          <cell r="D1364" t="str">
            <v xml:space="preserve">Toilette device 80GEL         </v>
          </cell>
          <cell r="E1364">
            <v>66.665000000000006</v>
          </cell>
        </row>
        <row r="1365">
          <cell r="A1365" t="str">
            <v>08-M-019</v>
          </cell>
          <cell r="B1365">
            <v>13</v>
          </cell>
          <cell r="C1365" t="str">
            <v>ÂÀÓÀÙÄÁÉ  ÌÉËÉÓ</v>
          </cell>
          <cell r="D1365" t="str">
            <v xml:space="preserve">Pipe wrench                   </v>
          </cell>
          <cell r="E1365">
            <v>15</v>
          </cell>
        </row>
        <row r="1366">
          <cell r="A1366" t="str">
            <v>08-M-020</v>
          </cell>
          <cell r="B1366">
            <v>7</v>
          </cell>
          <cell r="C1366" t="str">
            <v xml:space="preserve">ÌÉÍÀ                          </v>
          </cell>
          <cell r="D1366" t="str">
            <v xml:space="preserve">Glass                         </v>
          </cell>
          <cell r="E1366">
            <v>8.09</v>
          </cell>
        </row>
        <row r="1367">
          <cell r="A1367" t="str">
            <v>08-M-021</v>
          </cell>
          <cell r="B1367">
            <v>8</v>
          </cell>
          <cell r="C1367" t="str">
            <v xml:space="preserve">ÌÏÔÏÒÉ ÊÏÍÃÉÝÉÏÍÄÒÉÓ          </v>
          </cell>
          <cell r="D1367" t="str">
            <v>Engine conditioner</v>
          </cell>
          <cell r="E1367">
            <v>0</v>
          </cell>
        </row>
        <row r="1368">
          <cell r="A1368" t="str">
            <v>08-M-022</v>
          </cell>
          <cell r="B1368">
            <v>8</v>
          </cell>
          <cell r="C1368" t="str">
            <v xml:space="preserve">ÌÉËÉ ÛÄÌÒÄÅÉÓ -ÔÄËÄ×ÏÍÉÈ      </v>
          </cell>
          <cell r="D1368" t="str">
            <v>Bath tap</v>
          </cell>
          <cell r="E1368">
            <v>45</v>
          </cell>
        </row>
        <row r="1369">
          <cell r="A1369" t="str">
            <v>08-M-023</v>
          </cell>
          <cell r="B1369">
            <v>8</v>
          </cell>
          <cell r="C1369" t="str">
            <v>ÌÉËÚÄËÉ BW 25 ÌÌ - ÀÍÉ</v>
          </cell>
          <cell r="D1369" t="str">
            <v>Gland kit 25mm 24core SWA BW25</v>
          </cell>
          <cell r="E1369">
            <v>3.3769999999999998</v>
          </cell>
        </row>
        <row r="1370">
          <cell r="A1370" t="str">
            <v>08-M-024</v>
          </cell>
          <cell r="B1370">
            <v>8</v>
          </cell>
          <cell r="C1370" t="str">
            <v>ÌÉËÚÄËÉ BW-50 ÌÌ - ÀÍÉ</v>
          </cell>
          <cell r="D1370" t="str">
            <v>Gland kit 95mm2 4 core SWA  BW</v>
          </cell>
          <cell r="E1370">
            <v>36.613999999999997</v>
          </cell>
          <cell r="F1370" t="str">
            <v>km</v>
          </cell>
        </row>
        <row r="1371">
          <cell r="A1371" t="str">
            <v>08-M-025</v>
          </cell>
          <cell r="B1371">
            <v>8</v>
          </cell>
          <cell r="C1371" t="str">
            <v xml:space="preserve">ÌÉËÚÄËÉ GBW-40 ÌÌ - ÀÍÉ       </v>
          </cell>
          <cell r="D1371" t="str">
            <v>Gland kit 70mm2 4 core SWA  BW</v>
          </cell>
          <cell r="E1371">
            <v>4.4260000000000002</v>
          </cell>
          <cell r="F1371" t="str">
            <v>km</v>
          </cell>
        </row>
        <row r="1372">
          <cell r="A1372" t="str">
            <v>08-M-026</v>
          </cell>
          <cell r="B1372">
            <v>8</v>
          </cell>
          <cell r="C1372" t="str">
            <v xml:space="preserve">ÌÉËÚÄËÉ EPN250/Kv-M 32X1.5L   </v>
          </cell>
          <cell r="D1372" t="str">
            <v>Cable plastic glands M32  (sui</v>
          </cell>
          <cell r="E1372">
            <v>2.0640000000000001</v>
          </cell>
          <cell r="F1372" t="str">
            <v>km</v>
          </cell>
        </row>
        <row r="1373">
          <cell r="A1373" t="str">
            <v>08-M-027</v>
          </cell>
          <cell r="B1373">
            <v>8</v>
          </cell>
          <cell r="C1373" t="str">
            <v>ÌÉËÚÄËÉ EPN250/Kv-M 25X1.5L</v>
          </cell>
          <cell r="D1373" t="str">
            <v>Cable plastic glands M25 (suit</v>
          </cell>
          <cell r="E1373">
            <v>0.63</v>
          </cell>
          <cell r="F1373" t="str">
            <v>km</v>
          </cell>
        </row>
        <row r="1374">
          <cell r="A1374" t="str">
            <v>08-M-028</v>
          </cell>
          <cell r="B1374">
            <v>8</v>
          </cell>
          <cell r="C1374" t="str">
            <v xml:space="preserve">ÌÉËÚÄËÉ CW-20 ÌÌ -ÉÀÍÉ        </v>
          </cell>
          <cell r="D1374" t="str">
            <v>Cable glands CW 20mm</v>
          </cell>
          <cell r="E1374">
            <v>0.88200000000000001</v>
          </cell>
        </row>
        <row r="1375">
          <cell r="A1375" t="str">
            <v>08-N-002</v>
          </cell>
          <cell r="B1375">
            <v>8</v>
          </cell>
          <cell r="C1375" t="str">
            <v>ÍÀÈÖÒÀ ÅÀÒÅÀÒÉÓ 500 ÅÔ</v>
          </cell>
          <cell r="D1375" t="str">
            <v>El. Bulb 500 watt</v>
          </cell>
          <cell r="E1375">
            <v>2.5</v>
          </cell>
        </row>
        <row r="1376">
          <cell r="A1376" t="str">
            <v>08-N-003</v>
          </cell>
          <cell r="B1376">
            <v>8</v>
          </cell>
          <cell r="C1376" t="str">
            <v>ÍÀÈÖÒÀ ÅÀÒÅÀÒÉÓ 100 ÅÔ</v>
          </cell>
          <cell r="D1376" t="str">
            <v>El. bulb 100 watt</v>
          </cell>
          <cell r="E1376">
            <v>1.095</v>
          </cell>
          <cell r="F1376" t="str">
            <v>tmr</v>
          </cell>
        </row>
        <row r="1377">
          <cell r="A1377" t="str">
            <v>08-N-004</v>
          </cell>
          <cell r="B1377">
            <v>8</v>
          </cell>
          <cell r="C1377" t="str">
            <v>ÍÀÈÖÒÀ ÅÀÒÅÀÒÉÓ  200ÊÅ</v>
          </cell>
          <cell r="D1377" t="str">
            <v>el. bulb 200kw</v>
          </cell>
          <cell r="E1377">
            <v>0</v>
          </cell>
        </row>
        <row r="1378">
          <cell r="A1378" t="str">
            <v>08-N-005</v>
          </cell>
          <cell r="B1378">
            <v>8</v>
          </cell>
          <cell r="C1378" t="str">
            <v>ÍÀÈÖÒÀ ËÖÌÉÍÄÓÝÄÍÔÖÒÉ</v>
          </cell>
          <cell r="D1378" t="str">
            <v>Bulb day lightening</v>
          </cell>
          <cell r="E1378">
            <v>2.8330000000000002</v>
          </cell>
        </row>
        <row r="1379">
          <cell r="A1379" t="str">
            <v>08-N-006</v>
          </cell>
          <cell r="B1379">
            <v>8</v>
          </cell>
          <cell r="C1379" t="str">
            <v>ÍÀÈÖÒÀ ÛÄÊÉÃÖËÉ àÄÒÉÓ</v>
          </cell>
          <cell r="D1379" t="str">
            <v>Bulb(for hanging ceiling)</v>
          </cell>
          <cell r="E1379">
            <v>3.3</v>
          </cell>
        </row>
        <row r="1380">
          <cell r="A1380" t="str">
            <v>08-N-007</v>
          </cell>
          <cell r="B1380">
            <v>13</v>
          </cell>
          <cell r="C1380" t="str">
            <v xml:space="preserve">ÍÉÜÀÁÉ                        </v>
          </cell>
          <cell r="D1380" t="str">
            <v xml:space="preserve">Spade                         </v>
          </cell>
          <cell r="E1380">
            <v>11.836</v>
          </cell>
        </row>
        <row r="1381">
          <cell r="A1381" t="str">
            <v>08-N-008</v>
          </cell>
          <cell r="B1381">
            <v>13</v>
          </cell>
          <cell r="C1381" t="str">
            <v xml:space="preserve">ÍÀãÀáÉ                        </v>
          </cell>
          <cell r="D1381" t="str">
            <v xml:space="preserve">Axe                           </v>
          </cell>
          <cell r="E1381">
            <v>12.384</v>
          </cell>
        </row>
        <row r="1382">
          <cell r="A1382" t="str">
            <v>08-N-009</v>
          </cell>
          <cell r="B1382">
            <v>8</v>
          </cell>
          <cell r="C1382" t="str">
            <v>ÍÀÈÖÒÀ ,,ÏÓÒÀÌÉ "</v>
          </cell>
          <cell r="D1382" t="str">
            <v xml:space="preserve">Bulb "Osram"                  </v>
          </cell>
          <cell r="E1382">
            <v>3.3340000000000001</v>
          </cell>
        </row>
        <row r="1383">
          <cell r="A1383" t="str">
            <v>08-N-010</v>
          </cell>
          <cell r="B1383">
            <v>7</v>
          </cell>
          <cell r="C1383" t="str">
            <v>ÍÉÑÀÒÀ ÓÀÍÔÄØÍÉÊÉÓ</v>
          </cell>
          <cell r="D1383" t="str">
            <v>Sink</v>
          </cell>
          <cell r="E1383">
            <v>208.33500000000001</v>
          </cell>
        </row>
        <row r="1384">
          <cell r="A1384" t="str">
            <v>08-N-011</v>
          </cell>
          <cell r="B1384">
            <v>8</v>
          </cell>
          <cell r="C1384" t="str">
            <v>ÍÀÈÖÒÀ ÄÊÏÍÏÌ</v>
          </cell>
          <cell r="D1384" t="str">
            <v xml:space="preserve">Economic bulb                 </v>
          </cell>
          <cell r="E1384">
            <v>15</v>
          </cell>
        </row>
        <row r="1385">
          <cell r="A1385" t="str">
            <v>08-N-012</v>
          </cell>
          <cell r="B1385">
            <v>8</v>
          </cell>
          <cell r="C1385" t="str">
            <v xml:space="preserve">ÍÀÈÖÒÀ"ËÄÂÒÀÍÉ"               </v>
          </cell>
          <cell r="D1385" t="str">
            <v xml:space="preserve">Bulb"Legran"                  </v>
          </cell>
          <cell r="E1385">
            <v>7.1669999999999998</v>
          </cell>
        </row>
        <row r="1386">
          <cell r="A1386" t="str">
            <v>08-N-013</v>
          </cell>
          <cell r="B1386">
            <v>8</v>
          </cell>
          <cell r="C1386" t="str">
            <v>ÍÀÈÖÒÀ ÅÀÒÅÀÒÉÓ 150 ÅÔ</v>
          </cell>
          <cell r="D1386" t="str">
            <v xml:space="preserve">El.Bulb 150 WT                </v>
          </cell>
          <cell r="E1386">
            <v>0.5</v>
          </cell>
          <cell r="F1386" t="str">
            <v>tmr</v>
          </cell>
        </row>
        <row r="1387">
          <cell r="A1387" t="str">
            <v>08-N-014</v>
          </cell>
          <cell r="B1387">
            <v>8</v>
          </cell>
          <cell r="C1387" t="str">
            <v xml:space="preserve">ÍÀÈÖÒÀ 12 ÅÏËÔÉ 40 ÅÔ         </v>
          </cell>
          <cell r="D1387" t="str">
            <v>Bulb 12v 40wt</v>
          </cell>
          <cell r="E1387">
            <v>1.66</v>
          </cell>
        </row>
        <row r="1388">
          <cell r="A1388" t="str">
            <v>08-N-015</v>
          </cell>
          <cell r="B1388">
            <v>8</v>
          </cell>
          <cell r="C1388" t="str">
            <v xml:space="preserve">ÍÀÈÖÒÀ ,,ÓÀÍÈÄËÉ"             </v>
          </cell>
          <cell r="D1388" t="str">
            <v>Bulb "Santeli"</v>
          </cell>
          <cell r="E1388">
            <v>0.6</v>
          </cell>
        </row>
        <row r="1389">
          <cell r="A1389" t="str">
            <v>08-N-016</v>
          </cell>
          <cell r="B1389">
            <v>8</v>
          </cell>
          <cell r="C1389" t="str">
            <v xml:space="preserve">ÍÀÈÖÒÀ -(ÍÀÈÖÒÉÓ ÁËÏÊÉÓ)      </v>
          </cell>
          <cell r="D1389" t="str">
            <v>Bulb</v>
          </cell>
          <cell r="E1389">
            <v>0.85</v>
          </cell>
        </row>
        <row r="1390">
          <cell r="A1390" t="str">
            <v>08-N-017</v>
          </cell>
          <cell r="B1390">
            <v>8</v>
          </cell>
          <cell r="C1390" t="str">
            <v xml:space="preserve">ÍÀÈÖÒÀ - (ÍÀÈÖÒÉÓ ÁËÏÊÉÓ )    </v>
          </cell>
          <cell r="D1390" t="str">
            <v>Bulb</v>
          </cell>
          <cell r="E1390">
            <v>0</v>
          </cell>
        </row>
        <row r="1391">
          <cell r="A1391" t="str">
            <v>08-N-018</v>
          </cell>
          <cell r="B1391">
            <v>8</v>
          </cell>
          <cell r="C1391" t="str">
            <v>ÍÀÈÖÒÀ ÃÙÉÓ ÂÀÍÀÈÄÁÉÓ 220/18ÅÔ</v>
          </cell>
          <cell r="D1391" t="str">
            <v xml:space="preserve">Bulb 220v 18wt                </v>
          </cell>
          <cell r="E1391">
            <v>3</v>
          </cell>
        </row>
        <row r="1392">
          <cell r="A1392" t="str">
            <v>08-N-019</v>
          </cell>
          <cell r="B1392">
            <v>8</v>
          </cell>
          <cell r="C1392" t="str">
            <v xml:space="preserve">ÍÀÈÖÒÀ ÐÒÏÑÄØÔÏÒÉÓ KG5000     </v>
          </cell>
          <cell r="D1392" t="str">
            <v>Projector bulb KG5000</v>
          </cell>
          <cell r="E1392">
            <v>22</v>
          </cell>
        </row>
        <row r="1393">
          <cell r="A1393" t="str">
            <v>08-N-020</v>
          </cell>
          <cell r="B1393">
            <v>8</v>
          </cell>
          <cell r="C1393" t="str">
            <v>ÃÒÏÓÄËÉ 220/18ÅÔ.</v>
          </cell>
          <cell r="E1393">
            <v>0</v>
          </cell>
        </row>
        <row r="1394">
          <cell r="A1394" t="str">
            <v>08-N-021</v>
          </cell>
          <cell r="B1394">
            <v>8</v>
          </cell>
          <cell r="C1394" t="str">
            <v>ÃÒÏÓÄËÉ 220/40ÅÔ</v>
          </cell>
          <cell r="E1394">
            <v>0</v>
          </cell>
        </row>
        <row r="1395">
          <cell r="A1395" t="str">
            <v>08-N-022</v>
          </cell>
          <cell r="B1395">
            <v>8</v>
          </cell>
          <cell r="C1395" t="str">
            <v>ÍÀÈÖÒÉÓ ÅÀÆÍÉÓ ÁÖÃÄ(ÃÀÊ.àÄÒÉÓ)</v>
          </cell>
          <cell r="E1395">
            <v>0</v>
          </cell>
        </row>
        <row r="1396">
          <cell r="A1396" t="str">
            <v>08-N-023</v>
          </cell>
          <cell r="B1396">
            <v>8</v>
          </cell>
          <cell r="C1396" t="str">
            <v xml:space="preserve">ÍÀÈÖÒÀ ÓÀÊÏÍÔÒÏËÏ 10ÅÔ.       </v>
          </cell>
          <cell r="D1396" t="str">
            <v xml:space="preserve">Control bulb 10vt             </v>
          </cell>
          <cell r="E1396">
            <v>0</v>
          </cell>
        </row>
        <row r="1397">
          <cell r="A1397" t="str">
            <v>08-N-024</v>
          </cell>
          <cell r="B1397">
            <v>8</v>
          </cell>
          <cell r="C1397" t="str">
            <v xml:space="preserve">ÍÀÈÖÒÀ ÓÀÊÏÍÔÒÏËÏ 25ÅÔ.       </v>
          </cell>
          <cell r="D1397" t="str">
            <v xml:space="preserve">Control bulb 25vt.            </v>
          </cell>
          <cell r="E1397">
            <v>1.413</v>
          </cell>
        </row>
        <row r="1398">
          <cell r="A1398" t="str">
            <v>08-N-025</v>
          </cell>
          <cell r="B1398">
            <v>8</v>
          </cell>
          <cell r="C1398" t="str">
            <v>ÍÀÈÖÒÀ ÓÀÊÏÌÖÔÀÔÏÒÏKM60v,50mA</v>
          </cell>
          <cell r="D1398" t="str">
            <v xml:space="preserve">Bulb KM60v,50mA               </v>
          </cell>
          <cell r="E1398">
            <v>0</v>
          </cell>
        </row>
        <row r="1399">
          <cell r="A1399" t="str">
            <v>08-N-026</v>
          </cell>
          <cell r="B1399">
            <v>8</v>
          </cell>
          <cell r="C1399" t="str">
            <v xml:space="preserve">ÍÀÈÖÒÀ ÍÄÏÍÉÓ 220Å            </v>
          </cell>
          <cell r="D1399" t="str">
            <v xml:space="preserve">Neon bulb 220V                </v>
          </cell>
          <cell r="E1399">
            <v>0</v>
          </cell>
        </row>
        <row r="1400">
          <cell r="A1400" t="str">
            <v>08-N-027</v>
          </cell>
          <cell r="B1400">
            <v>8</v>
          </cell>
          <cell r="C1400" t="str">
            <v>ÍÀÈÖÒÀ ÞÀÁÅÉÓ ÌÀÜÅÄÍÄÁTNUV9206</v>
          </cell>
          <cell r="D1400" t="str">
            <v xml:space="preserve">BULB TNUV9206                 </v>
          </cell>
          <cell r="E1400">
            <v>0</v>
          </cell>
        </row>
        <row r="1401">
          <cell r="A1401" t="str">
            <v>08-O-001</v>
          </cell>
          <cell r="B1401">
            <v>8</v>
          </cell>
          <cell r="C1401" t="str">
            <v>ÏÍÊÀÍÉ ÛÄÌÒÄÅÉ</v>
          </cell>
          <cell r="D1401" t="str">
            <v>Mixer water (tap)</v>
          </cell>
          <cell r="E1401">
            <v>12.143000000000001</v>
          </cell>
        </row>
        <row r="1402">
          <cell r="A1402" t="str">
            <v>08-O-002</v>
          </cell>
          <cell r="B1402">
            <v>8</v>
          </cell>
          <cell r="C1402" t="str">
            <v>ÏÍÊÀÍÉ ÄÒÈÉÌÀÂÉ</v>
          </cell>
          <cell r="D1402" t="str">
            <v>Tap</v>
          </cell>
          <cell r="E1402">
            <v>14.439</v>
          </cell>
        </row>
        <row r="1403">
          <cell r="A1403" t="str">
            <v>08-P-001</v>
          </cell>
          <cell r="B1403">
            <v>8</v>
          </cell>
          <cell r="C1403" t="str">
            <v>ÐÀÒÊÄÁÉ ÓÀÍÀÂÅÄ</v>
          </cell>
          <cell r="D1403" t="str">
            <v>Garbage packegg</v>
          </cell>
          <cell r="E1403">
            <v>2.5830000000000002</v>
          </cell>
        </row>
        <row r="1404">
          <cell r="A1404" t="str">
            <v>08-P-002</v>
          </cell>
          <cell r="B1404">
            <v>8</v>
          </cell>
          <cell r="C1404" t="str">
            <v>ÐÉÒÓÀáÏÝÉ ØÀÙÀËÃÉÓ</v>
          </cell>
          <cell r="D1404" t="str">
            <v>Paper towel</v>
          </cell>
          <cell r="E1404">
            <v>3.0419999999999998</v>
          </cell>
        </row>
        <row r="1405">
          <cell r="A1405" t="str">
            <v>08-P-003</v>
          </cell>
          <cell r="B1405">
            <v>8</v>
          </cell>
          <cell r="C1405" t="str">
            <v>ÐÉÒÓÀáÏÝÉ</v>
          </cell>
          <cell r="D1405" t="str">
            <v>Towel</v>
          </cell>
          <cell r="E1405">
            <v>1.7230000000000001</v>
          </cell>
        </row>
        <row r="1406">
          <cell r="A1406" t="str">
            <v>08-P-004</v>
          </cell>
          <cell r="B1406">
            <v>8</v>
          </cell>
          <cell r="C1406" t="str">
            <v xml:space="preserve">ÐÒÏÑÄØÔÏÒÉ                    </v>
          </cell>
          <cell r="D1406" t="str">
            <v xml:space="preserve">Searchlight                   </v>
          </cell>
          <cell r="E1406">
            <v>37.5</v>
          </cell>
        </row>
        <row r="1407">
          <cell r="A1407" t="str">
            <v>08-P-005</v>
          </cell>
          <cell r="B1407">
            <v>8</v>
          </cell>
          <cell r="C1407" t="str">
            <v xml:space="preserve">ÐËÀ×ÏÍÉ ÓÀÃÀÒÁÀÆÏÓ ÂÀÍÀÈÄÁÉÓ  </v>
          </cell>
          <cell r="D1407" t="str">
            <v xml:space="preserve">Floodlamp lighting            </v>
          </cell>
          <cell r="E1407">
            <v>2.4020000000000001</v>
          </cell>
        </row>
        <row r="1408">
          <cell r="A1408" t="str">
            <v>08-P-006</v>
          </cell>
          <cell r="B1408">
            <v>8</v>
          </cell>
          <cell r="C1408" t="str">
            <v xml:space="preserve">ÐÀÒÊÉ ÝÄËÏ×ÍÉÓ                </v>
          </cell>
          <cell r="D1408" t="str">
            <v xml:space="preserve">Plastic package               </v>
          </cell>
          <cell r="E1408">
            <v>4.7240000000000002</v>
          </cell>
        </row>
        <row r="1409">
          <cell r="A1409" t="str">
            <v>08-P-007</v>
          </cell>
          <cell r="B1409">
            <v>13</v>
          </cell>
          <cell r="C1409" t="str">
            <v>ÐÖËÅÄÒÉÆÀÔÏÒÉ</v>
          </cell>
          <cell r="D1409" t="str">
            <v>Pullevizor</v>
          </cell>
          <cell r="E1409">
            <v>25</v>
          </cell>
        </row>
        <row r="1410">
          <cell r="A1410" t="str">
            <v>08-P-008</v>
          </cell>
          <cell r="B1410">
            <v>8</v>
          </cell>
          <cell r="C1410" t="str">
            <v>ÐËÀÓÔÌÀÓÉÓ ÓÀÊÀÁÄËÏ ÀÒáÉ 60X40</v>
          </cell>
          <cell r="D1410" t="str">
            <v xml:space="preserve">Plastic cable set 60X40       </v>
          </cell>
          <cell r="E1410">
            <v>13.864000000000001</v>
          </cell>
        </row>
        <row r="1411">
          <cell r="A1411" t="str">
            <v>08-P-009</v>
          </cell>
          <cell r="B1411">
            <v>8</v>
          </cell>
          <cell r="C1411" t="str">
            <v xml:space="preserve">ÐËÀÓÔÌÀÓÉÓ ÓÀÌÊÀÐÉ 60X40      </v>
          </cell>
          <cell r="D1411" t="str">
            <v xml:space="preserve">Plastic extension 60X40       </v>
          </cell>
          <cell r="E1411">
            <v>4.9930000000000003</v>
          </cell>
        </row>
        <row r="1412">
          <cell r="A1412" t="str">
            <v>08-P-010</v>
          </cell>
          <cell r="B1412">
            <v>8</v>
          </cell>
          <cell r="C1412" t="str">
            <v>ÐËÀÓÔÌÀÓÉÓ ÓÀÊÀÁÄËÏ ÀÒáÉ100X40</v>
          </cell>
          <cell r="D1412" t="str">
            <v xml:space="preserve">Plastic cabele set 100X40     </v>
          </cell>
          <cell r="E1412">
            <v>17.783000000000001</v>
          </cell>
        </row>
        <row r="1413">
          <cell r="A1413" t="str">
            <v>08-P-011</v>
          </cell>
          <cell r="B1413">
            <v>8</v>
          </cell>
          <cell r="C1413" t="str">
            <v xml:space="preserve">ÐËÀÓÔÌÀÓÉÓ ÓÀÌÊÀÐÉ 100X40     </v>
          </cell>
          <cell r="D1413" t="str">
            <v xml:space="preserve">Plastic extension 100X40      </v>
          </cell>
          <cell r="E1413">
            <v>5.1420000000000003</v>
          </cell>
        </row>
        <row r="1414">
          <cell r="A1414" t="str">
            <v>08-P-012</v>
          </cell>
          <cell r="B1414">
            <v>8</v>
          </cell>
          <cell r="C1414" t="str">
            <v xml:space="preserve">ÐËÀÓÔÌÀÓÉÓ ÊÖÈáÄ 60X40        </v>
          </cell>
          <cell r="D1414" t="str">
            <v xml:space="preserve">Plastic corner 60X40          </v>
          </cell>
          <cell r="E1414">
            <v>4.6289999999999996</v>
          </cell>
        </row>
        <row r="1415">
          <cell r="A1415" t="str">
            <v>08-P-013</v>
          </cell>
          <cell r="B1415">
            <v>8</v>
          </cell>
          <cell r="C1415" t="str">
            <v xml:space="preserve">ÐËÀÓÔÌÀÓÉÓ ÊÖÈáÄ 100X40       </v>
          </cell>
          <cell r="D1415" t="str">
            <v xml:space="preserve">Plastic corner 100X40         </v>
          </cell>
          <cell r="E1415">
            <v>5.1420000000000003</v>
          </cell>
        </row>
        <row r="1416">
          <cell r="A1416" t="str">
            <v>08-P-014</v>
          </cell>
          <cell r="B1416">
            <v>8</v>
          </cell>
          <cell r="C1416" t="str">
            <v>ÐËÀÓÔÌÀ ÓÀÌÊÀÐÉ 100/100/50mm90</v>
          </cell>
          <cell r="D1416" t="str">
            <v>Plastic extensio100/100/50mm90</v>
          </cell>
          <cell r="E1416">
            <v>3.25</v>
          </cell>
        </row>
        <row r="1417">
          <cell r="A1417" t="str">
            <v>08-P-015</v>
          </cell>
          <cell r="B1417">
            <v>8</v>
          </cell>
          <cell r="C1417" t="str">
            <v xml:space="preserve">ÐËÀÓÔÌÀÓÉÓ ÌÖáËÉ 50/50mm90    </v>
          </cell>
          <cell r="D1417" t="str">
            <v>Plastic knees 50/50mm90</v>
          </cell>
          <cell r="E1417">
            <v>0.91700000000000004</v>
          </cell>
        </row>
        <row r="1418">
          <cell r="A1418" t="str">
            <v>08-P-016</v>
          </cell>
          <cell r="B1418">
            <v>8</v>
          </cell>
          <cell r="C1418" t="str">
            <v>ÐËÀÓÔÌÀ ÓÀÌÊÀÐÉ100/100/50mm120</v>
          </cell>
          <cell r="D1418" t="str">
            <v>Plastic extens 100/100/50mm120</v>
          </cell>
          <cell r="E1418">
            <v>3.25</v>
          </cell>
        </row>
        <row r="1419">
          <cell r="A1419" t="str">
            <v>08-P-017</v>
          </cell>
          <cell r="B1419">
            <v>8</v>
          </cell>
          <cell r="C1419" t="str">
            <v xml:space="preserve">ÐËÀÓÔÌÀÓÉÓ ÌÖáËÉ 100/100mm90  </v>
          </cell>
          <cell r="D1419" t="str">
            <v>Plastic knee 100/100mm90</v>
          </cell>
          <cell r="E1419">
            <v>2.0830000000000002</v>
          </cell>
        </row>
        <row r="1420">
          <cell r="A1420" t="str">
            <v>08-P-018</v>
          </cell>
          <cell r="B1420">
            <v>8</v>
          </cell>
          <cell r="C1420" t="str">
            <v>ÐËÀÓÔÌÀÓÉÓ ÂÀÃÀÌÚÅÀÍÉ 100/50mm</v>
          </cell>
          <cell r="D1420" t="str">
            <v>Plastic adapter 100/50mm</v>
          </cell>
          <cell r="E1420">
            <v>1.667</v>
          </cell>
        </row>
        <row r="1421">
          <cell r="A1421" t="str">
            <v>08-P-019</v>
          </cell>
          <cell r="B1421">
            <v>8</v>
          </cell>
          <cell r="C1421" t="str">
            <v>ÐËÀÓÔÌÀÓÉÓ ÓÀÌÊÀÐÉ50/50/50mm90</v>
          </cell>
          <cell r="D1421" t="str">
            <v>Plastic extension50/50/50mm90</v>
          </cell>
          <cell r="E1421">
            <v>1.542</v>
          </cell>
        </row>
        <row r="1422">
          <cell r="A1422" t="str">
            <v>08-P-020</v>
          </cell>
          <cell r="B1422">
            <v>8</v>
          </cell>
          <cell r="C1422" t="str">
            <v xml:space="preserve">ÐËÀÓÔÌÀ. ÓÀÌÊÀÐÉ100/100/100mm </v>
          </cell>
          <cell r="D1422" t="str">
            <v>Plastic extension 100/100/100m</v>
          </cell>
          <cell r="E1422">
            <v>3.33</v>
          </cell>
        </row>
        <row r="1423">
          <cell r="A1423" t="str">
            <v>08-Q-001</v>
          </cell>
          <cell r="B1423">
            <v>8</v>
          </cell>
          <cell r="C1423" t="str">
            <v>ØËÏÒÉ</v>
          </cell>
          <cell r="D1423" t="str">
            <v>Chlorin(in bottles)</v>
          </cell>
          <cell r="E1423">
            <v>1.4990000000000001</v>
          </cell>
          <cell r="F1423" t="str">
            <v>meur</v>
          </cell>
        </row>
        <row r="1424">
          <cell r="A1424" t="str">
            <v>08-Q-002</v>
          </cell>
          <cell r="B1424">
            <v>13</v>
          </cell>
          <cell r="C1424" t="str">
            <v>ØËÉÁÉ</v>
          </cell>
          <cell r="D1424" t="str">
            <v>File</v>
          </cell>
          <cell r="E1424">
            <v>3.9289999999999998</v>
          </cell>
        </row>
        <row r="1425">
          <cell r="A1425" t="str">
            <v>08-Q-003</v>
          </cell>
          <cell r="B1425">
            <v>13</v>
          </cell>
          <cell r="C1425" t="str">
            <v>ØÀÍÜ. ÂÀÓÀÙÄÁÄÁÉÓ ÊÏÌÐË.(8-32)</v>
          </cell>
          <cell r="D1425" t="str">
            <v xml:space="preserve">Spanner set (8-32)            </v>
          </cell>
          <cell r="E1425">
            <v>32.198</v>
          </cell>
          <cell r="F1425" t="str">
            <v>inst</v>
          </cell>
        </row>
        <row r="1426">
          <cell r="A1426" t="str">
            <v>08-Q-004</v>
          </cell>
          <cell r="B1426">
            <v>13</v>
          </cell>
          <cell r="C1426" t="str">
            <v xml:space="preserve">ØÀÍÜÉ 8 ÌÌ.                   </v>
          </cell>
          <cell r="D1426" t="str">
            <v xml:space="preserve">Wrench 8 mm.                  </v>
          </cell>
          <cell r="E1426">
            <v>0.05</v>
          </cell>
          <cell r="F1426" t="str">
            <v>tmr</v>
          </cell>
        </row>
        <row r="1427">
          <cell r="A1427" t="str">
            <v>08-Q-005</v>
          </cell>
          <cell r="B1427">
            <v>13</v>
          </cell>
          <cell r="C1427" t="str">
            <v>ØÀÌÀÒÉ ÓÀÌÏÍÔÀÑÏ ,ÓÀÃÄÍÄÁÉÓ</v>
          </cell>
          <cell r="D1427" t="str">
            <v xml:space="preserve">Cable belt                    </v>
          </cell>
          <cell r="E1427">
            <v>22.5</v>
          </cell>
        </row>
        <row r="1428">
          <cell r="A1428" t="str">
            <v>08-Q-006</v>
          </cell>
          <cell r="B1428">
            <v>8</v>
          </cell>
          <cell r="C1428" t="str">
            <v xml:space="preserve">ØÀ×É                          </v>
          </cell>
          <cell r="D1428" t="str">
            <v xml:space="preserve">Foam                          </v>
          </cell>
          <cell r="E1428">
            <v>9.8190000000000008</v>
          </cell>
        </row>
        <row r="1429">
          <cell r="A1429" t="str">
            <v>08-Q-008</v>
          </cell>
          <cell r="B1429">
            <v>7</v>
          </cell>
          <cell r="C1429" t="str">
            <v>ÌÉÍÀØÓÏÅÉËÉ ÁÏàÊÏÅÀÍÉ</v>
          </cell>
          <cell r="D1429" t="str">
            <v xml:space="preserve">Material glassy               </v>
          </cell>
          <cell r="E1429">
            <v>4.34</v>
          </cell>
        </row>
        <row r="1430">
          <cell r="A1430" t="str">
            <v>08-Q-009</v>
          </cell>
          <cell r="B1430">
            <v>8</v>
          </cell>
          <cell r="C1430" t="str">
            <v xml:space="preserve">ØÀÍÜÉ 20 ÌÌ                   </v>
          </cell>
          <cell r="D1430" t="str">
            <v xml:space="preserve">Wrench 20 mm                  </v>
          </cell>
          <cell r="E1430">
            <v>15.031000000000001</v>
          </cell>
        </row>
        <row r="1431">
          <cell r="A1431" t="str">
            <v>08-Q-010</v>
          </cell>
          <cell r="B1431">
            <v>8</v>
          </cell>
          <cell r="C1431" t="str">
            <v xml:space="preserve">ØËÉÁÄÁÉÓ ÊÏÌÐËÄØÔÉ            </v>
          </cell>
          <cell r="D1431" t="str">
            <v>File set</v>
          </cell>
          <cell r="E1431">
            <v>29.164999999999999</v>
          </cell>
          <cell r="F1431" t="str">
            <v>inst</v>
          </cell>
        </row>
        <row r="1432">
          <cell r="A1432" t="str">
            <v>08-R-001</v>
          </cell>
          <cell r="B1432">
            <v>13</v>
          </cell>
          <cell r="C1432" t="str">
            <v>ÒÀÆÅÀÃÍÏÉ 0-46</v>
          </cell>
          <cell r="D1432" t="str">
            <v>Wrench 0-46</v>
          </cell>
          <cell r="E1432">
            <v>11.458</v>
          </cell>
        </row>
        <row r="1433">
          <cell r="A1433" t="str">
            <v>08-R-002</v>
          </cell>
          <cell r="B1433">
            <v>8</v>
          </cell>
          <cell r="C1433" t="str">
            <v>ÒÂÏËÉ áÒÀáÍÉÀÍÉ ,ËÀÔÖÍÉÓ20ÌÌ</v>
          </cell>
          <cell r="D1433" t="str">
            <v>Brass ring 20mm</v>
          </cell>
          <cell r="E1433">
            <v>0.16300000000000001</v>
          </cell>
        </row>
        <row r="1434">
          <cell r="A1434" t="str">
            <v>08-S-001</v>
          </cell>
          <cell r="B1434">
            <v>13</v>
          </cell>
          <cell r="C1434" t="str">
            <v>ÓÀÔÄáÉ</v>
          </cell>
          <cell r="D1434" t="str">
            <v>Constr.hammer</v>
          </cell>
          <cell r="E1434">
            <v>0</v>
          </cell>
        </row>
        <row r="1435">
          <cell r="A1435" t="str">
            <v>08-S-002</v>
          </cell>
          <cell r="B1435">
            <v>13</v>
          </cell>
          <cell r="C1435" t="str">
            <v>ÓÉáÛÉÒÌÆÏÌÉ</v>
          </cell>
          <cell r="D1435" t="str">
            <v>Freq.meter</v>
          </cell>
          <cell r="E1435">
            <v>41.67</v>
          </cell>
        </row>
        <row r="1436">
          <cell r="A1436" t="str">
            <v>08-S-003</v>
          </cell>
          <cell r="B1436">
            <v>13</v>
          </cell>
          <cell r="C1436" t="str">
            <v>ÓÀáÒÀáÍÉÓÉ</v>
          </cell>
          <cell r="D1436" t="str">
            <v>Screw driver</v>
          </cell>
          <cell r="E1436">
            <v>4.7210000000000001</v>
          </cell>
          <cell r="F1436" t="str">
            <v>inst</v>
          </cell>
        </row>
        <row r="1437">
          <cell r="A1437" t="str">
            <v>08-S-004</v>
          </cell>
          <cell r="B1437">
            <v>15</v>
          </cell>
          <cell r="C1437" t="str">
            <v>ÒÄÂÉÓÔÒÀÔ.ÌÏÊ.ÛÄÒÈ.ÃÄÍÄÁÉÓ</v>
          </cell>
          <cell r="D1437" t="str">
            <v>Short sircuit current measurer</v>
          </cell>
          <cell r="E1437">
            <v>0</v>
          </cell>
        </row>
        <row r="1438">
          <cell r="A1438" t="str">
            <v>08-S-005</v>
          </cell>
          <cell r="B1438">
            <v>15</v>
          </cell>
          <cell r="C1438" t="str">
            <v>,, -0" ÚÖË×ÉÓ ßÉÍÀÙ.ÓÀÆ.áÄËÓÀ.</v>
          </cell>
          <cell r="D1438" t="str">
            <v>Zero phase resist. measur. dev</v>
          </cell>
          <cell r="E1438">
            <v>0</v>
          </cell>
        </row>
        <row r="1439">
          <cell r="A1439" t="str">
            <v>08-S-006</v>
          </cell>
          <cell r="B1439">
            <v>7</v>
          </cell>
          <cell r="C1439" t="str">
            <v>ÓÉ×ÏÍÉ ÍÉÑÀÒÉÓ</v>
          </cell>
          <cell r="D1439" t="str">
            <v>Sink</v>
          </cell>
          <cell r="E1439">
            <v>7.0190000000000001</v>
          </cell>
        </row>
        <row r="1440">
          <cell r="A1440" t="str">
            <v>08-S-007</v>
          </cell>
          <cell r="B1440">
            <v>8</v>
          </cell>
          <cell r="C1440" t="str">
            <v>ÓÀÓÀÐÍÄ</v>
          </cell>
          <cell r="D1440" t="str">
            <v>Soapbasin</v>
          </cell>
          <cell r="E1440">
            <v>0</v>
          </cell>
        </row>
        <row r="1441">
          <cell r="A1441" t="str">
            <v>08-S-008</v>
          </cell>
          <cell r="B1441">
            <v>8</v>
          </cell>
          <cell r="C1441" t="str">
            <v>ÓÀÐÏÍÉ</v>
          </cell>
          <cell r="D1441" t="str">
            <v>Soap (turkish)</v>
          </cell>
          <cell r="E1441">
            <v>0.70399999999999996</v>
          </cell>
        </row>
        <row r="1442">
          <cell r="A1442" t="str">
            <v>08-S-009</v>
          </cell>
          <cell r="B1442">
            <v>13</v>
          </cell>
          <cell r="C1442" t="str">
            <v>ÓÀËÄÓÉ ÄËÄØÔÒÖËÉ</v>
          </cell>
          <cell r="D1442" t="str">
            <v>Grindstone</v>
          </cell>
          <cell r="E1442">
            <v>100</v>
          </cell>
        </row>
        <row r="1443">
          <cell r="A1443" t="str">
            <v>08-S-010</v>
          </cell>
          <cell r="B1443">
            <v>8</v>
          </cell>
          <cell r="C1443" t="str">
            <v>ÓÀÓßÏÒÉ ÃÉÃÉ</v>
          </cell>
          <cell r="D1443" t="str">
            <v>Scales big</v>
          </cell>
          <cell r="E1443">
            <v>275</v>
          </cell>
        </row>
        <row r="1444">
          <cell r="A1444" t="str">
            <v>08-S-011</v>
          </cell>
          <cell r="B1444">
            <v>4</v>
          </cell>
          <cell r="C1444" t="str">
            <v>ÓÐÄÝ. ÓÀÚÄËÖÒÉ 10-12ÀÍÉ</v>
          </cell>
          <cell r="D1444" t="str">
            <v>Speciali gasket 10-12mm</v>
          </cell>
          <cell r="E1444">
            <v>7.6239999999999997</v>
          </cell>
        </row>
        <row r="1445">
          <cell r="A1445" t="str">
            <v>08-S-012</v>
          </cell>
          <cell r="B1445">
            <v>8</v>
          </cell>
          <cell r="C1445" t="str">
            <v>ÓÀÐÏÍÉ ÈáÄÅÀÃÉ</v>
          </cell>
          <cell r="D1445" t="str">
            <v>Liquid soap</v>
          </cell>
          <cell r="E1445">
            <v>10.089</v>
          </cell>
          <cell r="F1445" t="str">
            <v>meur</v>
          </cell>
        </row>
        <row r="1446">
          <cell r="A1446" t="str">
            <v>08-S-012</v>
          </cell>
          <cell r="B1446">
            <v>8</v>
          </cell>
          <cell r="C1446" t="str">
            <v>ÈáÄÅÀÃÉ ÓÀÐÏÍÉÓ ÚÖÈÉ</v>
          </cell>
          <cell r="D1446" t="str">
            <v>Liquid soap box</v>
          </cell>
          <cell r="E1446">
            <v>30</v>
          </cell>
          <cell r="F1446" t="str">
            <v>meur</v>
          </cell>
        </row>
        <row r="1447">
          <cell r="A1447" t="str">
            <v>08-S-013</v>
          </cell>
          <cell r="B1447">
            <v>8</v>
          </cell>
          <cell r="C1447" t="str">
            <v>ÓÀßÌÄÍÃÉ ÓÀÛÖÀËÄÁÄÁÉ</v>
          </cell>
          <cell r="D1447" t="str">
            <v>Cleaning means</v>
          </cell>
          <cell r="E1447">
            <v>1.7450000000000001</v>
          </cell>
          <cell r="F1447" t="str">
            <v>meur</v>
          </cell>
        </row>
        <row r="1448">
          <cell r="A1448" t="str">
            <v>08-S-013</v>
          </cell>
          <cell r="B1448">
            <v>8</v>
          </cell>
          <cell r="C1448" t="str">
            <v>ÓÀßÌÄÃÉ ÓÀÛ-áÀËÉÜÉÓ</v>
          </cell>
          <cell r="D1448" t="str">
            <v>Carpet cleaner</v>
          </cell>
          <cell r="E1448">
            <v>3</v>
          </cell>
          <cell r="F1448" t="str">
            <v>meur</v>
          </cell>
        </row>
        <row r="1449">
          <cell r="A1449" t="str">
            <v>08-S-013</v>
          </cell>
          <cell r="B1449">
            <v>8</v>
          </cell>
          <cell r="C1449" t="str">
            <v xml:space="preserve">ÓÀßÌÄÍÃÉ ÓÀÛ-ÌÄÔËÀáÉÓ         </v>
          </cell>
          <cell r="D1449" t="str">
            <v>Tile cleaner</v>
          </cell>
          <cell r="E1449">
            <v>4</v>
          </cell>
          <cell r="F1449" t="str">
            <v>meur</v>
          </cell>
        </row>
        <row r="1450">
          <cell r="A1450" t="str">
            <v>08-S-013</v>
          </cell>
          <cell r="B1450">
            <v>8</v>
          </cell>
          <cell r="C1450" t="str">
            <v xml:space="preserve">ÓÀßÌÄÍÃÉ ÓÀÛ-ÔÖÀËÄÔ-ÒÀÊ.      </v>
          </cell>
          <cell r="D1450" t="str">
            <v>Toilet/sink cleaner</v>
          </cell>
          <cell r="E1450">
            <v>2.9780000000000002</v>
          </cell>
          <cell r="F1450" t="str">
            <v>meur</v>
          </cell>
        </row>
        <row r="1451">
          <cell r="A1451" t="str">
            <v>08-S-013</v>
          </cell>
          <cell r="B1451">
            <v>8</v>
          </cell>
          <cell r="C1451" t="str">
            <v xml:space="preserve">ÓÀßÌÄÍÃÉ ÓÀÛ-ÔÖÀËÄÔÉÓ         </v>
          </cell>
          <cell r="D1451" t="str">
            <v>Toilet cleaner</v>
          </cell>
          <cell r="E1451">
            <v>0</v>
          </cell>
          <cell r="F1451" t="str">
            <v>meur</v>
          </cell>
        </row>
        <row r="1452">
          <cell r="A1452" t="str">
            <v>08-S-013</v>
          </cell>
          <cell r="B1452">
            <v>8</v>
          </cell>
          <cell r="C1452" t="str">
            <v xml:space="preserve">ÓÀÐÒÉÀËÄÁÄËÉ- ÀÅÄãÉÓ          </v>
          </cell>
          <cell r="D1452" t="str">
            <v>Furniture polisher</v>
          </cell>
          <cell r="E1452">
            <v>3</v>
          </cell>
          <cell r="F1452" t="str">
            <v>meur</v>
          </cell>
        </row>
        <row r="1453">
          <cell r="A1453" t="str">
            <v>08-S-013</v>
          </cell>
          <cell r="B1453">
            <v>8</v>
          </cell>
          <cell r="C1453" t="str">
            <v xml:space="preserve">ÓÀÒÄÝáÉ ÓÀÛÖÀËÄÁÀ-àÖÒàËÉÓ     </v>
          </cell>
          <cell r="D1453" t="str">
            <v>Dish washing liquid</v>
          </cell>
          <cell r="E1453">
            <v>1.31</v>
          </cell>
          <cell r="F1453" t="str">
            <v>meur</v>
          </cell>
        </row>
        <row r="1454">
          <cell r="A1454" t="str">
            <v>08-S-014</v>
          </cell>
          <cell r="B1454">
            <v>8</v>
          </cell>
          <cell r="C1454" t="str">
            <v xml:space="preserve">ÓÀÍÀÈÉ ÂÄÒÌÄÔÖËÉ 6ÓÐ-02-100   </v>
          </cell>
          <cell r="D1454" t="str">
            <v xml:space="preserve">Hermetic Lamp 6 sp-02-100     </v>
          </cell>
          <cell r="E1454">
            <v>11.632999999999999</v>
          </cell>
        </row>
        <row r="1455">
          <cell r="A1455" t="str">
            <v>08-S-015</v>
          </cell>
          <cell r="B1455">
            <v>13</v>
          </cell>
          <cell r="C1455" t="str">
            <v>ÓÀáÒÀáÍÉÓÉ ÄËÄØÔÒÖËÉ</v>
          </cell>
          <cell r="D1455" t="str">
            <v xml:space="preserve">Electric screwdrriver         </v>
          </cell>
          <cell r="E1455">
            <v>101.25</v>
          </cell>
        </row>
        <row r="1456">
          <cell r="A1456" t="str">
            <v>08-S-016</v>
          </cell>
          <cell r="B1456">
            <v>15</v>
          </cell>
          <cell r="C1456" t="str">
            <v xml:space="preserve">ÓÔÀÁÉËÉÆÀÔÏÒÉ                 </v>
          </cell>
          <cell r="D1456" t="str">
            <v>Stabilizer</v>
          </cell>
          <cell r="E1456">
            <v>83.33</v>
          </cell>
        </row>
        <row r="1457">
          <cell r="A1457" t="str">
            <v>08-S-018</v>
          </cell>
          <cell r="B1457">
            <v>11</v>
          </cell>
          <cell r="C1457" t="str">
            <v>ÓÀËÀÒÏÓ ÀÐÀÒÀÔÉ ,ÌÄÒÊÖÒÉ112 F"</v>
          </cell>
          <cell r="D1457" t="str">
            <v>Cashier machine,,Mercury112 F"</v>
          </cell>
          <cell r="E1457">
            <v>23.271000000000001</v>
          </cell>
        </row>
        <row r="1458">
          <cell r="A1458" t="str">
            <v>08-S-019</v>
          </cell>
          <cell r="B1458">
            <v>13</v>
          </cell>
          <cell r="C1458" t="str">
            <v xml:space="preserve">ÓÀÒÜÉËÀÅÉ                     </v>
          </cell>
          <cell r="D1458" t="str">
            <v xml:space="preserve">Solderer                      </v>
          </cell>
          <cell r="E1458">
            <v>23.847000000000001</v>
          </cell>
        </row>
        <row r="1459">
          <cell r="A1459" t="str">
            <v>08-S-020</v>
          </cell>
          <cell r="B1459">
            <v>2</v>
          </cell>
          <cell r="C1459" t="str">
            <v>ÊÀÅÉ # 4</v>
          </cell>
          <cell r="D1459" t="str">
            <v xml:space="preserve">Candan plastik #4             </v>
          </cell>
          <cell r="E1459">
            <v>4.4999999999999998E-2</v>
          </cell>
        </row>
        <row r="1460">
          <cell r="A1460" t="str">
            <v>08-S-021</v>
          </cell>
          <cell r="B1460">
            <v>8</v>
          </cell>
          <cell r="C1460" t="str">
            <v>ÓÀÊÄÔÉ ÊÀÒÉÓ</v>
          </cell>
          <cell r="D1460" t="str">
            <v xml:space="preserve">Door lock                     </v>
          </cell>
          <cell r="E1460">
            <v>14.827999999999999</v>
          </cell>
        </row>
        <row r="1461">
          <cell r="A1461" t="str">
            <v>08-S-022</v>
          </cell>
          <cell r="B1461">
            <v>8</v>
          </cell>
          <cell r="C1461" t="str">
            <v xml:space="preserve">ÓÀÌÀÂÒÉ ÉÀÔ. ãÀÂÒÉÓÉÓ VALEDA  </v>
          </cell>
          <cell r="D1461" t="str">
            <v xml:space="preserve">VALEDA mob holders            </v>
          </cell>
          <cell r="E1461">
            <v>16.36</v>
          </cell>
        </row>
        <row r="1462">
          <cell r="A1462" t="str">
            <v>08-S-023</v>
          </cell>
          <cell r="B1462">
            <v>7</v>
          </cell>
          <cell r="C1462" t="str">
            <v>ÓÀÙÄÁÀÅÉ</v>
          </cell>
          <cell r="D1462" t="str">
            <v xml:space="preserve">Paint                         </v>
          </cell>
          <cell r="E1462">
            <v>3.9710000000000001</v>
          </cell>
          <cell r="F1462" t="str">
            <v>meur</v>
          </cell>
        </row>
        <row r="1463">
          <cell r="A1463" t="str">
            <v>08-S-024</v>
          </cell>
          <cell r="B1463">
            <v>2</v>
          </cell>
          <cell r="C1463" t="str">
            <v>ÊÀÅÉ  2.5 ÌÌ</v>
          </cell>
          <cell r="D1463" t="str">
            <v xml:space="preserve">Clip 2.5 mm                   </v>
          </cell>
          <cell r="E1463">
            <v>0.1</v>
          </cell>
        </row>
        <row r="1464">
          <cell r="A1464" t="str">
            <v>08-S-025</v>
          </cell>
          <cell r="B1464">
            <v>2</v>
          </cell>
          <cell r="C1464" t="str">
            <v>ÊÀÅÉ ,ÃÀÌàÄÒÉ 2X10X6 ÊÀÁÄËÉÓÀÈ</v>
          </cell>
          <cell r="D1464" t="str">
            <v>Surface wire cable clip, PVC (</v>
          </cell>
          <cell r="E1464">
            <v>3.4000000000000002E-2</v>
          </cell>
          <cell r="F1464" t="str">
            <v>tmr</v>
          </cell>
        </row>
        <row r="1465">
          <cell r="A1465" t="str">
            <v>08-S-026</v>
          </cell>
          <cell r="B1465">
            <v>2</v>
          </cell>
          <cell r="C1465" t="str">
            <v>ÓÀÌÀÂÒÉ ÊÀÁ.ÐËÀÓÔÌÀÓÉÓ70ÌÌ #16</v>
          </cell>
          <cell r="D1465" t="str">
            <v>PVC or LDPE cable cleat 70mm2</v>
          </cell>
          <cell r="E1465">
            <v>0.437</v>
          </cell>
          <cell r="F1465" t="str">
            <v>km</v>
          </cell>
        </row>
        <row r="1466">
          <cell r="A1466" t="str">
            <v>08-S-027</v>
          </cell>
          <cell r="B1466">
            <v>2</v>
          </cell>
          <cell r="C1466" t="str">
            <v>ÓÀÌÀÂÒÉ ÊÀÁ.ÐËÀÓÔÌÀÓÉÓ35ÌÌ #14</v>
          </cell>
          <cell r="D1466" t="str">
            <v>PVC or LDPE cable cleat 35mm2</v>
          </cell>
          <cell r="E1466">
            <v>0.317</v>
          </cell>
          <cell r="F1466" t="str">
            <v>km</v>
          </cell>
        </row>
        <row r="1467">
          <cell r="A1467" t="str">
            <v>08-S-028</v>
          </cell>
          <cell r="B1467">
            <v>2</v>
          </cell>
          <cell r="C1467" t="str">
            <v>ÓÀÌÀÂÒÉ ÊÀÁ.ÐËÀÓÔÌÀÓÉÓ95ÌÌ #18</v>
          </cell>
          <cell r="D1467" t="str">
            <v>PVC or LDPE cable cleat 95mm2</v>
          </cell>
          <cell r="E1467">
            <v>1.754</v>
          </cell>
          <cell r="F1467" t="str">
            <v>km</v>
          </cell>
        </row>
        <row r="1468">
          <cell r="A1468" t="str">
            <v>08-S-029</v>
          </cell>
          <cell r="B1468">
            <v>13</v>
          </cell>
          <cell r="C1468" t="str">
            <v>ÓÀáÒÀáÍÉÓÉ "ÒÉÊÏ" ÓÖÐÄÒÉ 6x150</v>
          </cell>
          <cell r="D1468" t="str">
            <v xml:space="preserve">Screw Driver "Rico" 6x150mm   </v>
          </cell>
          <cell r="E1468">
            <v>6</v>
          </cell>
        </row>
        <row r="1469">
          <cell r="A1469" t="str">
            <v>08-S-030</v>
          </cell>
          <cell r="B1469">
            <v>13</v>
          </cell>
          <cell r="C1469" t="str">
            <v>ÓÀáÒÀáÍÉÓÉ "ÒÏÊÏ" ÓÖÐÄÒÉ 6x125</v>
          </cell>
          <cell r="D1469" t="str">
            <v xml:space="preserve">Screw Driver "Rico" 6x125mm   </v>
          </cell>
          <cell r="E1469">
            <v>0</v>
          </cell>
        </row>
        <row r="1470">
          <cell r="A1470" t="str">
            <v>08-S-031</v>
          </cell>
          <cell r="B1470">
            <v>13</v>
          </cell>
          <cell r="C1470" t="str">
            <v>ÓÀáÒÀáÍÉÓÉ "ÒÉÊÏ" ÓÖÐÄÒÉ 7X150</v>
          </cell>
          <cell r="D1470" t="str">
            <v xml:space="preserve">Screw Driver "Rico" 7x150     </v>
          </cell>
          <cell r="E1470">
            <v>8</v>
          </cell>
        </row>
        <row r="1471">
          <cell r="A1471" t="str">
            <v>08-S-032</v>
          </cell>
          <cell r="B1471">
            <v>13</v>
          </cell>
          <cell r="C1471" t="str">
            <v xml:space="preserve">ÓÀáÒÀáÍÉÓÉ ÒÉÊÏ ÓÖÐÄÒ - 7x150 </v>
          </cell>
          <cell r="D1471" t="str">
            <v xml:space="preserve">Screw Driver Rico - 7x150     </v>
          </cell>
          <cell r="E1471">
            <v>0</v>
          </cell>
        </row>
        <row r="1472">
          <cell r="A1472" t="str">
            <v>08-S-033</v>
          </cell>
          <cell r="B1472">
            <v>13</v>
          </cell>
          <cell r="C1472" t="str">
            <v xml:space="preserve">ÓÀáÒÀáÍÉÓÉ ÒÉÊÏ ÐÒÏ×. 3x200   </v>
          </cell>
          <cell r="D1472" t="str">
            <v xml:space="preserve">Screw Driver Rico 3x200mm     </v>
          </cell>
          <cell r="E1472">
            <v>8</v>
          </cell>
        </row>
        <row r="1473">
          <cell r="A1473" t="str">
            <v>08-S-034</v>
          </cell>
          <cell r="B1473">
            <v>13</v>
          </cell>
          <cell r="C1473" t="str">
            <v xml:space="preserve">ÓÀáÒÀáÍÉÓÉ ÒÉÊÏ-3.2x100       </v>
          </cell>
          <cell r="D1473" t="str">
            <v xml:space="preserve">Screw Driver Rico-3.2x100mm   </v>
          </cell>
          <cell r="E1473">
            <v>0</v>
          </cell>
        </row>
        <row r="1474">
          <cell r="A1474" t="str">
            <v>08-S-035</v>
          </cell>
          <cell r="B1474">
            <v>13</v>
          </cell>
          <cell r="C1474" t="str">
            <v>áÀÓÒÀáÍÉÓÉ ÒÉÊÏ ÓÖÐÄÒÉ+3.2x100</v>
          </cell>
          <cell r="D1474" t="str">
            <v xml:space="preserve">Screw Driver Rico+3.2x100     </v>
          </cell>
          <cell r="E1474">
            <v>0</v>
          </cell>
        </row>
        <row r="1475">
          <cell r="A1475" t="str">
            <v>08-S-036</v>
          </cell>
          <cell r="B1475">
            <v>7</v>
          </cell>
          <cell r="C1475" t="str">
            <v>ÓÀÊÀÁÄËÏ ÀÒáÉ</v>
          </cell>
          <cell r="D1475" t="str">
            <v xml:space="preserve">Cable SET                     </v>
          </cell>
          <cell r="E1475">
            <v>14.083</v>
          </cell>
        </row>
        <row r="1476">
          <cell r="A1476" t="str">
            <v>08-S-037</v>
          </cell>
          <cell r="B1476">
            <v>8</v>
          </cell>
          <cell r="C1476" t="str">
            <v>ÓÀÊÄÔÉ ,,ÊÀËÄ"</v>
          </cell>
          <cell r="D1476" t="str">
            <v>,,Kale " Lock</v>
          </cell>
          <cell r="E1476">
            <v>8.0559999999999992</v>
          </cell>
          <cell r="F1476" t="str">
            <v>tmr</v>
          </cell>
        </row>
        <row r="1477">
          <cell r="A1477" t="str">
            <v>08-S-038</v>
          </cell>
          <cell r="B1477">
            <v>7</v>
          </cell>
          <cell r="C1477" t="str">
            <v xml:space="preserve">ÓÀáÛÏÁÉ                       </v>
          </cell>
          <cell r="D1477" t="str">
            <v xml:space="preserve">STOP Plug                     </v>
          </cell>
          <cell r="E1477">
            <v>1.25</v>
          </cell>
        </row>
        <row r="1478">
          <cell r="A1478" t="str">
            <v>08-S-039</v>
          </cell>
          <cell r="B1478">
            <v>7</v>
          </cell>
          <cell r="C1478" t="str">
            <v>ÓÀÙÄÁÀÅÉ ÆÄÈÏÅÀÍÉ</v>
          </cell>
          <cell r="D1478" t="str">
            <v>Oil-Colour</v>
          </cell>
          <cell r="E1478">
            <v>6</v>
          </cell>
        </row>
        <row r="1479">
          <cell r="A1479" t="str">
            <v>08-S-040</v>
          </cell>
          <cell r="B1479">
            <v>7</v>
          </cell>
          <cell r="C1479" t="str">
            <v xml:space="preserve">ÓÀ×ÉÈáÍÉ ( ÛÐÀÊËÉ)            </v>
          </cell>
          <cell r="D1479" t="str">
            <v xml:space="preserve">Splash ( paint)               </v>
          </cell>
          <cell r="E1479">
            <v>0.48599999999999999</v>
          </cell>
        </row>
        <row r="1480">
          <cell r="A1480" t="str">
            <v>08-S-041</v>
          </cell>
          <cell r="B1480">
            <v>8</v>
          </cell>
          <cell r="C1480" t="str">
            <v>ÓÀÌÀÂÒÉ ÊÀÁ.ÐËÀÓÔÌÀÓÉÓ 16ÌÌ#11</v>
          </cell>
          <cell r="D1480" t="str">
            <v>PVC or LDPE cable cleat 4x16mm</v>
          </cell>
          <cell r="E1480">
            <v>0.4</v>
          </cell>
          <cell r="F1480" t="str">
            <v>km</v>
          </cell>
        </row>
        <row r="1481">
          <cell r="A1481" t="str">
            <v>08-S-042</v>
          </cell>
          <cell r="B1481">
            <v>8</v>
          </cell>
          <cell r="C1481" t="str">
            <v>ÓÀÌÀÂÒÉ ÌÉËÉÓ ÂÀËÅÀÍ.20ÌÌ</v>
          </cell>
          <cell r="D1481" t="str">
            <v>Pipe 20 ÌÌ</v>
          </cell>
          <cell r="E1481">
            <v>8.2000000000000003E-2</v>
          </cell>
        </row>
        <row r="1482">
          <cell r="A1482" t="str">
            <v>08-S-043</v>
          </cell>
          <cell r="B1482">
            <v>8</v>
          </cell>
          <cell r="C1482" t="str">
            <v>ÓÀÊÄÔÉ ÌÒÉÝáÅÄËÉÓ ÊÀÒÀÃÉÓ</v>
          </cell>
          <cell r="D1482" t="str">
            <v>Locks for meter cabinets</v>
          </cell>
          <cell r="E1482">
            <v>0</v>
          </cell>
        </row>
        <row r="1483">
          <cell r="A1483" t="str">
            <v>08-S-044</v>
          </cell>
          <cell r="B1483">
            <v>8</v>
          </cell>
          <cell r="C1483" t="str">
            <v xml:space="preserve">ÓÀáÄËÖÒÉ ÊÀÒÄÁÉÓ              </v>
          </cell>
          <cell r="D1483" t="str">
            <v>Door lock</v>
          </cell>
          <cell r="E1483">
            <v>2</v>
          </cell>
        </row>
        <row r="1484">
          <cell r="A1484" t="str">
            <v>08-S-045</v>
          </cell>
          <cell r="B1484">
            <v>8</v>
          </cell>
          <cell r="C1484" t="str">
            <v>ÓÀÌÀÒãÅÉ äÄÒÌÄÔÉÊÉÓ(ÐÉÓÔÏËÄÔÉ)</v>
          </cell>
          <cell r="D1484" t="str">
            <v>Hermetic pistol</v>
          </cell>
          <cell r="E1484">
            <v>6.11</v>
          </cell>
        </row>
        <row r="1485">
          <cell r="A1485" t="str">
            <v>08-S-046</v>
          </cell>
          <cell r="B1485">
            <v>8</v>
          </cell>
          <cell r="C1485" t="str">
            <v xml:space="preserve">ÓÀáÒÀáÍÉÓÉ (ÊÏÌÐËÄØÔÉ)        </v>
          </cell>
          <cell r="D1485" t="str">
            <v>Screw wrench (set)0</v>
          </cell>
          <cell r="E1485">
            <v>12.444000000000001</v>
          </cell>
          <cell r="F1485" t="str">
            <v>inst</v>
          </cell>
        </row>
        <row r="1486">
          <cell r="A1486" t="str">
            <v>08-S-047</v>
          </cell>
          <cell r="B1486">
            <v>8</v>
          </cell>
          <cell r="C1486" t="str">
            <v xml:space="preserve">ÓÀÊÄÔÉ ,,Camlock"             </v>
          </cell>
          <cell r="D1486" t="str">
            <v>Lock "Camlock"</v>
          </cell>
          <cell r="E1486">
            <v>3.32</v>
          </cell>
        </row>
        <row r="1487">
          <cell r="A1487" t="str">
            <v>08-S-048</v>
          </cell>
          <cell r="B1487">
            <v>8</v>
          </cell>
          <cell r="C1487" t="str">
            <v xml:space="preserve">ÓÀÊÄÔÉ ,,Casy"                </v>
          </cell>
          <cell r="D1487" t="str">
            <v>Lock "casy"</v>
          </cell>
          <cell r="E1487">
            <v>3.323</v>
          </cell>
        </row>
        <row r="1488">
          <cell r="A1488" t="str">
            <v>08-S-049</v>
          </cell>
          <cell r="B1488">
            <v>8</v>
          </cell>
          <cell r="C1488" t="str">
            <v xml:space="preserve">ÃÀÌàÄÒÉ ÂÀËÅÀÍÉ.ÌÉËÉÓ 20ÌÌ    </v>
          </cell>
          <cell r="D1488" t="str">
            <v>Galv.pipe clip 20mm</v>
          </cell>
          <cell r="E1488">
            <v>0.08</v>
          </cell>
        </row>
        <row r="1489">
          <cell r="A1489" t="str">
            <v>08-S-050</v>
          </cell>
          <cell r="B1489">
            <v>8</v>
          </cell>
          <cell r="C1489" t="str">
            <v xml:space="preserve">ÓÀÚÄËÖÒÉ 5ÌÌ                  </v>
          </cell>
          <cell r="D1489" t="str">
            <v>Pad 5mm</v>
          </cell>
          <cell r="E1489">
            <v>4.1000000000000002E-2</v>
          </cell>
          <cell r="F1489" t="str">
            <v>tmr</v>
          </cell>
        </row>
        <row r="1490">
          <cell r="A1490" t="str">
            <v>08-S-051</v>
          </cell>
          <cell r="B1490">
            <v>8</v>
          </cell>
          <cell r="C1490" t="str">
            <v>ÓÀÚÄËÖÒÉ ,,P " -ÌÀÂÅÀÒÉ</v>
          </cell>
          <cell r="D1490" t="str">
            <v>Pad "P"-type</v>
          </cell>
          <cell r="E1490">
            <v>0.21</v>
          </cell>
        </row>
        <row r="1491">
          <cell r="A1491" t="str">
            <v>08-S-052</v>
          </cell>
          <cell r="B1491">
            <v>8</v>
          </cell>
          <cell r="C1491" t="str">
            <v xml:space="preserve">ÓÔÀÁÉËÉÆÀÔÏÒÉ(ÂÄÍÄÒÀÔÏÒÉÓ)    </v>
          </cell>
          <cell r="D1491" t="str">
            <v>Stabilizer (for generator)</v>
          </cell>
          <cell r="E1491">
            <v>500</v>
          </cell>
        </row>
        <row r="1492">
          <cell r="A1492" t="str">
            <v>08-S-053</v>
          </cell>
          <cell r="B1492">
            <v>8</v>
          </cell>
          <cell r="C1492" t="str">
            <v xml:space="preserve">ÊÀÒÄÁÉÓ ÓÀÊÄÔÉÓ ÂÖËÉ          </v>
          </cell>
          <cell r="D1492" t="str">
            <v>Door inner lock</v>
          </cell>
          <cell r="E1492">
            <v>3</v>
          </cell>
        </row>
        <row r="1493">
          <cell r="A1493" t="str">
            <v>08-S-054</v>
          </cell>
          <cell r="B1493">
            <v>8</v>
          </cell>
          <cell r="C1493" t="str">
            <v xml:space="preserve">ËÀØÉ Ö×ÄÒÖËÉ                  </v>
          </cell>
          <cell r="D1493" t="str">
            <v>Glaze</v>
          </cell>
          <cell r="E1493">
            <v>0</v>
          </cell>
        </row>
        <row r="1494">
          <cell r="A1494" t="str">
            <v>08-S-055</v>
          </cell>
          <cell r="B1494">
            <v>8</v>
          </cell>
          <cell r="C1494" t="str">
            <v xml:space="preserve">ÓÀËÀÒÏÓ ÀÐÀÒÀÔÉ ELBEC-MICRO-F </v>
          </cell>
          <cell r="D1494" t="str">
            <v>Cash machine  ELBEC-MICRO-F</v>
          </cell>
          <cell r="E1494">
            <v>609.16700000000003</v>
          </cell>
        </row>
        <row r="1495">
          <cell r="A1495" t="str">
            <v>08-S-056</v>
          </cell>
          <cell r="B1495">
            <v>8</v>
          </cell>
          <cell r="C1495" t="str">
            <v xml:space="preserve">ÓÔÀÁÉËÉÆÀÔÏÒÉ Ö-52            </v>
          </cell>
          <cell r="D1495" t="str">
            <v xml:space="preserve">Stabilizer u-52               </v>
          </cell>
          <cell r="E1495">
            <v>200</v>
          </cell>
        </row>
        <row r="1496">
          <cell r="A1496" t="str">
            <v>08-S-057</v>
          </cell>
          <cell r="B1496">
            <v>8</v>
          </cell>
          <cell r="C1496" t="str">
            <v xml:space="preserve">ÛÔÀÍÂÄÍ-×ÀÒÂÀËÉ               </v>
          </cell>
          <cell r="E1496">
            <v>0</v>
          </cell>
        </row>
        <row r="1497">
          <cell r="A1497" t="str">
            <v>08-S-058</v>
          </cell>
          <cell r="B1497">
            <v>8</v>
          </cell>
          <cell r="C1497" t="str">
            <v xml:space="preserve">ÓÀÓßÏÒÉ ÔÄØÍÉÊÖÒÉ             </v>
          </cell>
          <cell r="E1497">
            <v>0</v>
          </cell>
        </row>
        <row r="1498">
          <cell r="A1498" t="str">
            <v>08-S-059</v>
          </cell>
          <cell r="B1498">
            <v>8</v>
          </cell>
          <cell r="C1498" t="str">
            <v xml:space="preserve">ÓÀËÄÓÉ ØÅÀ ÂËÖÅÉ150X32mm      </v>
          </cell>
          <cell r="E1498">
            <v>0</v>
          </cell>
        </row>
        <row r="1499">
          <cell r="A1499" t="str">
            <v>08-S-060</v>
          </cell>
          <cell r="B1499">
            <v>8</v>
          </cell>
          <cell r="C1499" t="str">
            <v xml:space="preserve">ÓÀËÄÓÉ ØÅÀ ÖáÄÛÉ 150X32mm     </v>
          </cell>
          <cell r="E1499">
            <v>0</v>
          </cell>
        </row>
        <row r="1500">
          <cell r="A1500" t="str">
            <v>08-SC-001</v>
          </cell>
          <cell r="B1500">
            <v>8</v>
          </cell>
          <cell r="C1500" t="str">
            <v>ÜÀÉÃÀÍÉ ÄËÄØÔÒÏ</v>
          </cell>
          <cell r="D1500" t="str">
            <v>Electric kettle</v>
          </cell>
          <cell r="E1500">
            <v>63.084000000000003</v>
          </cell>
        </row>
        <row r="1501">
          <cell r="A1501" t="str">
            <v>08-SC-001</v>
          </cell>
          <cell r="B1501">
            <v>8</v>
          </cell>
          <cell r="C1501" t="str">
            <v xml:space="preserve">ÜÀÌÒÈÅÄËÉ-ÄËÄØÔÒÏ             </v>
          </cell>
          <cell r="D1501" t="str">
            <v>Electric connector</v>
          </cell>
          <cell r="E1501">
            <v>3.3330000000000002</v>
          </cell>
          <cell r="F1501" t="str">
            <v>ara</v>
          </cell>
        </row>
        <row r="1502">
          <cell r="A1502" t="str">
            <v>08-SC-002</v>
          </cell>
          <cell r="B1502">
            <v>13</v>
          </cell>
          <cell r="C1502" t="str">
            <v>ÜÀØÖÜÉ</v>
          </cell>
          <cell r="D1502" t="str">
            <v>Hammer</v>
          </cell>
          <cell r="E1502">
            <v>8.9870000000000001</v>
          </cell>
          <cell r="F1502" t="str">
            <v>inst</v>
          </cell>
        </row>
        <row r="1503">
          <cell r="A1503" t="str">
            <v>08-SC-003</v>
          </cell>
          <cell r="B1503">
            <v>8</v>
          </cell>
          <cell r="C1503" t="str">
            <v xml:space="preserve">ÜÀÍÂÀËÉ ÄËÄØÔÒÏ               </v>
          </cell>
          <cell r="D1503" t="str">
            <v xml:space="preserve">Plug electrical               </v>
          </cell>
          <cell r="E1503">
            <v>2</v>
          </cell>
        </row>
        <row r="1504">
          <cell r="A1504" t="str">
            <v>08-SC-004</v>
          </cell>
          <cell r="B1504">
            <v>13</v>
          </cell>
          <cell r="C1504" t="str">
            <v xml:space="preserve">ÜÄØÌÀ ÒÄÆÉÍÉÓ                 </v>
          </cell>
          <cell r="D1504" t="str">
            <v xml:space="preserve">High boots rubber             </v>
          </cell>
          <cell r="E1504">
            <v>15</v>
          </cell>
          <cell r="F1504" t="str">
            <v>inst</v>
          </cell>
        </row>
        <row r="1505">
          <cell r="A1505" t="str">
            <v>08-SH-001</v>
          </cell>
          <cell r="B1505">
            <v>8</v>
          </cell>
          <cell r="C1505" t="str">
            <v xml:space="preserve">ÛËÀÍÂÉ ÖÍÉÔÀÆÉÓ 6.5Ì          </v>
          </cell>
          <cell r="D1505" t="str">
            <v>Rope for Toilette set</v>
          </cell>
          <cell r="E1505">
            <v>5</v>
          </cell>
        </row>
        <row r="1506">
          <cell r="A1506" t="str">
            <v>08-SH-002</v>
          </cell>
          <cell r="B1506">
            <v>8</v>
          </cell>
          <cell r="C1506" t="str">
            <v>ÛÖÀÓÀÃÄÁÉ ÏÍÊÀÍÉÓ ÒÄÆÉÍÉÓ</v>
          </cell>
          <cell r="D1506" t="str">
            <v xml:space="preserve">Watertight gland              </v>
          </cell>
          <cell r="E1506">
            <v>1.25</v>
          </cell>
        </row>
        <row r="1507">
          <cell r="A1507" t="str">
            <v>08-SH-003</v>
          </cell>
          <cell r="B1507">
            <v>8</v>
          </cell>
          <cell r="C1507" t="str">
            <v xml:space="preserve">ÍÀáÄÅÒÀÃ ÛÄÌÒÄÅÉ              </v>
          </cell>
          <cell r="D1507" t="str">
            <v>Water bath tap</v>
          </cell>
          <cell r="E1507">
            <v>2</v>
          </cell>
        </row>
        <row r="1508">
          <cell r="A1508" t="str">
            <v>08-SR-001</v>
          </cell>
          <cell r="B1508">
            <v>13</v>
          </cell>
          <cell r="C1508" t="str">
            <v>ÙÏãÉ</v>
          </cell>
          <cell r="D1508" t="str">
            <v>Chipper 1</v>
          </cell>
          <cell r="E1508">
            <v>6.53</v>
          </cell>
          <cell r="F1508" t="str">
            <v>inst</v>
          </cell>
        </row>
        <row r="1509">
          <cell r="A1509" t="str">
            <v>08-SR-002</v>
          </cell>
          <cell r="B1509">
            <v>8</v>
          </cell>
          <cell r="C1509" t="str">
            <v>ÙÖÌÄËÉ ÌÉÊÒÏÔÀËÙÖÒÉ</v>
          </cell>
          <cell r="D1509" t="str">
            <v>Microwave oven</v>
          </cell>
          <cell r="E1509">
            <v>0</v>
          </cell>
        </row>
        <row r="1510">
          <cell r="A1510" t="str">
            <v>08-SR-003</v>
          </cell>
          <cell r="B1510">
            <v>8</v>
          </cell>
          <cell r="C1510" t="str">
            <v xml:space="preserve">ÙÅÄÃÉ                         </v>
          </cell>
          <cell r="D1510" t="str">
            <v xml:space="preserve">Thong                         </v>
          </cell>
          <cell r="E1510">
            <v>39.585000000000001</v>
          </cell>
        </row>
        <row r="1511">
          <cell r="A1511" t="str">
            <v>08-SS-001</v>
          </cell>
          <cell r="B1511">
            <v>5</v>
          </cell>
          <cell r="C1511" t="str">
            <v>ÌÉËÉ ÒÄÆÉÍÉÓ ÆÄÈÂÀÌÞËÄ3/4</v>
          </cell>
          <cell r="D1511" t="str">
            <v>Oil resistant hose 3/4</v>
          </cell>
          <cell r="E1511">
            <v>6</v>
          </cell>
        </row>
        <row r="1512">
          <cell r="A1512" t="str">
            <v>08-SS-002</v>
          </cell>
          <cell r="B1512">
            <v>8</v>
          </cell>
          <cell r="C1512" t="str">
            <v>ÛÔÄ×ÓÄËÉ</v>
          </cell>
          <cell r="D1512" t="str">
            <v>External wiring socket</v>
          </cell>
          <cell r="E1512">
            <v>3</v>
          </cell>
        </row>
        <row r="1513">
          <cell r="A1513" t="str">
            <v>08-SS-003</v>
          </cell>
          <cell r="B1513">
            <v>2</v>
          </cell>
          <cell r="C1513" t="str">
            <v xml:space="preserve">ÛÖÒÖÐÉ (ÐËÀÓÔÌÀÓÉÓ ÁÖÃÉÈ)     </v>
          </cell>
          <cell r="D1513" t="str">
            <v xml:space="preserve">Screw with plastic holder     </v>
          </cell>
          <cell r="E1513">
            <v>1</v>
          </cell>
        </row>
        <row r="1514">
          <cell r="A1514" t="str">
            <v>08-SS-004</v>
          </cell>
          <cell r="B1514">
            <v>2</v>
          </cell>
          <cell r="C1514" t="str">
            <v>ÛÖÒÖÐÉ ÈÅÉÈÌáÒÀáÍÉ 10-37 ÌÌ</v>
          </cell>
          <cell r="D1514" t="str">
            <v>Drill screw 10-37 mm</v>
          </cell>
          <cell r="E1514">
            <v>7.1999999999999995E-2</v>
          </cell>
          <cell r="F1514" t="str">
            <v>ara</v>
          </cell>
        </row>
        <row r="1515">
          <cell r="A1515" t="str">
            <v>08-SS-005</v>
          </cell>
          <cell r="B1515">
            <v>6</v>
          </cell>
          <cell r="C1515" t="str">
            <v>ÌÉÍÀ ÐÏËÉÊÀÒÁÉÍÀÔÉÓ 12 ÀÃÂ-ÉÓ</v>
          </cell>
          <cell r="D1515" t="str">
            <v xml:space="preserve">Plexiglass 12                 </v>
          </cell>
          <cell r="E1515">
            <v>25.001999999999999</v>
          </cell>
          <cell r="F1515" t="str">
            <v>tmr</v>
          </cell>
        </row>
        <row r="1516">
          <cell r="A1516" t="str">
            <v>08-SS-006</v>
          </cell>
          <cell r="B1516">
            <v>6</v>
          </cell>
          <cell r="C1516" t="str">
            <v>ÌÉÍÀ ÐÏËÉÊÀÒÁÏÍÀÔÉÓ 16 ÀÃÂ-ÉÓ</v>
          </cell>
          <cell r="D1516" t="str">
            <v xml:space="preserve">Plexiglass 16                 </v>
          </cell>
          <cell r="E1516">
            <v>31.01</v>
          </cell>
          <cell r="F1516" t="str">
            <v>tmr</v>
          </cell>
        </row>
        <row r="1517">
          <cell r="A1517" t="str">
            <v>08-SS-007</v>
          </cell>
          <cell r="B1517">
            <v>6</v>
          </cell>
          <cell r="C1517" t="str">
            <v>ÌÉÍÀ ÐÏËÉÊÀÒÁÏÍÀÔÉÓ 24 ÀÃÂ-ÉÓ</v>
          </cell>
          <cell r="D1517" t="str">
            <v xml:space="preserve">Plexiglass 24                 </v>
          </cell>
          <cell r="E1517">
            <v>39.159999999999997</v>
          </cell>
          <cell r="F1517" t="str">
            <v>tmr</v>
          </cell>
        </row>
        <row r="1518">
          <cell r="A1518" t="str">
            <v>08-SS-008</v>
          </cell>
          <cell r="B1518">
            <v>8</v>
          </cell>
          <cell r="C1518" t="str">
            <v>ÛÔÄ×ÓÄËÉ ÏÒÌÀÂÉ ÓÀÊÀÁÄËÏ ÀÒáÉÓ</v>
          </cell>
          <cell r="D1518" t="str">
            <v xml:space="preserve">Double switch                 </v>
          </cell>
          <cell r="E1518">
            <v>16.75</v>
          </cell>
        </row>
        <row r="1519">
          <cell r="A1519" t="str">
            <v>08-SS-009</v>
          </cell>
          <cell r="B1519">
            <v>8</v>
          </cell>
          <cell r="C1519" t="str">
            <v>ÛÔÄ×ÓÄËÉ 2Ð+Ã</v>
          </cell>
          <cell r="D1519" t="str">
            <v xml:space="preserve">Switch 2p+d                   </v>
          </cell>
          <cell r="E1519">
            <v>6.75</v>
          </cell>
        </row>
        <row r="1520">
          <cell r="A1520" t="str">
            <v>08-SS-010</v>
          </cell>
          <cell r="B1520">
            <v>8</v>
          </cell>
          <cell r="C1520" t="str">
            <v xml:space="preserve">ÛÖÒÖÐÉ  ÁÒÔÚÄËÈÀÅÉÀÍÉ 50 ÌÌ   </v>
          </cell>
          <cell r="D1520" t="str">
            <v>Screw flat-head 50mm</v>
          </cell>
          <cell r="E1520">
            <v>6.9000000000000006E-2</v>
          </cell>
        </row>
        <row r="1521">
          <cell r="A1521" t="str">
            <v>08-SS-011</v>
          </cell>
          <cell r="B1521">
            <v>8</v>
          </cell>
          <cell r="C1521" t="str">
            <v xml:space="preserve">ÛÖÒÖÐÉ ÌÒÂÅÀËÈÀÅÉÀÍÉ 50 ÌÌ    </v>
          </cell>
          <cell r="D1521" t="str">
            <v>Screw round-head 50mm</v>
          </cell>
          <cell r="E1521">
            <v>0.39200000000000002</v>
          </cell>
        </row>
        <row r="1522">
          <cell r="A1522" t="str">
            <v>08-SS-012</v>
          </cell>
          <cell r="B1522">
            <v>8</v>
          </cell>
          <cell r="C1522" t="str">
            <v xml:space="preserve">ÛÖÒÖÐÉ ÁÒÔÚÄËÈÀÅÉÀÍÉ 8x1.5mm  </v>
          </cell>
          <cell r="D1522" t="str">
            <v>Screw flat-head 8x1.5mm</v>
          </cell>
          <cell r="E1522">
            <v>0.04</v>
          </cell>
          <cell r="F1522" t="str">
            <v>tmr</v>
          </cell>
        </row>
        <row r="1523">
          <cell r="A1523" t="str">
            <v>08-SS-013</v>
          </cell>
          <cell r="B1523">
            <v>8</v>
          </cell>
          <cell r="C1523" t="str">
            <v>ÛÖÒÖÐÉ ÌÒÂÅÀËÈÀÅÉÀÍÉ 4X40ÌÌ</v>
          </cell>
          <cell r="D1523" t="str">
            <v>Screw round-head 4x40mm</v>
          </cell>
          <cell r="E1523">
            <v>0.05</v>
          </cell>
          <cell r="F1523" t="str">
            <v>tmr</v>
          </cell>
        </row>
        <row r="1524">
          <cell r="A1524" t="str">
            <v>08-SS-014</v>
          </cell>
          <cell r="B1524">
            <v>8</v>
          </cell>
          <cell r="C1524" t="str">
            <v>SHECDOMA</v>
          </cell>
          <cell r="D1524" t="str">
            <v>SHECDOMA</v>
          </cell>
          <cell r="E1524">
            <v>0</v>
          </cell>
        </row>
        <row r="1525">
          <cell r="A1525" t="str">
            <v>08-SS-015</v>
          </cell>
          <cell r="B1525">
            <v>8</v>
          </cell>
          <cell r="C1525" t="str">
            <v xml:space="preserve">ÛÖÒÖÐÉ ÁÒÔÚÄËÈÀÅÉÀÍÉ 8X2ÌÌ    </v>
          </cell>
          <cell r="D1525" t="str">
            <v>Screw flat-head 8x2mm</v>
          </cell>
          <cell r="E1525">
            <v>7.0000000000000007E-2</v>
          </cell>
          <cell r="F1525" t="str">
            <v>tmr</v>
          </cell>
        </row>
        <row r="1526">
          <cell r="A1526" t="str">
            <v>08-SS-016</v>
          </cell>
          <cell r="B1526">
            <v>8</v>
          </cell>
          <cell r="C1526" t="str">
            <v>ÛÖÒÖÐÉ ÌÒÂÅÀËÈÀÅÉÀÍÉ 6X1.5ÌÌ</v>
          </cell>
          <cell r="D1526" t="str">
            <v>Screw round-head 6x1.5mm</v>
          </cell>
          <cell r="E1526">
            <v>0.04</v>
          </cell>
          <cell r="F1526" t="str">
            <v>tmr</v>
          </cell>
        </row>
        <row r="1527">
          <cell r="A1527" t="str">
            <v>08-SS-017</v>
          </cell>
          <cell r="B1527">
            <v>8</v>
          </cell>
          <cell r="C1527" t="str">
            <v xml:space="preserve">ÛÖÒÖÐÉ ÌÒÂÅÀËÈÀÅÉÀÍÉ 4.2X25ÌÌ </v>
          </cell>
          <cell r="D1527" t="str">
            <v>Screw round-head 4.2x25mm</v>
          </cell>
          <cell r="E1527">
            <v>0.19500000000000001</v>
          </cell>
          <cell r="F1527" t="str">
            <v>tmr</v>
          </cell>
        </row>
        <row r="1528">
          <cell r="A1528" t="str">
            <v>08-SS-018</v>
          </cell>
          <cell r="B1528">
            <v>8</v>
          </cell>
          <cell r="C1528" t="str">
            <v xml:space="preserve">ÛÖÒÖÐÉ ÌÒÂÅÀËÈÀÅÉÀÍÉ 10X2     </v>
          </cell>
          <cell r="D1528" t="str">
            <v>Screw round-head 10x2</v>
          </cell>
          <cell r="E1528">
            <v>2.5499999999999998</v>
          </cell>
          <cell r="F1528" t="str">
            <v>tmr</v>
          </cell>
        </row>
        <row r="1529">
          <cell r="A1529" t="str">
            <v>08-SS-019</v>
          </cell>
          <cell r="B1529">
            <v>8</v>
          </cell>
          <cell r="C1529" t="str">
            <v xml:space="preserve">ÛÖÒÖÐÉ  8X100                 </v>
          </cell>
          <cell r="D1529" t="str">
            <v>Screw 8x100</v>
          </cell>
          <cell r="E1529">
            <v>0.14000000000000001</v>
          </cell>
          <cell r="F1529" t="str">
            <v>tmr</v>
          </cell>
        </row>
        <row r="1530">
          <cell r="A1530" t="str">
            <v>08-SS-020</v>
          </cell>
          <cell r="B1530">
            <v>8</v>
          </cell>
          <cell r="C1530" t="str">
            <v>ÛÖÒÖÐÉ  8X120</v>
          </cell>
          <cell r="D1530" t="str">
            <v>Screw 8x120</v>
          </cell>
          <cell r="E1530">
            <v>0.18</v>
          </cell>
        </row>
        <row r="1531">
          <cell r="A1531" t="str">
            <v>08-SS-021</v>
          </cell>
          <cell r="B1531">
            <v>8</v>
          </cell>
          <cell r="C1531" t="str">
            <v>ÛÖÒÖÐÉ áÒÀáÍ.ÌÒÂÅÀËÈÀÅÉÀÍÉ19ÌÌ</v>
          </cell>
          <cell r="D1531" t="str">
            <v>SelfDrillScrews round head19mm</v>
          </cell>
          <cell r="E1531">
            <v>9.9000000000000005E-2</v>
          </cell>
        </row>
        <row r="1532">
          <cell r="A1532" t="str">
            <v>08-ST-001</v>
          </cell>
          <cell r="B1532">
            <v>8</v>
          </cell>
          <cell r="C1532" t="str">
            <v>ÈÏÊÉ</v>
          </cell>
          <cell r="D1532" t="str">
            <v>Rope</v>
          </cell>
          <cell r="E1532">
            <v>1.333</v>
          </cell>
        </row>
        <row r="1533">
          <cell r="A1533" t="str">
            <v>08-ST-002</v>
          </cell>
          <cell r="B1533">
            <v>8</v>
          </cell>
          <cell r="C1533" t="str">
            <v xml:space="preserve">ÈÀÁÀÛÉÒÉ                      </v>
          </cell>
          <cell r="D1533" t="str">
            <v xml:space="preserve">Plaster                       </v>
          </cell>
          <cell r="E1533">
            <v>0.5</v>
          </cell>
        </row>
        <row r="1534">
          <cell r="A1534" t="str">
            <v>08-SW-001</v>
          </cell>
          <cell r="B1534">
            <v>2</v>
          </cell>
          <cell r="C1534" t="str">
            <v>àÀÍàÉÊÉ ØÀÍÜÉÈ-ÓáÅÀÃÀÓáÅÀ</v>
          </cell>
          <cell r="D1534" t="str">
            <v>Bolts and Nuts different</v>
          </cell>
          <cell r="E1534">
            <v>0.15</v>
          </cell>
          <cell r="F1534" t="str">
            <v>tmr</v>
          </cell>
        </row>
        <row r="1535">
          <cell r="A1535" t="str">
            <v>08-SW-002</v>
          </cell>
          <cell r="B1535">
            <v>2</v>
          </cell>
          <cell r="C1535" t="str">
            <v>àÀÍàÉÊÉ 6ÌÌ</v>
          </cell>
          <cell r="D1535" t="str">
            <v>Bolt 6mm</v>
          </cell>
          <cell r="E1535">
            <v>6.3339999999999996</v>
          </cell>
        </row>
        <row r="1536">
          <cell r="A1536" t="str">
            <v>08-SW-003</v>
          </cell>
          <cell r="B1536">
            <v>13</v>
          </cell>
          <cell r="C1536" t="str">
            <v>àÒÉÀËÀ (ÔÒÄÛÏÔÊÀ)</v>
          </cell>
          <cell r="D1536" t="str">
            <v xml:space="preserve">Ratchet                       </v>
          </cell>
          <cell r="E1536">
            <v>25</v>
          </cell>
        </row>
        <row r="1537">
          <cell r="A1537" t="str">
            <v>08-SW-004</v>
          </cell>
          <cell r="B1537">
            <v>2</v>
          </cell>
          <cell r="C1537" t="str">
            <v>ØÀÍÜÉ,àÀÍàÉÊÉ,ÓÀÚÄ.12ÌÌ,10ÌÌ,8</v>
          </cell>
          <cell r="D1537" t="str">
            <v>Bolts ,nuts etc 12,10,8 mm</v>
          </cell>
          <cell r="E1537">
            <v>7</v>
          </cell>
          <cell r="F1537" t="str">
            <v>tmr</v>
          </cell>
        </row>
        <row r="1538">
          <cell r="A1538" t="str">
            <v>08-SW-005</v>
          </cell>
          <cell r="B1538">
            <v>8</v>
          </cell>
          <cell r="C1538" t="str">
            <v>àÀÍàÉÊÉ ØÀÍÜÉÈ ÓÀÚÄËÖÒÉÈ 10 ÌÌ</v>
          </cell>
          <cell r="D1538" t="str">
            <v xml:space="preserve">Bolts, Nuts, Etc 10 mm        </v>
          </cell>
          <cell r="E1538">
            <v>0.57299999999999995</v>
          </cell>
          <cell r="F1538" t="str">
            <v>tmr</v>
          </cell>
        </row>
        <row r="1539">
          <cell r="A1539" t="str">
            <v>08-SW-006</v>
          </cell>
          <cell r="B1539">
            <v>8</v>
          </cell>
          <cell r="C1539" t="str">
            <v>ÂÀËÅÀÍÉÆÄÁÖËÉ àÀÍàÉÊÉ # 8X50mm</v>
          </cell>
          <cell r="D1539" t="str">
            <v>Screw galvanizsed #8 50 length</v>
          </cell>
          <cell r="E1539">
            <v>0.187</v>
          </cell>
        </row>
        <row r="1540">
          <cell r="A1540" t="str">
            <v>08-SW-007</v>
          </cell>
          <cell r="B1540">
            <v>8</v>
          </cell>
          <cell r="C1540" t="str">
            <v xml:space="preserve">àÀÍàÉÊÉ PVCÊÄÃËÉÓ ÛÔÄ×ÓÄËÉÓ   </v>
          </cell>
          <cell r="D1540" t="str">
            <v xml:space="preserve">PVC wall pflug fixing. 8X50mm </v>
          </cell>
          <cell r="E1540">
            <v>4.4999999999999998E-2</v>
          </cell>
        </row>
        <row r="1541">
          <cell r="A1541" t="str">
            <v>08-SW-008</v>
          </cell>
          <cell r="B1541">
            <v>8</v>
          </cell>
          <cell r="C1541" t="str">
            <v>àÀÍàÉÊÉ ÊÀÖàÉÀÍÉ ×ÏË.ÂÅÀÒË12ÌÌ</v>
          </cell>
          <cell r="D1541" t="str">
            <v>Screw with hook12mm</v>
          </cell>
          <cell r="E1541">
            <v>2.25</v>
          </cell>
        </row>
        <row r="1542">
          <cell r="A1542" t="str">
            <v>08-SW-009</v>
          </cell>
          <cell r="B1542">
            <v>8</v>
          </cell>
          <cell r="C1542" t="str">
            <v xml:space="preserve">ÒÀÖË ÁÏËÔÉ 8ÌÌ                </v>
          </cell>
          <cell r="D1542" t="str">
            <v>Raulbolt 8mm</v>
          </cell>
          <cell r="E1542">
            <v>3.4279999999999999</v>
          </cell>
          <cell r="F1542" t="str">
            <v>tmr</v>
          </cell>
        </row>
        <row r="1543">
          <cell r="A1543" t="str">
            <v>08-SW-010</v>
          </cell>
          <cell r="B1543">
            <v>8</v>
          </cell>
          <cell r="C1543" t="str">
            <v>ÒÀÖË ÁÏËÔÉ 6ÌÌ</v>
          </cell>
          <cell r="D1543" t="str">
            <v>Raulbolt 6mm</v>
          </cell>
          <cell r="E1543">
            <v>9.2200000000000006</v>
          </cell>
        </row>
        <row r="1544">
          <cell r="A1544" t="str">
            <v>08-SW-011</v>
          </cell>
          <cell r="B1544">
            <v>8</v>
          </cell>
          <cell r="C1544" t="str">
            <v xml:space="preserve">ÒÀÖË ÁÏËÔÉ 12ÌÌ               </v>
          </cell>
          <cell r="D1544" t="str">
            <v>Raulbolt 12mm</v>
          </cell>
          <cell r="E1544">
            <v>9.2200000000000006</v>
          </cell>
        </row>
        <row r="1545">
          <cell r="A1545" t="str">
            <v>08-SW-012</v>
          </cell>
          <cell r="B1545">
            <v>8</v>
          </cell>
          <cell r="C1545" t="str">
            <v>àÀÍàÉÊÉ ÊÀÖàÉÀÍÉ ×ÏË.ÂÅÀÒË.8ÌÌ</v>
          </cell>
          <cell r="D1545" t="str">
            <v>Screw with hook 8mm</v>
          </cell>
          <cell r="E1545">
            <v>2.25</v>
          </cell>
          <cell r="F1545" t="str">
            <v>tmr</v>
          </cell>
        </row>
        <row r="1546">
          <cell r="A1546" t="str">
            <v>08-SW-013</v>
          </cell>
          <cell r="B1546">
            <v>8</v>
          </cell>
          <cell r="C1546" t="str">
            <v>ØÀÍÜÉ àÀÍàÉÊÉÈ M 5mmL-100mm</v>
          </cell>
          <cell r="D1546" t="str">
            <v>Nut and bolts M 5mm L-100mm</v>
          </cell>
          <cell r="E1546">
            <v>0.38</v>
          </cell>
          <cell r="F1546" t="str">
            <v>tmr</v>
          </cell>
        </row>
        <row r="1547">
          <cell r="A1547" t="str">
            <v>08-SW-014</v>
          </cell>
          <cell r="B1547">
            <v>8</v>
          </cell>
          <cell r="C1547" t="str">
            <v xml:space="preserve">àÀÍàÉÊÉ ÌÏÈÉÈÁÄÒÄÁÖËÉ M10x40  </v>
          </cell>
          <cell r="D1547" t="str">
            <v xml:space="preserve">M 10x40SherardizedTreadedBolt </v>
          </cell>
          <cell r="E1547">
            <v>0</v>
          </cell>
        </row>
        <row r="1548">
          <cell r="A1548" t="str">
            <v>08-T-001</v>
          </cell>
          <cell r="B1548">
            <v>13</v>
          </cell>
          <cell r="C1548" t="str">
            <v>ÂÉÒÀÂÉ (ÔÉÓÊÉ )</v>
          </cell>
          <cell r="D1548" t="str">
            <v>Tongs</v>
          </cell>
          <cell r="E1548">
            <v>98.65</v>
          </cell>
        </row>
        <row r="1549">
          <cell r="A1549" t="str">
            <v>08-T-002</v>
          </cell>
          <cell r="B1549">
            <v>13</v>
          </cell>
          <cell r="C1549" t="str">
            <v>ÔÄÓÔÄÒÉ</v>
          </cell>
          <cell r="D1549" t="str">
            <v>Tester</v>
          </cell>
          <cell r="E1549">
            <v>32.99</v>
          </cell>
        </row>
        <row r="1550">
          <cell r="A1550" t="str">
            <v>08-T-003</v>
          </cell>
          <cell r="B1550">
            <v>13</v>
          </cell>
          <cell r="C1550" t="str">
            <v>ÄË. ÔÖÌÁÏ ÆÄÈÉÓÈÅÉÓ (ÌÛÅ-25</v>
          </cell>
          <cell r="D1550" t="str">
            <v>El. pump for oil (MSHV-25)</v>
          </cell>
          <cell r="E1550">
            <v>141.66999999999999</v>
          </cell>
        </row>
        <row r="1551">
          <cell r="A1551" t="str">
            <v>08-T-004</v>
          </cell>
          <cell r="B1551">
            <v>8</v>
          </cell>
          <cell r="C1551" t="str">
            <v>ÔÒÀÉÍÉÊÉ</v>
          </cell>
          <cell r="D1551" t="str">
            <v>Tee joint</v>
          </cell>
          <cell r="E1551">
            <v>1.833</v>
          </cell>
        </row>
        <row r="1552">
          <cell r="A1552" t="str">
            <v>08-T-005</v>
          </cell>
          <cell r="B1552">
            <v>8</v>
          </cell>
          <cell r="C1552" t="str">
            <v>ÔÉËÏ ÛÖÛÉÓ ÓÀßÌÄÍÃÉ</v>
          </cell>
          <cell r="D1552" t="str">
            <v>Glass cleaning tissues</v>
          </cell>
          <cell r="E1552">
            <v>1.508</v>
          </cell>
          <cell r="F1552" t="str">
            <v>meur</v>
          </cell>
        </row>
        <row r="1553">
          <cell r="A1553" t="str">
            <v>08-T-006</v>
          </cell>
          <cell r="B1553">
            <v>8</v>
          </cell>
          <cell r="C1553" t="str">
            <v>ÔÖÀËÄÔÉÓ ÊÏÌÐËÄØÔÉ</v>
          </cell>
          <cell r="D1553" t="str">
            <v>Toilet package</v>
          </cell>
          <cell r="E1553">
            <v>0</v>
          </cell>
        </row>
        <row r="1554">
          <cell r="A1554" t="str">
            <v>08-T-007</v>
          </cell>
          <cell r="B1554">
            <v>8</v>
          </cell>
          <cell r="C1554" t="str">
            <v>ÔÖÀËÄÔÉÓ ØÀÙÀËÃÉ ÌÒÂÅÀËÉ</v>
          </cell>
          <cell r="D1554" t="str">
            <v>Toilet paper</v>
          </cell>
          <cell r="E1554">
            <v>0.33300000000000002</v>
          </cell>
          <cell r="F1554" t="str">
            <v>meur</v>
          </cell>
        </row>
        <row r="1555">
          <cell r="A1555" t="str">
            <v>08-T-007</v>
          </cell>
          <cell r="B1555">
            <v>8</v>
          </cell>
          <cell r="C1555" t="str">
            <v xml:space="preserve">ÔÖÀËÄÔÉÓ ØÀÙÀËÃÉ ÏÈáÊÖÈáÄÃÉ   </v>
          </cell>
          <cell r="D1555" t="str">
            <v>Toilet paper</v>
          </cell>
          <cell r="E1555">
            <v>2.9060000000000001</v>
          </cell>
          <cell r="F1555" t="str">
            <v>meur</v>
          </cell>
        </row>
        <row r="1556">
          <cell r="A1556" t="str">
            <v>08-T-007</v>
          </cell>
          <cell r="B1556">
            <v>8</v>
          </cell>
          <cell r="C1556" t="str">
            <v xml:space="preserve">ÔÖÀËÄÔÉÓ ØÀÙÀËÃÉÓ ÚÖÈÉ        </v>
          </cell>
          <cell r="D1556" t="str">
            <v>Toilet paper box</v>
          </cell>
          <cell r="E1556">
            <v>35</v>
          </cell>
          <cell r="F1556" t="str">
            <v>meur</v>
          </cell>
        </row>
        <row r="1557">
          <cell r="A1557" t="str">
            <v>08-T-007</v>
          </cell>
          <cell r="B1557">
            <v>8</v>
          </cell>
          <cell r="C1557" t="str">
            <v xml:space="preserve">ÔÖÀËÄÔ.ÓÀßÌÄÍÃÉ ãÀÂÒÉÓÉ       </v>
          </cell>
          <cell r="D1557" t="str">
            <v>Toilet mug</v>
          </cell>
          <cell r="E1557">
            <v>8</v>
          </cell>
          <cell r="F1557" t="str">
            <v>meur</v>
          </cell>
        </row>
        <row r="1558">
          <cell r="A1558" t="str">
            <v>08-T-008</v>
          </cell>
          <cell r="B1558">
            <v>13</v>
          </cell>
          <cell r="C1558" t="str">
            <v xml:space="preserve">ÈÏáÉ                          </v>
          </cell>
          <cell r="D1558" t="str">
            <v>Mattock</v>
          </cell>
          <cell r="E1558">
            <v>10.914</v>
          </cell>
        </row>
        <row r="1559">
          <cell r="A1559" t="str">
            <v>08-T-009</v>
          </cell>
          <cell r="B1559">
            <v>8</v>
          </cell>
          <cell r="C1559" t="str">
            <v xml:space="preserve">ÔÏËÜÀ                         </v>
          </cell>
          <cell r="D1559" t="str">
            <v xml:space="preserve">Plastic water jug             </v>
          </cell>
          <cell r="E1559">
            <v>4.1669999999999998</v>
          </cell>
        </row>
        <row r="1560">
          <cell r="A1560" t="str">
            <v>08-T-010</v>
          </cell>
          <cell r="B1560">
            <v>8</v>
          </cell>
          <cell r="C1560" t="str">
            <v xml:space="preserve">ÄËÄØÔÒÏ ÔÀËÉ 1000 kg          </v>
          </cell>
          <cell r="D1560" t="str">
            <v xml:space="preserve">Electric hoist 1000 kg        </v>
          </cell>
          <cell r="E1560">
            <v>0</v>
          </cell>
        </row>
        <row r="1561">
          <cell r="A1561" t="str">
            <v>08-T-011</v>
          </cell>
          <cell r="B1561">
            <v>8</v>
          </cell>
          <cell r="C1561" t="str">
            <v>ÔÖÌÁÏ ÅÀÍÔÖÆÉ</v>
          </cell>
          <cell r="D1561" t="str">
            <v>Air stand</v>
          </cell>
          <cell r="E1561">
            <v>5.8330000000000002</v>
          </cell>
        </row>
        <row r="1562">
          <cell r="A1562" t="str">
            <v>08-T-012</v>
          </cell>
          <cell r="B1562">
            <v>8</v>
          </cell>
          <cell r="C1562" t="str">
            <v xml:space="preserve">ÈÄÒÌÏÓÔÀÔÉ,,ÀÒÉÓÔÏÍÉÓ"(30ËÉÔ) </v>
          </cell>
          <cell r="E1562">
            <v>30</v>
          </cell>
        </row>
        <row r="1563">
          <cell r="A1563" t="str">
            <v>08-T-013</v>
          </cell>
          <cell r="B1563">
            <v>8</v>
          </cell>
          <cell r="C1563" t="str">
            <v xml:space="preserve">ÁÀÊÉÓ ÂÀÌßÌÄÍÃÉ ÓÉÈáÄ         </v>
          </cell>
          <cell r="D1563" t="str">
            <v xml:space="preserve">Ariston cleaning liquid       </v>
          </cell>
          <cell r="E1563">
            <v>0</v>
          </cell>
        </row>
        <row r="1564">
          <cell r="A1564" t="str">
            <v>08-T-014</v>
          </cell>
          <cell r="B1564">
            <v>8</v>
          </cell>
          <cell r="C1564" t="str">
            <v xml:space="preserve">ÔÄØÓÔÏËÉÔÉ 10ÌÌ               </v>
          </cell>
          <cell r="D1564" t="str">
            <v xml:space="preserve">Textolite 10mm                </v>
          </cell>
          <cell r="E1564">
            <v>120.833</v>
          </cell>
        </row>
        <row r="1565">
          <cell r="A1565" t="str">
            <v>08-T-015</v>
          </cell>
          <cell r="B1565">
            <v>8</v>
          </cell>
          <cell r="C1565" t="str">
            <v xml:space="preserve">ÀÌßÄÊÒÀÍÉÓ ÔÒÏÓÉ-ÄÒÈÊÀÖàÉÀÍÉ  </v>
          </cell>
          <cell r="D1565" t="str">
            <v>Steel rope for lifter w/1crook</v>
          </cell>
          <cell r="E1565">
            <v>0</v>
          </cell>
        </row>
        <row r="1566">
          <cell r="A1566" t="str">
            <v>08-T-016</v>
          </cell>
          <cell r="B1566">
            <v>8</v>
          </cell>
          <cell r="C1566" t="str">
            <v xml:space="preserve">ÀÌßÄÊÒÀÍÉÓ ÔÒÏÓÉ -ÏÒÊÀÖàÉÀÍÉ  </v>
          </cell>
          <cell r="D1566" t="str">
            <v>Steel rope for lifter 2crooks</v>
          </cell>
          <cell r="E1566">
            <v>0</v>
          </cell>
        </row>
        <row r="1567">
          <cell r="A1567" t="str">
            <v>08-T-017</v>
          </cell>
          <cell r="B1567">
            <v>8</v>
          </cell>
          <cell r="C1567" t="str">
            <v>ÀÌßÄÊÒÀÍÉÓ ãÀàÅÄÁÉ-ÓÀÌÊÀÖàÉÀÍÉ</v>
          </cell>
          <cell r="D1567" t="str">
            <v>Chain with 3crooks for lifter</v>
          </cell>
          <cell r="E1567">
            <v>0</v>
          </cell>
        </row>
        <row r="1568">
          <cell r="A1568" t="str">
            <v>08-U-001</v>
          </cell>
          <cell r="B1568">
            <v>13</v>
          </cell>
          <cell r="C1568" t="str">
            <v>ÖÒÏ</v>
          </cell>
          <cell r="D1568" t="str">
            <v>Chipper</v>
          </cell>
          <cell r="E1568">
            <v>16.667000000000002</v>
          </cell>
        </row>
        <row r="1569">
          <cell r="A1569" t="str">
            <v>08-U-002</v>
          </cell>
          <cell r="B1569">
            <v>8</v>
          </cell>
          <cell r="C1569" t="str">
            <v>ØÓÏÅÉËÉ (áÄËÉÓ ÓÀßÌÄÍÃÉ)</v>
          </cell>
          <cell r="D1569" t="str">
            <v>Industrial fabric rag</v>
          </cell>
          <cell r="E1569">
            <v>1.903</v>
          </cell>
          <cell r="F1569" t="str">
            <v>meur</v>
          </cell>
        </row>
        <row r="1570">
          <cell r="A1570" t="str">
            <v>08-U-003</v>
          </cell>
          <cell r="B1570">
            <v>7</v>
          </cell>
          <cell r="C1570" t="str">
            <v>ÖÍÉÔÀÆÉ (ÐÉÒÓÀÁÀÍÈÀÍ ÄÒÈÀÃ)</v>
          </cell>
          <cell r="D1570" t="str">
            <v>Lavatory bowl</v>
          </cell>
          <cell r="E1570">
            <v>541.66999999999996</v>
          </cell>
        </row>
        <row r="1571">
          <cell r="A1571" t="str">
            <v>08-U-004</v>
          </cell>
          <cell r="B1571">
            <v>8</v>
          </cell>
          <cell r="C1571" t="str">
            <v xml:space="preserve">ÖÍÉÔÀÆÉÓ ÊÏÌÐË. ,,ÓÀÍÃÒÀ"     </v>
          </cell>
          <cell r="E1571">
            <v>500</v>
          </cell>
        </row>
        <row r="1572">
          <cell r="A1572" t="str">
            <v>08-V-001</v>
          </cell>
          <cell r="B1572">
            <v>8</v>
          </cell>
          <cell r="C1572" t="str">
            <v>ÅÄÍÔÉËÀÔÏÒÉ</v>
          </cell>
          <cell r="D1572" t="str">
            <v>Fan</v>
          </cell>
          <cell r="E1572">
            <v>16.664999999999999</v>
          </cell>
        </row>
        <row r="1573">
          <cell r="A1573" t="str">
            <v>08-V-002</v>
          </cell>
          <cell r="B1573">
            <v>8</v>
          </cell>
          <cell r="C1573" t="str">
            <v>ÜÀÍÂÀËÉ ÛÔÄ×ÓÄËÉÓ (ÅÉËÊÄÁÉ)</v>
          </cell>
          <cell r="D1573" t="str">
            <v>Plug</v>
          </cell>
          <cell r="E1573">
            <v>0.58299999999999996</v>
          </cell>
        </row>
        <row r="1574">
          <cell r="A1574" t="str">
            <v>08-V-003</v>
          </cell>
          <cell r="B1574">
            <v>8</v>
          </cell>
          <cell r="C1574" t="str">
            <v>ÅÄÃÒÏ ÐÀÔÀÒÀ</v>
          </cell>
          <cell r="D1574" t="str">
            <v>Backet small</v>
          </cell>
          <cell r="E1574">
            <v>5.0650000000000004</v>
          </cell>
        </row>
        <row r="1575">
          <cell r="A1575" t="str">
            <v>08-V-004</v>
          </cell>
          <cell r="B1575">
            <v>8</v>
          </cell>
          <cell r="C1575" t="str">
            <v xml:space="preserve">ÅÄÃÒÏ ÓÀßÌÄÍÃÉ - (VILEDA )    </v>
          </cell>
          <cell r="D1575" t="str">
            <v xml:space="preserve">VALEDA cleaning buckets       </v>
          </cell>
          <cell r="E1575">
            <v>992.48</v>
          </cell>
        </row>
        <row r="1576">
          <cell r="A1576" t="str">
            <v>08-V-005</v>
          </cell>
          <cell r="B1576">
            <v>8</v>
          </cell>
          <cell r="C1576" t="str">
            <v xml:space="preserve">ÅÄÍÔÉËÀÔÏÒÉ  ÂÀÌßÏÅÉ          </v>
          </cell>
          <cell r="D1576" t="str">
            <v>Toilet conditioner</v>
          </cell>
          <cell r="E1576">
            <v>20.832999999999998</v>
          </cell>
        </row>
        <row r="1577">
          <cell r="A1577" t="str">
            <v>08-V-006</v>
          </cell>
          <cell r="B1577">
            <v>8</v>
          </cell>
          <cell r="C1577" t="str">
            <v>ÅÀÆÍÀ ÝÄÏËÉÔÉÓ ÆÄÈÉÓ ÂÀÓÀ×ÉËÔ.</v>
          </cell>
          <cell r="E1577">
            <v>0</v>
          </cell>
        </row>
        <row r="1578">
          <cell r="A1578" t="str">
            <v>08-W-001</v>
          </cell>
          <cell r="B1578">
            <v>13</v>
          </cell>
          <cell r="C1578" t="str">
            <v>ßÀÌÆÏÌÉ</v>
          </cell>
          <cell r="D1578" t="str">
            <v>Secondmeter</v>
          </cell>
          <cell r="E1578">
            <v>23.760999999999999</v>
          </cell>
          <cell r="F1578" t="str">
            <v>inst</v>
          </cell>
        </row>
        <row r="1579">
          <cell r="A1579" t="str">
            <v>08-W-002</v>
          </cell>
          <cell r="B1579">
            <v>8</v>
          </cell>
          <cell r="C1579" t="str">
            <v>ÔÄÍÉ ßÚÀËÂÀÌÀÝáÄËÄÁÄËÉ</v>
          </cell>
          <cell r="D1579" t="str">
            <v>Water heater</v>
          </cell>
          <cell r="E1579">
            <v>14.167</v>
          </cell>
        </row>
        <row r="1580">
          <cell r="A1580" t="str">
            <v>08-W-003</v>
          </cell>
          <cell r="B1580">
            <v>13</v>
          </cell>
          <cell r="C1580" t="str">
            <v xml:space="preserve">ßÄÒÀØÅÉ                       </v>
          </cell>
          <cell r="D1580" t="str">
            <v xml:space="preserve">Pick                          </v>
          </cell>
          <cell r="E1580">
            <v>12.5</v>
          </cell>
        </row>
        <row r="1581">
          <cell r="A1581" t="str">
            <v>08-W-004</v>
          </cell>
          <cell r="B1581">
            <v>8</v>
          </cell>
          <cell r="C1581" t="str">
            <v>ßÄÁÏ ( ÌÏÌÄÍÔÉ )</v>
          </cell>
          <cell r="D1581" t="str">
            <v xml:space="preserve">Glue                          </v>
          </cell>
          <cell r="E1581">
            <v>10</v>
          </cell>
        </row>
        <row r="1582">
          <cell r="A1582" t="str">
            <v>08-W-005</v>
          </cell>
          <cell r="B1582">
            <v>8</v>
          </cell>
          <cell r="C1582" t="str">
            <v xml:space="preserve">ßÄÁÏ "ÓÖÐÄÒÉ"                 </v>
          </cell>
          <cell r="D1582" t="str">
            <v>Glue ,, SUPER"</v>
          </cell>
          <cell r="E1582">
            <v>0</v>
          </cell>
        </row>
        <row r="1583">
          <cell r="A1583" t="str">
            <v>08-W-006</v>
          </cell>
          <cell r="B1583">
            <v>8</v>
          </cell>
          <cell r="C1583" t="str">
            <v xml:space="preserve">ßÄÁÏ ,,ÄÁÏØÓÉÔÉ"              </v>
          </cell>
          <cell r="D1583" t="str">
            <v>Glue ,, Ebocksit"</v>
          </cell>
          <cell r="E1583">
            <v>4.2640000000000002</v>
          </cell>
        </row>
        <row r="1584">
          <cell r="A1584" t="str">
            <v>08-W-007</v>
          </cell>
          <cell r="B1584">
            <v>8</v>
          </cell>
          <cell r="C1584" t="str">
            <v xml:space="preserve">ßÄÁÏ ,,ÐÅÀ "                  </v>
          </cell>
          <cell r="D1584" t="str">
            <v>Glue ,, PEA"</v>
          </cell>
          <cell r="E1584">
            <v>2.8460000000000001</v>
          </cell>
        </row>
        <row r="1585">
          <cell r="A1585" t="str">
            <v>08-W-008</v>
          </cell>
          <cell r="B1585">
            <v>8</v>
          </cell>
          <cell r="C1585" t="str">
            <v xml:space="preserve">ßÄÁÏ ,,Ê Ì Ý "                </v>
          </cell>
          <cell r="D1585" t="str">
            <v>Glue ,, KMC"</v>
          </cell>
          <cell r="E1585">
            <v>3.286</v>
          </cell>
        </row>
        <row r="1586">
          <cell r="A1586" t="str">
            <v>08-W-009</v>
          </cell>
          <cell r="B1586">
            <v>8</v>
          </cell>
          <cell r="C1586" t="str">
            <v xml:space="preserve">ßÄÁÏ áÉÓ                      </v>
          </cell>
          <cell r="D1586" t="str">
            <v>Glue wooden</v>
          </cell>
          <cell r="E1586">
            <v>5</v>
          </cell>
        </row>
        <row r="1587">
          <cell r="A1587" t="str">
            <v>08-X-001</v>
          </cell>
          <cell r="B1587">
            <v>13</v>
          </cell>
          <cell r="C1587" t="str">
            <v>áÄÒáÉ ËÉÈÏÍÉÓ ÓÀàÒÄËÉ</v>
          </cell>
          <cell r="D1587" t="str">
            <v>Metal saw</v>
          </cell>
          <cell r="E1587">
            <v>4.9509999999999996</v>
          </cell>
          <cell r="F1587" t="str">
            <v>inst</v>
          </cell>
        </row>
        <row r="1588">
          <cell r="A1588" t="str">
            <v>08-X-002</v>
          </cell>
          <cell r="B1588">
            <v>13</v>
          </cell>
          <cell r="C1588" t="str">
            <v>áÄÒáÉÓ ÐÉÒÉ ËÉÈ.ÓÀàÒÄËÉ</v>
          </cell>
          <cell r="D1588" t="str">
            <v>Metal saw blade</v>
          </cell>
          <cell r="E1588">
            <v>1.091</v>
          </cell>
          <cell r="F1588" t="str">
            <v>inst</v>
          </cell>
        </row>
        <row r="1589">
          <cell r="A1589" t="str">
            <v>08-X-003</v>
          </cell>
          <cell r="B1589">
            <v>8</v>
          </cell>
          <cell r="C1589" t="str">
            <v>áÄËÓÀÛÒÏÁÉ</v>
          </cell>
          <cell r="D1589" t="str">
            <v>Handdryer</v>
          </cell>
          <cell r="E1589">
            <v>0</v>
          </cell>
        </row>
        <row r="1590">
          <cell r="A1590" t="str">
            <v>08-X-004</v>
          </cell>
          <cell r="B1590">
            <v>13</v>
          </cell>
          <cell r="C1590" t="str">
            <v>áÄËÈÀÈÌÀÍÉ ÒÄÆÉÍÉÓ ÆÄÈÂÀÌÞËÄ</v>
          </cell>
          <cell r="D1590" t="str">
            <v>Oil resistant rubber gloves</v>
          </cell>
          <cell r="E1590">
            <v>2.5</v>
          </cell>
        </row>
        <row r="1591">
          <cell r="A1591" t="str">
            <v>08-X-005</v>
          </cell>
          <cell r="B1591">
            <v>7</v>
          </cell>
          <cell r="C1591" t="str">
            <v>áÄËÉÓ ÓÀÛÒÏÁÉ</v>
          </cell>
          <cell r="D1591" t="str">
            <v>HAND DRYER</v>
          </cell>
          <cell r="E1591">
            <v>205.72900000000001</v>
          </cell>
        </row>
        <row r="1592">
          <cell r="A1592" t="str">
            <v>08-X-006</v>
          </cell>
          <cell r="B1592">
            <v>8</v>
          </cell>
          <cell r="C1592" t="str">
            <v>áÀËÉÜÀ (ÃÄÒÌÀÔÉÍÆÄ)</v>
          </cell>
          <cell r="D1592" t="str">
            <v>Carpet</v>
          </cell>
          <cell r="E1592">
            <v>46.978000000000002</v>
          </cell>
        </row>
        <row r="1593">
          <cell r="A1593" t="str">
            <v>08-X-007</v>
          </cell>
          <cell r="B1593">
            <v>13</v>
          </cell>
          <cell r="C1593" t="str">
            <v>áÄËÈÀÈÌÀÍÉ ÃÉÀËÄØÔÒÉÊÖÒÉ</v>
          </cell>
          <cell r="D1593" t="str">
            <v>GLOVES DIELECTRIC</v>
          </cell>
          <cell r="E1593">
            <v>11.691000000000001</v>
          </cell>
          <cell r="F1593" t="str">
            <v>inst</v>
          </cell>
        </row>
        <row r="1594">
          <cell r="A1594" t="str">
            <v>08-X-008</v>
          </cell>
          <cell r="B1594">
            <v>13</v>
          </cell>
          <cell r="C1594" t="str">
            <v xml:space="preserve">áÄÒáÉ                         </v>
          </cell>
          <cell r="D1594" t="str">
            <v>Saw</v>
          </cell>
          <cell r="E1594">
            <v>6.944</v>
          </cell>
        </row>
        <row r="1595">
          <cell r="A1595" t="str">
            <v>08-X-009</v>
          </cell>
          <cell r="B1595">
            <v>2</v>
          </cell>
          <cell r="C1595" t="str">
            <v>ÝÀËÖÙÉ 360 ÌÌ (áÀÌÖÈÉ )</v>
          </cell>
          <cell r="D1595" t="str">
            <v>Cable tie 360mm white PVC.</v>
          </cell>
          <cell r="E1595">
            <v>0.04</v>
          </cell>
        </row>
        <row r="1596">
          <cell r="A1596" t="str">
            <v>08-X-010</v>
          </cell>
          <cell r="B1596">
            <v>2</v>
          </cell>
          <cell r="C1596" t="str">
            <v>ÝÀËÖÙÉ 280 ÌÌ (áÀÌÖÈÉ )</v>
          </cell>
          <cell r="D1596" t="str">
            <v>Cable tie 280mm white PVC.</v>
          </cell>
          <cell r="E1596">
            <v>3.9E-2</v>
          </cell>
        </row>
        <row r="1597">
          <cell r="A1597" t="str">
            <v>08-X-011</v>
          </cell>
          <cell r="B1597">
            <v>2</v>
          </cell>
          <cell r="C1597" t="str">
            <v>ÝÀËÖÙÉ  200 ÌÌ (áÀÌÖÈÉ )</v>
          </cell>
          <cell r="D1597" t="str">
            <v>Cable tie 200mm white PVC.</v>
          </cell>
          <cell r="E1597">
            <v>6.0000000000000001E-3</v>
          </cell>
          <cell r="F1597" t="str">
            <v>tmr</v>
          </cell>
        </row>
        <row r="1598">
          <cell r="A1598" t="str">
            <v>08-X-012</v>
          </cell>
          <cell r="B1598">
            <v>13</v>
          </cell>
          <cell r="C1598" t="str">
            <v>ÛÉÂÀÓÀáÒÀáÍÉ M 5 (ÌÉÜÉÊÉ )</v>
          </cell>
          <cell r="D1598" t="str">
            <v xml:space="preserve">Chopping knife "michik"       </v>
          </cell>
          <cell r="E1598">
            <v>20</v>
          </cell>
        </row>
        <row r="1599">
          <cell r="A1599" t="str">
            <v>08-X-013</v>
          </cell>
          <cell r="B1599">
            <v>13</v>
          </cell>
          <cell r="C1599" t="str">
            <v>ÂÀÒÄÓÀáÒÀáÍÉ M 5 (ÐËÀÛÊÀ)</v>
          </cell>
          <cell r="D1599" t="str">
            <v xml:space="preserve">Chopping knife ('plashka")    </v>
          </cell>
          <cell r="E1599">
            <v>20</v>
          </cell>
        </row>
        <row r="1600">
          <cell r="A1600" t="str">
            <v>08-X-014</v>
          </cell>
          <cell r="B1600">
            <v>13</v>
          </cell>
          <cell r="C1600" t="str">
            <v>ÂÀÒÄÓÀáÒÀáÍÉ 1/2 (ÐËÀÛÊÀ)</v>
          </cell>
          <cell r="D1600" t="str">
            <v xml:space="preserve">Chopping knife "plashka"-1/2  </v>
          </cell>
          <cell r="E1600">
            <v>10</v>
          </cell>
        </row>
        <row r="1601">
          <cell r="A1601" t="str">
            <v>08-X-015</v>
          </cell>
          <cell r="B1601">
            <v>13</v>
          </cell>
          <cell r="C1601" t="str">
            <v>ÂÀÒÄÓÀáÒÀáÍÉ 3/4 (ÐËÀÛÊÀ )</v>
          </cell>
          <cell r="D1601" t="str">
            <v xml:space="preserve">Chopping knife"plashka 3/4mm" </v>
          </cell>
          <cell r="E1601">
            <v>10</v>
          </cell>
        </row>
        <row r="1602">
          <cell r="A1602" t="str">
            <v>08-X-016</v>
          </cell>
          <cell r="B1602">
            <v>13</v>
          </cell>
          <cell r="C1602" t="str">
            <v>ÛÉÂÀÓÀáÒÀáÍÉ 1/2 (ÌÉÜÉÊÉ )</v>
          </cell>
          <cell r="D1602" t="str">
            <v>Chopping knife("michiki" 1/2mm</v>
          </cell>
          <cell r="E1602">
            <v>10</v>
          </cell>
        </row>
        <row r="1603">
          <cell r="A1603" t="str">
            <v>08-X-017</v>
          </cell>
          <cell r="B1603">
            <v>13</v>
          </cell>
          <cell r="C1603" t="str">
            <v>áÄËÓÀßÚÏÄÁÉÓ ÍÀÊÒÄÁÉ ÒÉÊÏ ÐÒÏ×</v>
          </cell>
          <cell r="D1603" t="str">
            <v xml:space="preserve">Tools set RICO Professional   </v>
          </cell>
          <cell r="E1603">
            <v>50</v>
          </cell>
        </row>
        <row r="1604">
          <cell r="A1604" t="str">
            <v>08-X-018</v>
          </cell>
          <cell r="B1604">
            <v>13</v>
          </cell>
          <cell r="C1604" t="str">
            <v xml:space="preserve">ÓÀÌÖÛÀÏ áÄËÈÀÈÌÀÍÉ-ÒÄÆÉÍÉÓ    </v>
          </cell>
          <cell r="D1604" t="str">
            <v>Rubber gloves</v>
          </cell>
          <cell r="E1604">
            <v>1.6379999999999999</v>
          </cell>
          <cell r="F1604" t="str">
            <v>inst</v>
          </cell>
        </row>
        <row r="1605">
          <cell r="A1605" t="str">
            <v>08-X-019</v>
          </cell>
          <cell r="B1605">
            <v>13</v>
          </cell>
          <cell r="C1605" t="str">
            <v xml:space="preserve">áÒÀáÍÌàÒÄËÉ 20 ÌÌ             </v>
          </cell>
          <cell r="D1605" t="str">
            <v>Wrench 20 mm</v>
          </cell>
          <cell r="E1605">
            <v>53.148000000000003</v>
          </cell>
        </row>
        <row r="1606">
          <cell r="A1606" t="str">
            <v>08-X-020</v>
          </cell>
          <cell r="B1606">
            <v>2</v>
          </cell>
          <cell r="C1606" t="str">
            <v>ÝÀËÖÙÉ ÐËÀÓÔ.1000 ÌÌ (áÀÌÖÈÉ )</v>
          </cell>
          <cell r="D1606" t="str">
            <v>Pole tie 1000mm black PVC.</v>
          </cell>
          <cell r="E1606">
            <v>1.0669999999999999</v>
          </cell>
          <cell r="F1606" t="str">
            <v>tmr</v>
          </cell>
        </row>
        <row r="1607">
          <cell r="A1607" t="str">
            <v>08-X-021</v>
          </cell>
          <cell r="B1607">
            <v>8</v>
          </cell>
          <cell r="C1607" t="str">
            <v xml:space="preserve">ÝÀËÖÙÉ 35 ÌÌ  (áÀÌÖÈÉ )       </v>
          </cell>
          <cell r="D1607" t="str">
            <v xml:space="preserve">PVC or LDPE cable cleat35mm   </v>
          </cell>
          <cell r="E1607">
            <v>1.38</v>
          </cell>
        </row>
        <row r="1608">
          <cell r="A1608" t="str">
            <v>08-X-022</v>
          </cell>
          <cell r="B1608">
            <v>8</v>
          </cell>
          <cell r="C1608" t="str">
            <v xml:space="preserve">áÄÒáÉ ( ÃÒÖÑÁÀ)               </v>
          </cell>
          <cell r="D1608" t="str">
            <v>Saw "Drujba"</v>
          </cell>
          <cell r="E1608">
            <v>377.77699999999999</v>
          </cell>
        </row>
        <row r="1609">
          <cell r="A1609" t="str">
            <v>08-X-023</v>
          </cell>
          <cell r="B1609">
            <v>8</v>
          </cell>
          <cell r="C1609" t="str">
            <v>áÄËÓÀßÚÏ - (Band-it )</v>
          </cell>
          <cell r="D1609" t="str">
            <v>Band -it Tool</v>
          </cell>
          <cell r="E1609">
            <v>386.601</v>
          </cell>
          <cell r="F1609" t="str">
            <v>inst</v>
          </cell>
        </row>
        <row r="1610">
          <cell r="A1610" t="str">
            <v>08-X-024</v>
          </cell>
          <cell r="B1610">
            <v>8</v>
          </cell>
          <cell r="C1610" t="str">
            <v>ËÄÍÔÀ   - (Band-it )</v>
          </cell>
          <cell r="D1610" t="str">
            <v>Brand -it Band 30.5 roll</v>
          </cell>
          <cell r="E1610">
            <v>88.42</v>
          </cell>
          <cell r="F1610" t="str">
            <v>tmr</v>
          </cell>
        </row>
        <row r="1611">
          <cell r="A1611" t="str">
            <v>08-X-025</v>
          </cell>
          <cell r="B1611">
            <v>8</v>
          </cell>
          <cell r="C1611" t="str">
            <v>ÁÀËÈÀ BAND-it  100Ý.</v>
          </cell>
          <cell r="D1611" t="str">
            <v xml:space="preserve">BAND-it Buckles 100 per Box   </v>
          </cell>
          <cell r="E1611">
            <v>66.762</v>
          </cell>
        </row>
        <row r="1612">
          <cell r="A1612" t="str">
            <v>08-X-026</v>
          </cell>
          <cell r="B1612">
            <v>8</v>
          </cell>
          <cell r="C1612" t="str">
            <v>ÝÀËÖÙÉ 4x16 ÌÌ</v>
          </cell>
          <cell r="D1612" t="str">
            <v>PVC or LDPE cable cleat 4x16mm</v>
          </cell>
          <cell r="E1612">
            <v>0.12</v>
          </cell>
        </row>
        <row r="1613">
          <cell r="A1613" t="str">
            <v>08-X-027</v>
          </cell>
          <cell r="B1613">
            <v>8</v>
          </cell>
          <cell r="C1613" t="str">
            <v xml:space="preserve">áÒÀáÍÉ 20ÌÌ                   </v>
          </cell>
          <cell r="D1613" t="str">
            <v>Screw 20mm</v>
          </cell>
          <cell r="E1613">
            <v>4495.6750000000002</v>
          </cell>
        </row>
        <row r="1614">
          <cell r="A1614" t="str">
            <v>08-X-028</v>
          </cell>
          <cell r="B1614">
            <v>8</v>
          </cell>
          <cell r="C1614" t="str">
            <v xml:space="preserve">ÐÉÒÉ áÄÒáÉÓ (ÃÒÖÑÁÉÓ )        </v>
          </cell>
          <cell r="D1614" t="str">
            <v>Saw knife (Drujba)</v>
          </cell>
          <cell r="E1614">
            <v>30</v>
          </cell>
        </row>
        <row r="1615">
          <cell r="A1615" t="str">
            <v>08-X-029</v>
          </cell>
          <cell r="B1615">
            <v>8</v>
          </cell>
          <cell r="C1615" t="str">
            <v xml:space="preserve">ÝÀËÖÙÉ 100ÌÌ (áÀÌÖÈÉ )        </v>
          </cell>
          <cell r="D1615" t="str">
            <v>Cable tie 100mm black PVC.</v>
          </cell>
          <cell r="E1615">
            <v>0.02</v>
          </cell>
          <cell r="F1615" t="str">
            <v>tmr</v>
          </cell>
        </row>
        <row r="1616">
          <cell r="A1616" t="str">
            <v>08-X-030</v>
          </cell>
          <cell r="B1616">
            <v>8</v>
          </cell>
          <cell r="C1616" t="str">
            <v>ÁÀËÈÀ(Band-it)-Ó,ËÄÍÔÉÓ</v>
          </cell>
          <cell r="D1616" t="str">
            <v>Band-it Belt</v>
          </cell>
          <cell r="E1616">
            <v>66.5</v>
          </cell>
          <cell r="F1616" t="str">
            <v>tmr</v>
          </cell>
        </row>
        <row r="1617">
          <cell r="A1617" t="str">
            <v>08-X-031</v>
          </cell>
          <cell r="B1617">
            <v>8</v>
          </cell>
          <cell r="C1617" t="str">
            <v xml:space="preserve">ÝÀËÖÙÉ ÐËÀÓÔ.140ÌÌ (áÀÌÖÈÉ)   </v>
          </cell>
          <cell r="D1617" t="str">
            <v>Plastic tie 140mm</v>
          </cell>
          <cell r="E1617">
            <v>0.01</v>
          </cell>
          <cell r="F1617" t="str">
            <v>tmr</v>
          </cell>
        </row>
        <row r="1618">
          <cell r="A1618" t="str">
            <v>08-X-032</v>
          </cell>
          <cell r="B1618">
            <v>8</v>
          </cell>
          <cell r="C1618" t="str">
            <v xml:space="preserve">ÛÉÂÀÓÀáÒÀáÍÉ 6ÌÌ(ÌÉÜÉÊÉ)      </v>
          </cell>
          <cell r="D1618" t="str">
            <v>Chopping knife (michik)</v>
          </cell>
          <cell r="E1618">
            <v>2</v>
          </cell>
        </row>
        <row r="1619">
          <cell r="A1619" t="str">
            <v>08-XS-001</v>
          </cell>
          <cell r="B1619">
            <v>8</v>
          </cell>
          <cell r="C1619" t="str">
            <v>áÄËÉÓ ÓÀßÌÄÍÃÉ</v>
          </cell>
          <cell r="D1619" t="str">
            <v>Cleaning liquid</v>
          </cell>
          <cell r="E1619">
            <v>3.1890000000000001</v>
          </cell>
        </row>
        <row r="1620">
          <cell r="A1620" t="str">
            <v>08-XS-001</v>
          </cell>
          <cell r="B1620">
            <v>13</v>
          </cell>
          <cell r="C1620" t="str">
            <v xml:space="preserve">áÄËÓÀßÌÄÍÃÉÓ ÜÀÓÀÃÄÁÉ ÚÖÈÉ    </v>
          </cell>
          <cell r="D1620" t="str">
            <v>Box for handcleaner</v>
          </cell>
          <cell r="E1620">
            <v>65</v>
          </cell>
        </row>
        <row r="1621">
          <cell r="A1621" t="str">
            <v>08-Y-001</v>
          </cell>
          <cell r="B1621">
            <v>13</v>
          </cell>
          <cell r="C1621" t="str">
            <v>ÚÖÈÉ ÉÍÓÔÒÖÌÄÍÔÉÓ</v>
          </cell>
          <cell r="D1621" t="str">
            <v>Tool box</v>
          </cell>
          <cell r="E1621">
            <v>49.32</v>
          </cell>
        </row>
        <row r="1622">
          <cell r="A1622" t="str">
            <v>08-Y-002</v>
          </cell>
          <cell r="B1622">
            <v>11</v>
          </cell>
          <cell r="C1622" t="str">
            <v>ÚÖÈÉ ÓÀËÀÒÏ ÀÐÀÒÀÔÉÓ (ÌÄÒÊÖÒÉ)</v>
          </cell>
          <cell r="D1622" t="str">
            <v>Box for cashier's machine</v>
          </cell>
          <cell r="E1622">
            <v>0.98799999999999999</v>
          </cell>
        </row>
        <row r="1623">
          <cell r="A1623" t="str">
            <v>08-Y-003</v>
          </cell>
          <cell r="B1623">
            <v>8</v>
          </cell>
          <cell r="C1623" t="str">
            <v xml:space="preserve">ÚÖÍßÉ   (ÁÏØËÏÌÉÓ )           </v>
          </cell>
          <cell r="D1623" t="str">
            <v xml:space="preserve">Lug for pad lock              </v>
          </cell>
          <cell r="E1623">
            <v>0.85299999999999998</v>
          </cell>
          <cell r="F1623" t="str">
            <v>tmr</v>
          </cell>
        </row>
        <row r="1624">
          <cell r="A1624" t="str">
            <v>08-Z-001</v>
          </cell>
          <cell r="B1624">
            <v>8</v>
          </cell>
          <cell r="C1624" t="str">
            <v xml:space="preserve">ÄËÄØÔÒÏ ÆÀÒÉ                  </v>
          </cell>
          <cell r="D1624" t="str">
            <v>Electric Bell</v>
          </cell>
          <cell r="E1624">
            <v>25.4</v>
          </cell>
        </row>
        <row r="1625">
          <cell r="A1625" t="str">
            <v>09-0P-001</v>
          </cell>
          <cell r="B1625">
            <v>9</v>
          </cell>
          <cell r="C1625" t="str">
            <v>xxxxxxxxx</v>
          </cell>
          <cell r="D1625" t="str">
            <v>xxxxxxxx</v>
          </cell>
          <cell r="E1625">
            <v>0</v>
          </cell>
        </row>
        <row r="1626">
          <cell r="A1626" t="str">
            <v>09-A-001</v>
          </cell>
          <cell r="B1626">
            <v>9</v>
          </cell>
          <cell r="C1626" t="str">
            <v>ÀÅÔÏÌÀÔÖÒÉ ÂÀÌÈÉÛÅÄËÉ</v>
          </cell>
          <cell r="D1626" t="str">
            <v>Auto Swich</v>
          </cell>
          <cell r="E1626">
            <v>0</v>
          </cell>
        </row>
        <row r="1627">
          <cell r="A1627" t="str">
            <v>09-A-002</v>
          </cell>
          <cell r="B1627">
            <v>9</v>
          </cell>
          <cell r="C1627" t="str">
            <v>xxxxxxxx</v>
          </cell>
          <cell r="D1627" t="str">
            <v>xxxxxxxx</v>
          </cell>
          <cell r="E1627">
            <v>0</v>
          </cell>
        </row>
        <row r="1628">
          <cell r="A1628" t="str">
            <v>09-A-003</v>
          </cell>
          <cell r="B1628">
            <v>9</v>
          </cell>
          <cell r="C1628" t="str">
            <v>ÀÊÖÌÖËÀÔÏÒÉ ÌÏÁÉËÖÒÉ ÔÄËÄ×ÏÍÉÓ</v>
          </cell>
          <cell r="D1628" t="str">
            <v xml:space="preserve">Battery for mobile Phone      </v>
          </cell>
          <cell r="E1628">
            <v>0</v>
          </cell>
        </row>
        <row r="1629">
          <cell r="A1629" t="str">
            <v>09-A-004</v>
          </cell>
          <cell r="B1629">
            <v>9</v>
          </cell>
          <cell r="C1629" t="str">
            <v>ÊËÀÅÉÀÔÖÒÉÓ ÀÃÀÐÔÄÒÉ</v>
          </cell>
          <cell r="D1629" t="str">
            <v>Adapter for keyboard</v>
          </cell>
          <cell r="E1629">
            <v>0</v>
          </cell>
        </row>
        <row r="1630">
          <cell r="A1630" t="str">
            <v>09-A-005</v>
          </cell>
          <cell r="B1630">
            <v>9</v>
          </cell>
          <cell r="C1630" t="str">
            <v>ÌÀÖÓÉÓ ÀÃÀÐÔÄÒÉ</v>
          </cell>
          <cell r="D1630" t="str">
            <v>Adapter for mouse</v>
          </cell>
          <cell r="E1630">
            <v>0</v>
          </cell>
        </row>
        <row r="1631">
          <cell r="A1631" t="str">
            <v>09-A-006</v>
          </cell>
          <cell r="B1631">
            <v>9</v>
          </cell>
          <cell r="C1631" t="str">
            <v>CPU ÀÃÀÐÔÄÒÉ</v>
          </cell>
          <cell r="D1631" t="str">
            <v>Adapter CPU</v>
          </cell>
          <cell r="E1631">
            <v>0</v>
          </cell>
        </row>
        <row r="1632">
          <cell r="A1632" t="str">
            <v>09-A-007</v>
          </cell>
          <cell r="B1632">
            <v>9</v>
          </cell>
          <cell r="C1632" t="str">
            <v>ÀÃÀÐÔÄÒÉ</v>
          </cell>
          <cell r="D1632" t="str">
            <v>Adapter for switch</v>
          </cell>
          <cell r="E1632">
            <v>0</v>
          </cell>
        </row>
        <row r="1633">
          <cell r="A1633" t="str">
            <v>09-A-008</v>
          </cell>
          <cell r="B1633">
            <v>9</v>
          </cell>
          <cell r="C1633" t="str">
            <v xml:space="preserve">GPSGeoXT512MBp/n47200-30      </v>
          </cell>
          <cell r="D1633" t="str">
            <v>GPSGeoXT512MBp/n47200-30</v>
          </cell>
          <cell r="E1633">
            <v>0</v>
          </cell>
        </row>
        <row r="1634">
          <cell r="A1634" t="str">
            <v>09-A-009</v>
          </cell>
          <cell r="B1634">
            <v>9</v>
          </cell>
          <cell r="C1634" t="str">
            <v xml:space="preserve">GPS GEOXT512MBp/n47200-20     </v>
          </cell>
          <cell r="D1634" t="str">
            <v xml:space="preserve">ÀÙÌÏÌÌÜÄÍÉ                    </v>
          </cell>
          <cell r="E1634">
            <v>0</v>
          </cell>
        </row>
        <row r="1635">
          <cell r="A1635" t="str">
            <v>09-B-001</v>
          </cell>
          <cell r="B1635">
            <v>9</v>
          </cell>
          <cell r="C1635" t="str">
            <v>ËÄÐÔÏÐÉÓ ÜÀÍÈÀ</v>
          </cell>
          <cell r="D1635" t="str">
            <v>Laptop bag</v>
          </cell>
          <cell r="E1635">
            <v>0</v>
          </cell>
        </row>
        <row r="1636">
          <cell r="A1636" t="str">
            <v>09-B-002</v>
          </cell>
          <cell r="B1636">
            <v>9</v>
          </cell>
          <cell r="C1636" t="str">
            <v>xxxxxxxx</v>
          </cell>
          <cell r="D1636" t="str">
            <v>xxxxxxxx</v>
          </cell>
          <cell r="E1636">
            <v>0</v>
          </cell>
        </row>
        <row r="1637">
          <cell r="A1637" t="str">
            <v>09-B-003</v>
          </cell>
          <cell r="B1637">
            <v>9</v>
          </cell>
          <cell r="C1637" t="str">
            <v>ÃÀ×À, ÞÀÁÅÉÓ ÒÄÂÖËÀÔÏÒÉ</v>
          </cell>
          <cell r="D1637" t="str">
            <v>Board, voltage regulator</v>
          </cell>
          <cell r="E1637">
            <v>121.825</v>
          </cell>
        </row>
        <row r="1638">
          <cell r="A1638" t="str">
            <v>09-B-004</v>
          </cell>
          <cell r="B1638">
            <v>9</v>
          </cell>
          <cell r="C1638" t="str">
            <v>ËÄÐÔÏÐÉÓ ÄËÄÌÄÍÔÉ</v>
          </cell>
          <cell r="D1638" t="str">
            <v>Battery for Laptop</v>
          </cell>
          <cell r="E1638">
            <v>0</v>
          </cell>
        </row>
        <row r="1639">
          <cell r="A1639" t="str">
            <v>09-C-001</v>
          </cell>
          <cell r="B1639">
            <v>9</v>
          </cell>
          <cell r="C1639" t="str">
            <v>ÊÏÌÐÉÖÔÄÒÉ</v>
          </cell>
          <cell r="D1639" t="str">
            <v>Computer</v>
          </cell>
          <cell r="E1639">
            <v>1840.402</v>
          </cell>
        </row>
        <row r="1640">
          <cell r="A1640" t="str">
            <v>09-C-002</v>
          </cell>
          <cell r="B1640">
            <v>9</v>
          </cell>
          <cell r="C1640" t="str">
            <v>ØÓÄËÉÓ ÊÏÍÄØÔÏÒÄÁÉ</v>
          </cell>
          <cell r="D1640" t="str">
            <v>Network connectors</v>
          </cell>
          <cell r="E1640">
            <v>0.36699999999999999</v>
          </cell>
        </row>
        <row r="1641">
          <cell r="A1641" t="str">
            <v>09-C-003</v>
          </cell>
          <cell r="B1641">
            <v>9</v>
          </cell>
          <cell r="C1641" t="str">
            <v>CDD</v>
          </cell>
          <cell r="D1641" t="str">
            <v>CDD</v>
          </cell>
          <cell r="E1641">
            <v>0</v>
          </cell>
        </row>
        <row r="1642">
          <cell r="A1642" t="str">
            <v>09-C-004</v>
          </cell>
          <cell r="B1642">
            <v>9</v>
          </cell>
          <cell r="C1642" t="str">
            <v>ÊÀÁÄËÉ UTP</v>
          </cell>
          <cell r="D1642" t="str">
            <v>Sound card</v>
          </cell>
          <cell r="E1642">
            <v>150.53800000000001</v>
          </cell>
        </row>
        <row r="1643">
          <cell r="A1643" t="str">
            <v>09-C-005</v>
          </cell>
          <cell r="B1643">
            <v>9</v>
          </cell>
          <cell r="C1643" t="str">
            <v>ØÓÄÒÏØÓÉ</v>
          </cell>
          <cell r="D1643" t="str">
            <v>Copier</v>
          </cell>
          <cell r="E1643">
            <v>854.1</v>
          </cell>
        </row>
        <row r="1644">
          <cell r="A1644" t="str">
            <v>09-C-006</v>
          </cell>
          <cell r="B1644">
            <v>9</v>
          </cell>
          <cell r="C1644" t="str">
            <v xml:space="preserve">CABLE CHANNEL                 </v>
          </cell>
          <cell r="D1644" t="str">
            <v>Cable channel</v>
          </cell>
          <cell r="E1644">
            <v>188.24</v>
          </cell>
        </row>
        <row r="1645">
          <cell r="A1645" t="str">
            <v>09-C-007</v>
          </cell>
          <cell r="B1645">
            <v>9</v>
          </cell>
          <cell r="C1645" t="str">
            <v>STP ÊÀÁÄËÉ</v>
          </cell>
          <cell r="D1645" t="str">
            <v>Cable STP</v>
          </cell>
          <cell r="E1645">
            <v>0</v>
          </cell>
        </row>
        <row r="1646">
          <cell r="A1646" t="str">
            <v>09-C-008</v>
          </cell>
          <cell r="B1646">
            <v>9</v>
          </cell>
          <cell r="C1646" t="str">
            <v>ÝÉ×ÒÖËÉ ×ÏÔÏÀÐÀÒÀÔÉ HP</v>
          </cell>
          <cell r="D1646" t="str">
            <v>Camera, digital, HP</v>
          </cell>
          <cell r="E1646">
            <v>620.67999999999995</v>
          </cell>
        </row>
        <row r="1647">
          <cell r="A1647" t="str">
            <v>09-C-009</v>
          </cell>
          <cell r="B1647">
            <v>9</v>
          </cell>
          <cell r="C1647" t="str">
            <v>ÊÀÁÄËÉ UTP</v>
          </cell>
          <cell r="D1647" t="str">
            <v>Cable UTP</v>
          </cell>
          <cell r="E1647">
            <v>0</v>
          </cell>
        </row>
        <row r="1648">
          <cell r="A1648" t="str">
            <v>09-C-010</v>
          </cell>
          <cell r="B1648">
            <v>9</v>
          </cell>
          <cell r="C1648" t="str">
            <v>ÊÀÁÄËÉ FTP</v>
          </cell>
          <cell r="D1648" t="str">
            <v>Cable FTP</v>
          </cell>
          <cell r="E1648">
            <v>0</v>
          </cell>
        </row>
        <row r="1649">
          <cell r="A1649" t="str">
            <v>09-C-011</v>
          </cell>
          <cell r="B1649">
            <v>9</v>
          </cell>
          <cell r="C1649" t="str">
            <v>ÅÉÃÄÏ ÊÀÒÔÀ</v>
          </cell>
          <cell r="D1649" t="str">
            <v>Card, video</v>
          </cell>
          <cell r="E1649">
            <v>0</v>
          </cell>
        </row>
        <row r="1650">
          <cell r="A1650" t="str">
            <v>09-C-012</v>
          </cell>
          <cell r="B1650">
            <v>9</v>
          </cell>
          <cell r="C1650" t="str">
            <v xml:space="preserve">CPU                           </v>
          </cell>
          <cell r="D1650" t="str">
            <v>CPU</v>
          </cell>
          <cell r="E1650">
            <v>0</v>
          </cell>
        </row>
        <row r="1651">
          <cell r="A1651" t="str">
            <v>09-C-013</v>
          </cell>
          <cell r="B1651">
            <v>9</v>
          </cell>
          <cell r="C1651" t="str">
            <v>ÊÏÌÐÉÖÔÄÒÉÓ ÊÄÉÓÉ</v>
          </cell>
          <cell r="D1651" t="str">
            <v>Case, computer</v>
          </cell>
          <cell r="E1651">
            <v>0</v>
          </cell>
        </row>
        <row r="1652">
          <cell r="A1652" t="str">
            <v>09-C-014</v>
          </cell>
          <cell r="B1652">
            <v>9</v>
          </cell>
          <cell r="C1652" t="str">
            <v xml:space="preserve">Cables for network            </v>
          </cell>
          <cell r="D1652" t="str">
            <v>Cables for network</v>
          </cell>
          <cell r="E1652">
            <v>0</v>
          </cell>
        </row>
        <row r="1653">
          <cell r="A1653" t="str">
            <v>09-C-015</v>
          </cell>
          <cell r="B1653">
            <v>9</v>
          </cell>
          <cell r="C1653" t="str">
            <v xml:space="preserve">Connector for optical cable   </v>
          </cell>
          <cell r="D1653" t="str">
            <v>Connector for optical cable</v>
          </cell>
          <cell r="E1653">
            <v>0</v>
          </cell>
        </row>
        <row r="1654">
          <cell r="A1654" t="str">
            <v>09-C-016</v>
          </cell>
          <cell r="B1654">
            <v>9</v>
          </cell>
          <cell r="C1654" t="str">
            <v>Flash memory</v>
          </cell>
          <cell r="E1654">
            <v>0</v>
          </cell>
        </row>
        <row r="1655">
          <cell r="A1655" t="str">
            <v>09-CL-010</v>
          </cell>
          <cell r="B1655">
            <v>9</v>
          </cell>
          <cell r="C1655" t="str">
            <v xml:space="preserve">Clip, copier                  </v>
          </cell>
          <cell r="D1655" t="str">
            <v>Clip, copier</v>
          </cell>
          <cell r="E1655">
            <v>0</v>
          </cell>
        </row>
        <row r="1656">
          <cell r="A1656" t="str">
            <v>09-CN-008</v>
          </cell>
          <cell r="B1656">
            <v>9</v>
          </cell>
          <cell r="C1656" t="str">
            <v>ÊÏÍÄØÔÏÒÉ RJ-45</v>
          </cell>
          <cell r="D1656" t="str">
            <v>Connector RJ-45</v>
          </cell>
          <cell r="E1656">
            <v>0</v>
          </cell>
        </row>
        <row r="1657">
          <cell r="A1657" t="str">
            <v>09-CO-009</v>
          </cell>
          <cell r="B1657">
            <v>9</v>
          </cell>
          <cell r="C1657" t="str">
            <v>ØÖËÄÒÉ</v>
          </cell>
          <cell r="D1657" t="str">
            <v>Cooler</v>
          </cell>
          <cell r="E1657">
            <v>0</v>
          </cell>
        </row>
        <row r="1658">
          <cell r="A1658" t="str">
            <v>09-D-001</v>
          </cell>
          <cell r="B1658">
            <v>9</v>
          </cell>
          <cell r="C1658" t="str">
            <v>ÃÒÀÌÉ 300 "BROTHER2000"</v>
          </cell>
          <cell r="D1658" t="str">
            <v>DRAM 300,,Brother2000"</v>
          </cell>
          <cell r="E1658">
            <v>331.1</v>
          </cell>
        </row>
        <row r="1659">
          <cell r="A1659" t="str">
            <v>09-D-002</v>
          </cell>
          <cell r="B1659">
            <v>9</v>
          </cell>
          <cell r="C1659" t="str">
            <v>ÃÉÓÊÄÔÀ</v>
          </cell>
          <cell r="D1659" t="str">
            <v>Floppy DISK</v>
          </cell>
          <cell r="E1659">
            <v>5.1879999999999997</v>
          </cell>
        </row>
        <row r="1660">
          <cell r="A1660" t="str">
            <v>09-D-003</v>
          </cell>
          <cell r="B1660">
            <v>9</v>
          </cell>
          <cell r="C1660" t="str">
            <v>ÃÒÀÉÅÄÒÉ</v>
          </cell>
          <cell r="D1660" t="str">
            <v>Driver</v>
          </cell>
          <cell r="E1660">
            <v>0</v>
          </cell>
        </row>
        <row r="1661">
          <cell r="A1661" t="str">
            <v>09-D-004</v>
          </cell>
          <cell r="B1661">
            <v>9</v>
          </cell>
          <cell r="C1661" t="str">
            <v>xxxxxxxx</v>
          </cell>
          <cell r="D1661" t="str">
            <v>xxxxxxxx</v>
          </cell>
          <cell r="E1661">
            <v>0</v>
          </cell>
        </row>
        <row r="1662">
          <cell r="A1662" t="str">
            <v>09-D-005</v>
          </cell>
          <cell r="B1662">
            <v>9</v>
          </cell>
          <cell r="C1662" t="str">
            <v>xxxxxxxx</v>
          </cell>
          <cell r="D1662" t="str">
            <v>xxxxxxxx</v>
          </cell>
          <cell r="E1662">
            <v>0</v>
          </cell>
        </row>
        <row r="1663">
          <cell r="A1663" t="str">
            <v>09-D-006</v>
          </cell>
          <cell r="B1663">
            <v>9</v>
          </cell>
          <cell r="C1663" t="str">
            <v>xxxxxxxx</v>
          </cell>
          <cell r="D1663" t="str">
            <v>xxxxxxxx</v>
          </cell>
          <cell r="E1663">
            <v>0</v>
          </cell>
        </row>
        <row r="1664">
          <cell r="A1664" t="str">
            <v>09-D-007</v>
          </cell>
          <cell r="B1664">
            <v>9</v>
          </cell>
          <cell r="C1664" t="str">
            <v>xxxxxxxx</v>
          </cell>
          <cell r="D1664" t="str">
            <v>xxxxxxxx</v>
          </cell>
          <cell r="E1664">
            <v>0</v>
          </cell>
        </row>
        <row r="1665">
          <cell r="A1665" t="str">
            <v>09-D-008</v>
          </cell>
          <cell r="B1665">
            <v>9</v>
          </cell>
          <cell r="C1665" t="str">
            <v>ZIP ÃÉÓÊÄÔÀ</v>
          </cell>
          <cell r="D1665" t="str">
            <v xml:space="preserve">Zip Disk                      </v>
          </cell>
          <cell r="E1665">
            <v>19.359000000000002</v>
          </cell>
        </row>
        <row r="1666">
          <cell r="A1666" t="str">
            <v>09-D-009</v>
          </cell>
          <cell r="B1666">
            <v>9</v>
          </cell>
          <cell r="C1666" t="str">
            <v>CD ÃÉÓÊÉ</v>
          </cell>
          <cell r="D1666" t="str">
            <v xml:space="preserve">CD Disk                       </v>
          </cell>
          <cell r="E1666">
            <v>1.4890000000000001</v>
          </cell>
        </row>
        <row r="1667">
          <cell r="A1667" t="str">
            <v>09-D-010</v>
          </cell>
          <cell r="B1667">
            <v>9</v>
          </cell>
          <cell r="C1667" t="str">
            <v>ÃÒÀÌÉ 6000"BROTHER2500"</v>
          </cell>
          <cell r="D1667" t="str">
            <v>DRUM 6000"BROTHER2500"</v>
          </cell>
          <cell r="E1667">
            <v>331.83199999999999</v>
          </cell>
        </row>
        <row r="1668">
          <cell r="A1668" t="str">
            <v>09-D-011</v>
          </cell>
          <cell r="B1668">
            <v>13</v>
          </cell>
          <cell r="C1668" t="str">
            <v xml:space="preserve">ÃÀÌÔÄÍÉ ÌÏÁÉËÖÒÉ ÔÄËÄ×ÏÍÉÓ    </v>
          </cell>
          <cell r="D1668" t="str">
            <v>Mobile phone charger</v>
          </cell>
          <cell r="E1668">
            <v>20.83</v>
          </cell>
        </row>
        <row r="1669">
          <cell r="A1669" t="str">
            <v>09-D-012</v>
          </cell>
          <cell r="B1669">
            <v>9</v>
          </cell>
          <cell r="C1669" t="str">
            <v xml:space="preserve">Cleaning Diskette             </v>
          </cell>
          <cell r="D1669" t="str">
            <v>Cleaning Diskette</v>
          </cell>
          <cell r="E1669">
            <v>0</v>
          </cell>
        </row>
        <row r="1670">
          <cell r="A1670" t="str">
            <v>09-D-013</v>
          </cell>
          <cell r="B1670">
            <v>9</v>
          </cell>
          <cell r="C1670" t="str">
            <v>Drum 013R0068  "Xerox RX 5826"</v>
          </cell>
          <cell r="D1670" t="str">
            <v>Drum 013R0068 "XEROX RX5826</v>
          </cell>
          <cell r="E1670">
            <v>640.72</v>
          </cell>
        </row>
        <row r="1671">
          <cell r="A1671" t="str">
            <v>09-D-014</v>
          </cell>
          <cell r="B1671">
            <v>9</v>
          </cell>
          <cell r="C1671" t="str">
            <v>Developer502S30836"XEROXRX5826</v>
          </cell>
          <cell r="D1671" t="str">
            <v>Developer 502S30836"XEROX RX</v>
          </cell>
          <cell r="E1671">
            <v>224.18</v>
          </cell>
        </row>
        <row r="1672">
          <cell r="A1672" t="str">
            <v>09-D-015</v>
          </cell>
          <cell r="B1672">
            <v>9</v>
          </cell>
          <cell r="C1672" t="str">
            <v xml:space="preserve">Driver, zip, internal         </v>
          </cell>
          <cell r="D1672" t="str">
            <v>Driver, zip, internal</v>
          </cell>
          <cell r="E1672">
            <v>0</v>
          </cell>
        </row>
        <row r="1673">
          <cell r="A1673" t="str">
            <v>09-D-016</v>
          </cell>
          <cell r="B1673">
            <v>9</v>
          </cell>
          <cell r="C1673" t="str">
            <v>Drum for Vivace340Xerox machin</v>
          </cell>
          <cell r="D1673" t="str">
            <v>Drum for Vivace340Xeroxmachine</v>
          </cell>
          <cell r="E1673">
            <v>0</v>
          </cell>
        </row>
        <row r="1674">
          <cell r="A1674" t="str">
            <v>09-D-017</v>
          </cell>
          <cell r="B1674">
            <v>13</v>
          </cell>
          <cell r="C1674" t="str">
            <v xml:space="preserve">ÀÊÖÌÖËÀÔÏÒÉÓ ÃÀÌÔÄÍÉ          </v>
          </cell>
          <cell r="D1674" t="str">
            <v>Accumulator charger</v>
          </cell>
          <cell r="E1674">
            <v>0</v>
          </cell>
        </row>
        <row r="1675">
          <cell r="A1675" t="str">
            <v>09-D-018</v>
          </cell>
          <cell r="B1675">
            <v>9</v>
          </cell>
          <cell r="C1675" t="str">
            <v>Drum,print.xerox docuprint 8ex</v>
          </cell>
          <cell r="D1675" t="str">
            <v>Drum,print.xerox docuprint 8ex</v>
          </cell>
          <cell r="E1675">
            <v>0</v>
          </cell>
        </row>
        <row r="1676">
          <cell r="A1676" t="str">
            <v>09-D-019</v>
          </cell>
          <cell r="B1676">
            <v>9</v>
          </cell>
          <cell r="C1676" t="str">
            <v xml:space="preserve">Design Jet Roll Paper         </v>
          </cell>
          <cell r="D1676" t="str">
            <v>Design Jet Roll Paper</v>
          </cell>
          <cell r="E1676">
            <v>0</v>
          </cell>
        </row>
        <row r="1677">
          <cell r="A1677" t="str">
            <v>09-DU-020</v>
          </cell>
          <cell r="B1677">
            <v>9</v>
          </cell>
          <cell r="C1677" t="str">
            <v xml:space="preserve">Drum unit for copier          </v>
          </cell>
          <cell r="D1677" t="str">
            <v>Drum unit for copier</v>
          </cell>
          <cell r="E1677">
            <v>0</v>
          </cell>
        </row>
        <row r="1678">
          <cell r="A1678" t="str">
            <v>09-F-001</v>
          </cell>
          <cell r="B1678">
            <v>9</v>
          </cell>
          <cell r="C1678" t="str">
            <v>FAX</v>
          </cell>
          <cell r="D1678" t="str">
            <v>FAX</v>
          </cell>
          <cell r="E1678">
            <v>278</v>
          </cell>
        </row>
        <row r="1679">
          <cell r="A1679" t="str">
            <v>09-F-002</v>
          </cell>
          <cell r="B1679">
            <v>9</v>
          </cell>
          <cell r="C1679" t="str">
            <v>FDD</v>
          </cell>
          <cell r="D1679" t="str">
            <v>FDD</v>
          </cell>
          <cell r="E1679">
            <v>25.26</v>
          </cell>
        </row>
        <row r="1680">
          <cell r="A1680" t="str">
            <v>09-F-003</v>
          </cell>
          <cell r="B1680">
            <v>9</v>
          </cell>
          <cell r="C1680" t="str">
            <v xml:space="preserve">Firewall                      </v>
          </cell>
          <cell r="D1680" t="str">
            <v>Firewall</v>
          </cell>
          <cell r="E1680">
            <v>0</v>
          </cell>
        </row>
        <row r="1681">
          <cell r="A1681" t="str">
            <v>09-G-001</v>
          </cell>
          <cell r="B1681">
            <v>9</v>
          </cell>
          <cell r="C1681" t="str">
            <v xml:space="preserve">Maggear for Vivace            </v>
          </cell>
          <cell r="E1681">
            <v>0</v>
          </cell>
        </row>
        <row r="1682">
          <cell r="A1682" t="str">
            <v>09-H-001</v>
          </cell>
          <cell r="B1682">
            <v>9</v>
          </cell>
          <cell r="C1682" t="str">
            <v>HUB</v>
          </cell>
          <cell r="D1682" t="str">
            <v>HUB</v>
          </cell>
          <cell r="E1682">
            <v>657.32899999999995</v>
          </cell>
        </row>
        <row r="1683">
          <cell r="A1683" t="str">
            <v>09-H-002</v>
          </cell>
          <cell r="B1683">
            <v>9</v>
          </cell>
          <cell r="C1683" t="str">
            <v>HEATER</v>
          </cell>
          <cell r="D1683" t="str">
            <v>HEATER</v>
          </cell>
          <cell r="E1683">
            <v>8.2539999999999996</v>
          </cell>
        </row>
        <row r="1684">
          <cell r="A1684" t="str">
            <v>09-H-003</v>
          </cell>
          <cell r="B1684">
            <v>9</v>
          </cell>
          <cell r="C1684" t="str">
            <v>HDD</v>
          </cell>
          <cell r="D1684" t="str">
            <v>HDD</v>
          </cell>
          <cell r="E1684">
            <v>227.27</v>
          </cell>
        </row>
        <row r="1685">
          <cell r="A1685" t="str">
            <v>09-H-004</v>
          </cell>
          <cell r="B1685">
            <v>9</v>
          </cell>
          <cell r="C1685" t="str">
            <v xml:space="preserve">Hard Disk Drive, laptop       </v>
          </cell>
          <cell r="D1685" t="str">
            <v>Hard Disk Drive, laptop</v>
          </cell>
          <cell r="E1685">
            <v>0</v>
          </cell>
        </row>
        <row r="1686">
          <cell r="A1686" t="str">
            <v>09-K-001</v>
          </cell>
          <cell r="B1686">
            <v>9</v>
          </cell>
          <cell r="C1686" t="str">
            <v>KART.forCASHMACHINE'Mercury111</v>
          </cell>
          <cell r="D1686" t="str">
            <v>KART.forCASHMACHINE'Mercury111</v>
          </cell>
          <cell r="E1686">
            <v>49.005000000000003</v>
          </cell>
        </row>
        <row r="1687">
          <cell r="A1687" t="str">
            <v>09-K-002</v>
          </cell>
          <cell r="B1687">
            <v>9</v>
          </cell>
          <cell r="C1687" t="str">
            <v>ÊËÀÅÉÀÔÖÒÀ</v>
          </cell>
          <cell r="D1687" t="str">
            <v>KEYBOARD</v>
          </cell>
          <cell r="E1687">
            <v>14.464</v>
          </cell>
        </row>
        <row r="1688">
          <cell r="A1688" t="str">
            <v>09-K-019</v>
          </cell>
          <cell r="B1688">
            <v>9</v>
          </cell>
          <cell r="C1688" t="str">
            <v>xxxxxxxx</v>
          </cell>
          <cell r="D1688" t="str">
            <v>xxxxxxxx</v>
          </cell>
          <cell r="E1688">
            <v>0</v>
          </cell>
        </row>
        <row r="1689">
          <cell r="A1689" t="str">
            <v>09-K-020</v>
          </cell>
          <cell r="B1689">
            <v>9</v>
          </cell>
          <cell r="C1689" t="str">
            <v>xxxxxxxx</v>
          </cell>
          <cell r="D1689" t="str">
            <v>xxxxxxxx</v>
          </cell>
          <cell r="E1689">
            <v>0</v>
          </cell>
        </row>
        <row r="1690">
          <cell r="A1690" t="str">
            <v>09-K-021</v>
          </cell>
          <cell r="B1690">
            <v>9</v>
          </cell>
          <cell r="C1690" t="str">
            <v>xxxxxxxx</v>
          </cell>
          <cell r="D1690" t="str">
            <v>xxxxxxxx</v>
          </cell>
          <cell r="E1690">
            <v>0</v>
          </cell>
        </row>
        <row r="1691">
          <cell r="A1691" t="str">
            <v>09-K-022</v>
          </cell>
          <cell r="B1691">
            <v>9</v>
          </cell>
          <cell r="C1691" t="str">
            <v>xxxxxxxx</v>
          </cell>
          <cell r="D1691" t="str">
            <v>xxxxxxxx</v>
          </cell>
          <cell r="E1691">
            <v>27.893000000000001</v>
          </cell>
        </row>
        <row r="1692">
          <cell r="A1692" t="str">
            <v>09-K-023</v>
          </cell>
          <cell r="B1692">
            <v>9</v>
          </cell>
          <cell r="C1692" t="str">
            <v>xxxxxxxx</v>
          </cell>
          <cell r="D1692" t="str">
            <v>xxxxxxxx</v>
          </cell>
          <cell r="E1692">
            <v>0</v>
          </cell>
        </row>
        <row r="1693">
          <cell r="A1693" t="str">
            <v>09-K-024</v>
          </cell>
          <cell r="B1693">
            <v>9</v>
          </cell>
          <cell r="C1693" t="str">
            <v>xxxxxxxx</v>
          </cell>
          <cell r="D1693" t="str">
            <v>xxxxxxxx</v>
          </cell>
          <cell r="E1693">
            <v>0</v>
          </cell>
        </row>
        <row r="1694">
          <cell r="A1694" t="str">
            <v>09-K-027</v>
          </cell>
          <cell r="B1694">
            <v>9</v>
          </cell>
          <cell r="C1694" t="str">
            <v>xxxxxxxx</v>
          </cell>
          <cell r="D1694" t="str">
            <v>xxxxxxxx</v>
          </cell>
          <cell r="E1694">
            <v>0</v>
          </cell>
        </row>
        <row r="1695">
          <cell r="A1695" t="str">
            <v>09-K-030</v>
          </cell>
          <cell r="B1695">
            <v>9</v>
          </cell>
          <cell r="C1695" t="str">
            <v>ÝÉ×ÒÖËÉ ×ÏÔÏÀÐÀÒÀÔÉ</v>
          </cell>
          <cell r="D1695" t="str">
            <v>Photosmart 315 digital camera</v>
          </cell>
          <cell r="E1695">
            <v>0</v>
          </cell>
        </row>
        <row r="1696">
          <cell r="A1696" t="str">
            <v>09-K-031</v>
          </cell>
          <cell r="B1696">
            <v>9</v>
          </cell>
          <cell r="C1696" t="str">
            <v>ÊÀÒÔÒÉãÉ TN300 "Brother2000"</v>
          </cell>
          <cell r="D1696" t="str">
            <v>CartridgeTN 300</v>
          </cell>
          <cell r="E1696">
            <v>59.024999999999999</v>
          </cell>
        </row>
        <row r="1697">
          <cell r="A1697" t="str">
            <v>09-K-032</v>
          </cell>
          <cell r="B1697">
            <v>9</v>
          </cell>
          <cell r="C1697" t="str">
            <v>ÊÀÒÔÒÉãÉ TN 6300"Brother2500"</v>
          </cell>
          <cell r="D1697" t="str">
            <v>CartridgeTN6300</v>
          </cell>
          <cell r="E1697">
            <v>124.36499999999999</v>
          </cell>
          <cell r="F1697" t="str">
            <v>kanc</v>
          </cell>
        </row>
        <row r="1698">
          <cell r="A1698" t="str">
            <v>09-K-033</v>
          </cell>
          <cell r="B1698">
            <v>9</v>
          </cell>
          <cell r="C1698" t="str">
            <v>ÊÀÒÔÒÉãÉTN6600"Brother2500"</v>
          </cell>
          <cell r="D1698" t="str">
            <v>CartridgeTN6600</v>
          </cell>
          <cell r="E1698">
            <v>144.126</v>
          </cell>
        </row>
        <row r="1699">
          <cell r="A1699" t="str">
            <v>09-K-034</v>
          </cell>
          <cell r="B1699">
            <v>9</v>
          </cell>
          <cell r="C1699" t="str">
            <v>ÊÀÒÔÒÉãÉ TN9000"Brother2060"</v>
          </cell>
          <cell r="D1699" t="str">
            <v>CartridgeTN9000</v>
          </cell>
          <cell r="E1699">
            <v>248</v>
          </cell>
        </row>
        <row r="1700">
          <cell r="A1700" t="str">
            <v>09-K-035</v>
          </cell>
          <cell r="B1700">
            <v>9</v>
          </cell>
          <cell r="C1700" t="str">
            <v>ÊÀÒÔÒÉãÉ 06A "HP LJ 06A"</v>
          </cell>
          <cell r="D1700" t="str">
            <v>Cartridge 06A  "HPLJ 06A"</v>
          </cell>
          <cell r="E1700">
            <v>100</v>
          </cell>
        </row>
        <row r="1701">
          <cell r="A1701" t="str">
            <v>09-K-036</v>
          </cell>
          <cell r="B1701">
            <v>9</v>
          </cell>
          <cell r="C1701" t="str">
            <v>ÊÀÒÔÒÉãÉ 03A "HP LJ 6P"</v>
          </cell>
          <cell r="D1701" t="str">
            <v>Cartridge 03A  "HP LJ 6P"</v>
          </cell>
          <cell r="E1701">
            <v>100</v>
          </cell>
        </row>
        <row r="1702">
          <cell r="A1702" t="str">
            <v>09-K-037</v>
          </cell>
          <cell r="B1702">
            <v>9</v>
          </cell>
          <cell r="C1702" t="str">
            <v>ÊÀÒÔÒÉãÉ 92A "HP LJ 1100"</v>
          </cell>
          <cell r="D1702" t="str">
            <v>Cartridge 92A LJ1100</v>
          </cell>
          <cell r="E1702">
            <v>81.37</v>
          </cell>
        </row>
        <row r="1703">
          <cell r="A1703" t="str">
            <v>09-K-038</v>
          </cell>
          <cell r="B1703">
            <v>9</v>
          </cell>
          <cell r="C1703" t="str">
            <v>ÊÀÒÔÒÉãÉ27A "HP LJ 4050"</v>
          </cell>
          <cell r="D1703" t="str">
            <v>Cartridge 27A "HP LJ 4050"</v>
          </cell>
          <cell r="E1703">
            <v>185.54599999999999</v>
          </cell>
        </row>
        <row r="1704">
          <cell r="A1704" t="str">
            <v>09-K-039</v>
          </cell>
          <cell r="B1704">
            <v>9</v>
          </cell>
          <cell r="C1704" t="str">
            <v>ÊÀÒÔÒÉãÉEPSONStylusCEP815FC</v>
          </cell>
          <cell r="D1704" t="str">
            <v>CartridgeEPson Stulus CEP815FC</v>
          </cell>
          <cell r="E1704">
            <v>29</v>
          </cell>
        </row>
        <row r="1705">
          <cell r="A1705" t="str">
            <v>09-K-040</v>
          </cell>
          <cell r="B1705">
            <v>9</v>
          </cell>
          <cell r="C1705" t="str">
            <v>ÊÀÒÔÒÉãÉ "EPSON StylusBD191"</v>
          </cell>
          <cell r="D1705" t="str">
            <v>Cartridge "EPSON"Stylus BD191</v>
          </cell>
          <cell r="E1705">
            <v>42.875</v>
          </cell>
        </row>
        <row r="1706">
          <cell r="A1706" t="str">
            <v>09-K-041</v>
          </cell>
          <cell r="B1706">
            <v>9</v>
          </cell>
          <cell r="C1706" t="str">
            <v>ÊÀÒÔÒÉãÉ 45A "HP DJ1120"</v>
          </cell>
          <cell r="D1706" t="str">
            <v>Cartridge23 D "HP DJ1120"</v>
          </cell>
          <cell r="E1706">
            <v>54.948</v>
          </cell>
        </row>
        <row r="1707">
          <cell r="A1707" t="str">
            <v>09-K-042</v>
          </cell>
          <cell r="B1707">
            <v>9</v>
          </cell>
          <cell r="C1707" t="str">
            <v>ÊÀÒÔÒÉãÉ 23D "HP DJ 1120"</v>
          </cell>
          <cell r="D1707" t="str">
            <v>Cartridge HP23D "HP DJ 1120"</v>
          </cell>
          <cell r="E1707">
            <v>61.997</v>
          </cell>
        </row>
        <row r="1708">
          <cell r="A1708" t="str">
            <v>09-K-043</v>
          </cell>
          <cell r="B1708">
            <v>9</v>
          </cell>
          <cell r="C1708" t="str">
            <v>ÊÀÒÔ.Canon 6317 "CANON Copier</v>
          </cell>
          <cell r="D1708" t="str">
            <v>Cartridge"CANON Copier6317"</v>
          </cell>
          <cell r="E1708">
            <v>11.013999999999999</v>
          </cell>
        </row>
        <row r="1709">
          <cell r="A1709" t="str">
            <v>09-K-044</v>
          </cell>
          <cell r="B1709">
            <v>9</v>
          </cell>
          <cell r="C1709" t="str">
            <v>ÊÀÒÔÒÉãÉ PC-301"BROTHER"Fax</v>
          </cell>
          <cell r="D1709" t="str">
            <v>Cartridge"BROTHER" Fax</v>
          </cell>
          <cell r="E1709">
            <v>45.624000000000002</v>
          </cell>
        </row>
        <row r="1710">
          <cell r="A1710" t="str">
            <v>09-K-045</v>
          </cell>
          <cell r="B1710">
            <v>9</v>
          </cell>
          <cell r="C1710" t="str">
            <v>ÊÀÒÔÒ.ÃÀÔÖÌÁ.TN6300/6600Broth.</v>
          </cell>
          <cell r="D1710" t="str">
            <v xml:space="preserve">Filled CartridgeTN6300"Broth" </v>
          </cell>
          <cell r="E1710">
            <v>69.790000000000006</v>
          </cell>
        </row>
        <row r="1711">
          <cell r="A1711" t="str">
            <v>09-K-047</v>
          </cell>
          <cell r="B1711">
            <v>9</v>
          </cell>
          <cell r="C1711" t="str">
            <v xml:space="preserve">ÊÀÒÔÒÉãÉ ÃÀÔÖÌÁÖËÉ HP 27A     </v>
          </cell>
          <cell r="D1711" t="str">
            <v xml:space="preserve">FilledCartridge HP 27A        </v>
          </cell>
          <cell r="E1711">
            <v>44.866999999999997</v>
          </cell>
        </row>
        <row r="1712">
          <cell r="A1712" t="str">
            <v>09-K-048</v>
          </cell>
          <cell r="B1712">
            <v>9</v>
          </cell>
          <cell r="C1712" t="str">
            <v xml:space="preserve">ÊÀÒÔÒÉãÉ ÃÀÔÖÌÁÖËÉ HP92A      </v>
          </cell>
          <cell r="D1712" t="str">
            <v xml:space="preserve">Filled Cartridge92A           </v>
          </cell>
          <cell r="E1712">
            <v>17.966000000000001</v>
          </cell>
        </row>
        <row r="1713">
          <cell r="A1713" t="str">
            <v>09-K-049</v>
          </cell>
          <cell r="B1713">
            <v>9</v>
          </cell>
          <cell r="C1713" t="str">
            <v xml:space="preserve">ÊÀÒÔÒÉãÉ "XEROX 29X"          </v>
          </cell>
          <cell r="D1713" t="str">
            <v xml:space="preserve">Cartridge "Xerox 29X"         </v>
          </cell>
          <cell r="E1713">
            <v>215</v>
          </cell>
        </row>
        <row r="1714">
          <cell r="A1714" t="str">
            <v>09-K-050</v>
          </cell>
          <cell r="B1714">
            <v>9</v>
          </cell>
          <cell r="C1714" t="str">
            <v xml:space="preserve">ÊÀÒÔÒÉãÉ "EPSON FX 2170"      </v>
          </cell>
          <cell r="D1714" t="str">
            <v xml:space="preserve">Cartridge "Epson FX 2170"     </v>
          </cell>
          <cell r="E1714">
            <v>27</v>
          </cell>
        </row>
        <row r="1715">
          <cell r="A1715" t="str">
            <v>09-K-051</v>
          </cell>
          <cell r="B1715">
            <v>9</v>
          </cell>
          <cell r="C1715" t="str">
            <v>ÊÀÒÔÒÉãÉ"EPSONS640/660 ÛÀÅÉ</v>
          </cell>
          <cell r="D1715" t="str">
            <v>Cartrige "EPSON 640/660 ÛÀÅÉ</v>
          </cell>
          <cell r="E1715">
            <v>42.341000000000001</v>
          </cell>
        </row>
        <row r="1716">
          <cell r="A1716" t="str">
            <v>09-K-052</v>
          </cell>
          <cell r="B1716">
            <v>9</v>
          </cell>
          <cell r="C1716" t="str">
            <v>ÊÀÒÔÒÉãÉ "EPSON 740/760/ÛÀÅÉ</v>
          </cell>
          <cell r="D1716" t="str">
            <v>Cartrige EPSON Stylus SO 20187</v>
          </cell>
          <cell r="E1716">
            <v>30.14</v>
          </cell>
        </row>
        <row r="1717">
          <cell r="A1717" t="str">
            <v>09-K-053</v>
          </cell>
          <cell r="B1717">
            <v>9</v>
          </cell>
          <cell r="C1717" t="str">
            <v>ÊÀÒÔÒÉãÉ"EPSON640/660 ×ÄÒÀÃÉ</v>
          </cell>
          <cell r="D1717" t="str">
            <v>Cartrige "EPSON Stylus SO20191</v>
          </cell>
          <cell r="E1717">
            <v>45.834000000000003</v>
          </cell>
        </row>
        <row r="1718">
          <cell r="A1718" t="str">
            <v>09-K-054</v>
          </cell>
          <cell r="B1718">
            <v>9</v>
          </cell>
          <cell r="C1718" t="str">
            <v>ÊÀÒÔÒÉãÉ "EPSON Stylus SO20089</v>
          </cell>
          <cell r="D1718" t="str">
            <v>Cartrige "EPSON Stylus SO20089</v>
          </cell>
          <cell r="E1718">
            <v>29</v>
          </cell>
        </row>
        <row r="1719">
          <cell r="A1719" t="str">
            <v>09-K-055</v>
          </cell>
          <cell r="B1719">
            <v>9</v>
          </cell>
          <cell r="C1719" t="str">
            <v>ÊÀÒÔÒÉãÉ "EPSON Stylus SO20209</v>
          </cell>
          <cell r="D1719" t="str">
            <v>Cartridge EPSON Stylus SO20209</v>
          </cell>
          <cell r="E1719">
            <v>29</v>
          </cell>
        </row>
        <row r="1720">
          <cell r="A1720" t="str">
            <v>09-K-056</v>
          </cell>
          <cell r="B1720">
            <v>9</v>
          </cell>
          <cell r="C1720" t="str">
            <v>ÊÀÒÔÒÉãÉ "EPSON740/760×ÄÒÀÃÉ</v>
          </cell>
          <cell r="D1720" t="str">
            <v>Cartridge "EPSON StylusSO20189</v>
          </cell>
          <cell r="E1720">
            <v>39.418999999999997</v>
          </cell>
        </row>
        <row r="1721">
          <cell r="A1721" t="str">
            <v>09-K-057</v>
          </cell>
          <cell r="B1721">
            <v>9</v>
          </cell>
          <cell r="C1721" t="str">
            <v xml:space="preserve">ÊÀÒÔÒÉãÉ "HP 51641A"          </v>
          </cell>
          <cell r="D1721" t="str">
            <v>Cartridge "HP 51641A'</v>
          </cell>
          <cell r="E1721">
            <v>38</v>
          </cell>
          <cell r="F1721" t="str">
            <v>kanc</v>
          </cell>
        </row>
        <row r="1722">
          <cell r="A1722" t="str">
            <v>09-K-058</v>
          </cell>
          <cell r="B1722">
            <v>9</v>
          </cell>
          <cell r="C1722" t="str">
            <v xml:space="preserve">ÊÀÒÔÒÉãÉ"HP 51645G"           </v>
          </cell>
          <cell r="D1722" t="str">
            <v>Cartridge HP 51645G"</v>
          </cell>
          <cell r="E1722">
            <v>38</v>
          </cell>
        </row>
        <row r="1723">
          <cell r="A1723" t="str">
            <v>09-K-059</v>
          </cell>
          <cell r="B1723">
            <v>9</v>
          </cell>
          <cell r="C1723" t="str">
            <v xml:space="preserve">ÊÀÒÔÒÉãÉ "HP 51644Y"          </v>
          </cell>
          <cell r="D1723" t="str">
            <v>Cartridge HP 51644Y"</v>
          </cell>
          <cell r="E1723">
            <v>38</v>
          </cell>
        </row>
        <row r="1724">
          <cell r="A1724" t="str">
            <v>09-K-060</v>
          </cell>
          <cell r="B1724">
            <v>9</v>
          </cell>
          <cell r="C1724" t="str">
            <v xml:space="preserve">ÊÀÒÔÒÉãÉ"HP 516 44M"          </v>
          </cell>
          <cell r="D1724" t="str">
            <v>Cartridge HP 51644M"</v>
          </cell>
          <cell r="E1724">
            <v>38</v>
          </cell>
        </row>
        <row r="1725">
          <cell r="A1725" t="str">
            <v>09-K-061</v>
          </cell>
          <cell r="B1725">
            <v>9</v>
          </cell>
          <cell r="C1725" t="str">
            <v xml:space="preserve">ÊÀÒÔÒÉãÉ "HP 51640AE"         </v>
          </cell>
          <cell r="D1725" t="str">
            <v>Cartridge "HP 51640AE"</v>
          </cell>
          <cell r="E1725">
            <v>59.167000000000002</v>
          </cell>
        </row>
        <row r="1726">
          <cell r="A1726" t="str">
            <v>09-K-062</v>
          </cell>
          <cell r="B1726">
            <v>9</v>
          </cell>
          <cell r="C1726" t="str">
            <v>ÊÀÒÔÒÉãÉ "HP 51644C"</v>
          </cell>
          <cell r="D1726" t="str">
            <v>Cartridge "HP 51644C"</v>
          </cell>
          <cell r="E1726">
            <v>38</v>
          </cell>
        </row>
        <row r="1727">
          <cell r="A1727" t="str">
            <v>09-K-064</v>
          </cell>
          <cell r="B1727">
            <v>9</v>
          </cell>
          <cell r="C1727" t="str">
            <v xml:space="preserve">ÊÀÒÔÒÉãÉ "HP 51633M"          </v>
          </cell>
          <cell r="D1727" t="str">
            <v>Cartridge "HP 51633M"</v>
          </cell>
          <cell r="E1727">
            <v>38</v>
          </cell>
        </row>
        <row r="1728">
          <cell r="A1728" t="str">
            <v>09-K-067</v>
          </cell>
          <cell r="B1728">
            <v>9</v>
          </cell>
          <cell r="C1728" t="str">
            <v xml:space="preserve">ÊÀÒÔÒÉãÉ "CANON BCI 21"       </v>
          </cell>
          <cell r="D1728" t="str">
            <v>Cartridge"CANON BCI 21</v>
          </cell>
          <cell r="E1728">
            <v>15</v>
          </cell>
        </row>
        <row r="1729">
          <cell r="A1729" t="str">
            <v>09-K-068</v>
          </cell>
          <cell r="B1729">
            <v>9</v>
          </cell>
          <cell r="C1729" t="str">
            <v xml:space="preserve">ÊÀÒÔÒÉãÉ "CANON BC 23"        </v>
          </cell>
          <cell r="D1729" t="str">
            <v>Cartridge "CANON BC 23"</v>
          </cell>
          <cell r="E1729">
            <v>15</v>
          </cell>
        </row>
        <row r="1730">
          <cell r="A1730" t="str">
            <v>09-K-069</v>
          </cell>
          <cell r="B1730">
            <v>9</v>
          </cell>
          <cell r="C1730" t="str">
            <v xml:space="preserve">ÊÀÒÔÒÉãÉ ÃÀÔÖÌÁÖËÉ TN300      </v>
          </cell>
          <cell r="D1730" t="str">
            <v>Refilled cartridge TN300</v>
          </cell>
          <cell r="E1730">
            <v>30</v>
          </cell>
        </row>
        <row r="1731">
          <cell r="A1731" t="str">
            <v>09-K-070</v>
          </cell>
          <cell r="B1731">
            <v>9</v>
          </cell>
          <cell r="C1731" t="str">
            <v>ÊÀÒÔÒÉãÉ92A,,HPLJ1100"-ÝÀÒÉÄËÉ</v>
          </cell>
          <cell r="D1731" t="str">
            <v>Cartridge 92,,HPLJ1100"-empty</v>
          </cell>
          <cell r="E1731">
            <v>0</v>
          </cell>
        </row>
        <row r="1732">
          <cell r="A1732" t="str">
            <v>09-K-071</v>
          </cell>
          <cell r="B1732">
            <v>9</v>
          </cell>
          <cell r="C1732" t="str">
            <v>ÊÀÒÔÒÉãÉ27A,,HPLJ4050"-ÝÀÒÉÄËÉ</v>
          </cell>
          <cell r="D1732" t="str">
            <v>Cartridge 27A,,HPLJ4050"-empty</v>
          </cell>
          <cell r="E1732">
            <v>0</v>
          </cell>
        </row>
        <row r="1733">
          <cell r="A1733" t="str">
            <v>09-K-072</v>
          </cell>
          <cell r="B1733">
            <v>9</v>
          </cell>
          <cell r="C1733" t="str">
            <v xml:space="preserve">ÊÀÒÔÒÉãÉ TN6300/6600-ÝÀÒÉÄËÉ  </v>
          </cell>
          <cell r="D1733" t="str">
            <v>Cartridge TN6300/6600-empty</v>
          </cell>
          <cell r="E1733">
            <v>0</v>
          </cell>
        </row>
        <row r="1734">
          <cell r="A1734" t="str">
            <v>09-K-073</v>
          </cell>
          <cell r="B1734">
            <v>9</v>
          </cell>
          <cell r="C1734" t="str">
            <v>ÊÀÒÔÒÉãÉTN300,,Brother"-ÝÀÉÄËÉ</v>
          </cell>
          <cell r="D1734" t="str">
            <v>CartridgeTN300,,Brother"-empty</v>
          </cell>
          <cell r="E1734">
            <v>0</v>
          </cell>
        </row>
        <row r="1735">
          <cell r="A1735" t="str">
            <v>09-K-074</v>
          </cell>
          <cell r="B1735">
            <v>9</v>
          </cell>
          <cell r="C1735" t="str">
            <v>ÊÀÒÔÒÉãÉT007-EPSONStylus870</v>
          </cell>
          <cell r="D1735" t="str">
            <v>Cartridge T007-EPSONStylus870</v>
          </cell>
          <cell r="E1735">
            <v>50.009</v>
          </cell>
        </row>
        <row r="1736">
          <cell r="A1736" t="str">
            <v>09-K-075</v>
          </cell>
          <cell r="B1736">
            <v>9</v>
          </cell>
          <cell r="C1736" t="str">
            <v>ÊÀÒÔÒÉãÉ T008-EPSON Stylus870</v>
          </cell>
          <cell r="D1736" t="str">
            <v>CartridgeT008- EPSON Stylus870</v>
          </cell>
          <cell r="E1736">
            <v>46.973999999999997</v>
          </cell>
        </row>
        <row r="1737">
          <cell r="A1737" t="str">
            <v>09-K-076</v>
          </cell>
          <cell r="B1737">
            <v>9</v>
          </cell>
          <cell r="C1737" t="str">
            <v>ÔÏÍÄÒÉ ÊÀÒÔÒÉãÉXerox 5826</v>
          </cell>
          <cell r="D1737" t="str">
            <v>Toner-Cartridge Xerox 5826</v>
          </cell>
          <cell r="E1737">
            <v>106.75</v>
          </cell>
        </row>
        <row r="1738">
          <cell r="A1738" t="str">
            <v>09-K-077</v>
          </cell>
          <cell r="B1738">
            <v>9</v>
          </cell>
          <cell r="C1738" t="str">
            <v>ÊÀÒÔÒÉãÉ ÔÏÍÄÒÉ, vivace340</v>
          </cell>
          <cell r="D1738" t="str">
            <v>Cartridge,toner, vivace340</v>
          </cell>
          <cell r="E1738">
            <v>72.668000000000006</v>
          </cell>
        </row>
        <row r="1739">
          <cell r="A1739" t="str">
            <v>09-K-078</v>
          </cell>
          <cell r="B1739">
            <v>9</v>
          </cell>
          <cell r="C1739" t="str">
            <v>ÊÀÒÔÒÉãÉ PC-401 " Brother Fax"</v>
          </cell>
          <cell r="D1739" t="str">
            <v>Cartridge PC-401 for "Brother"</v>
          </cell>
          <cell r="E1739">
            <v>43.2</v>
          </cell>
        </row>
        <row r="1740">
          <cell r="A1740" t="str">
            <v>09-K-079</v>
          </cell>
          <cell r="B1740">
            <v>9</v>
          </cell>
          <cell r="C1740" t="str">
            <v xml:space="preserve">ÊÀÒÔÒÉãÉ "Docuprint 8ex"      </v>
          </cell>
          <cell r="D1740" t="str">
            <v xml:space="preserve">Cartridge"Docuprint 8EX"      </v>
          </cell>
          <cell r="E1740">
            <v>0</v>
          </cell>
        </row>
        <row r="1741">
          <cell r="A1741" t="str">
            <v>09-K-080</v>
          </cell>
          <cell r="B1741">
            <v>9</v>
          </cell>
          <cell r="C1741" t="str">
            <v>ÊÀÒÔÒÉãÉ HP 8100</v>
          </cell>
          <cell r="E1741">
            <v>0</v>
          </cell>
        </row>
        <row r="1742">
          <cell r="A1742" t="str">
            <v>09-K-107</v>
          </cell>
          <cell r="B1742">
            <v>6</v>
          </cell>
          <cell r="C1742" t="str">
            <v>ÊÀÒÀÃÀ 12 ÌÒ-ÓÀÈÅÉÓ ßÚ.ÂÀÖÌÔÀÒ</v>
          </cell>
          <cell r="D1742" t="str">
            <v>Meter cabinet 12way,waterproof</v>
          </cell>
          <cell r="E1742">
            <v>0</v>
          </cell>
        </row>
        <row r="1743">
          <cell r="A1743" t="str">
            <v xml:space="preserve">09-K-57 </v>
          </cell>
          <cell r="B1743">
            <v>9</v>
          </cell>
          <cell r="C1743" t="str">
            <v xml:space="preserve">ÔÏÍÄÒ/ÊÀÒÔÒÉãÉ201LT"SHARP"    </v>
          </cell>
          <cell r="D1743" t="str">
            <v xml:space="preserve">Toner /Cartr.201LT for"SHARP" </v>
          </cell>
          <cell r="E1743">
            <v>117.33799999999999</v>
          </cell>
        </row>
        <row r="1744">
          <cell r="A1744" t="str">
            <v xml:space="preserve">09-K-58 </v>
          </cell>
          <cell r="B1744">
            <v>9</v>
          </cell>
          <cell r="C1744" t="str">
            <v>ÊÀÒÔÒÉãÉ Epson Stylus C70</v>
          </cell>
          <cell r="D1744" t="str">
            <v>Cartridge,Epson Stylus C70</v>
          </cell>
          <cell r="E1744">
            <v>0</v>
          </cell>
        </row>
        <row r="1745">
          <cell r="A1745" t="str">
            <v>09-L-001</v>
          </cell>
          <cell r="B1745">
            <v>9</v>
          </cell>
          <cell r="C1745" t="str">
            <v>ËÄÐÔÏÐÉ</v>
          </cell>
          <cell r="D1745" t="str">
            <v>LAPTOP</v>
          </cell>
          <cell r="E1745">
            <v>5630.4</v>
          </cell>
        </row>
        <row r="1746">
          <cell r="A1746" t="str">
            <v>09-L-002</v>
          </cell>
          <cell r="B1746">
            <v>9</v>
          </cell>
          <cell r="C1746" t="str">
            <v>LAN</v>
          </cell>
          <cell r="D1746" t="str">
            <v>LAN</v>
          </cell>
          <cell r="E1746">
            <v>255.07400000000001</v>
          </cell>
        </row>
        <row r="1747">
          <cell r="A1747" t="str">
            <v>09-M-001</v>
          </cell>
          <cell r="B1747">
            <v>9</v>
          </cell>
          <cell r="C1747" t="str">
            <v>MODEM</v>
          </cell>
          <cell r="D1747" t="str">
            <v>MODEM</v>
          </cell>
          <cell r="E1747">
            <v>1285.83</v>
          </cell>
        </row>
        <row r="1748">
          <cell r="A1748" t="str">
            <v>09-M-002</v>
          </cell>
          <cell r="B1748">
            <v>9</v>
          </cell>
          <cell r="C1748" t="str">
            <v>ÌÏÍÉÔÏÒÉ</v>
          </cell>
          <cell r="D1748" t="str">
            <v>MONITOR</v>
          </cell>
          <cell r="E1748">
            <v>515.04999999999995</v>
          </cell>
        </row>
        <row r="1749">
          <cell r="A1749" t="str">
            <v>09-M-003</v>
          </cell>
          <cell r="B1749">
            <v>9</v>
          </cell>
          <cell r="C1749" t="str">
            <v>ÌÀÖÓÉ</v>
          </cell>
          <cell r="D1749" t="str">
            <v>MOUSE</v>
          </cell>
          <cell r="E1749">
            <v>7.609</v>
          </cell>
        </row>
        <row r="1750">
          <cell r="A1750" t="str">
            <v>09-M-004</v>
          </cell>
          <cell r="B1750">
            <v>9</v>
          </cell>
          <cell r="C1750" t="str">
            <v>MBRD</v>
          </cell>
          <cell r="D1750" t="str">
            <v>MBRD</v>
          </cell>
          <cell r="E1750">
            <v>279.858</v>
          </cell>
        </row>
        <row r="1751">
          <cell r="A1751" t="str">
            <v>09-M-008</v>
          </cell>
          <cell r="B1751">
            <v>9</v>
          </cell>
          <cell r="C1751" t="str">
            <v>xxxxxxxx</v>
          </cell>
          <cell r="D1751" t="str">
            <v>xxxxxxxx</v>
          </cell>
          <cell r="E1751">
            <v>0</v>
          </cell>
        </row>
        <row r="1752">
          <cell r="A1752" t="str">
            <v>09-M-013</v>
          </cell>
          <cell r="B1752">
            <v>9</v>
          </cell>
          <cell r="C1752" t="str">
            <v>xxxxxxxx</v>
          </cell>
          <cell r="D1752" t="str">
            <v>xxxxxxxx</v>
          </cell>
          <cell r="E1752">
            <v>1229.25</v>
          </cell>
        </row>
        <row r="1753">
          <cell r="A1753" t="str">
            <v>09-M-014</v>
          </cell>
          <cell r="B1753">
            <v>9</v>
          </cell>
          <cell r="C1753" t="str">
            <v>ØÓÄËÉÓ ÌÏÃÄÌÉ</v>
          </cell>
          <cell r="D1753" t="str">
            <v>Modem for network</v>
          </cell>
          <cell r="E1753">
            <v>0</v>
          </cell>
        </row>
        <row r="1754">
          <cell r="A1754" t="str">
            <v>09-M-015</v>
          </cell>
          <cell r="B1754">
            <v>9</v>
          </cell>
          <cell r="C1754" t="str">
            <v xml:space="preserve">Memory, Server512 Mb          </v>
          </cell>
          <cell r="D1754" t="str">
            <v>Memory, Server512 Mb</v>
          </cell>
          <cell r="E1754">
            <v>0</v>
          </cell>
        </row>
        <row r="1755">
          <cell r="A1755" t="str">
            <v>09-M-016</v>
          </cell>
          <cell r="B1755">
            <v>9</v>
          </cell>
          <cell r="C1755" t="str">
            <v>ÌÀÍØÀÍÀ ×ÖË.ÓÀÈÅËÄËÉ"Magner35"</v>
          </cell>
          <cell r="D1755" t="str">
            <v xml:space="preserve">money calculating machine     </v>
          </cell>
          <cell r="E1755">
            <v>0</v>
          </cell>
        </row>
        <row r="1756">
          <cell r="A1756" t="str">
            <v>09-M-017</v>
          </cell>
          <cell r="B1756">
            <v>9</v>
          </cell>
          <cell r="C1756" t="str">
            <v xml:space="preserve">ÌÏßÚÏÁÉËÏÁÀ ÔÄËÄÌÏÍÉÔÏÒÉÍÂÉÓ  </v>
          </cell>
          <cell r="D1756" t="str">
            <v xml:space="preserve">Telemonitoring Device         </v>
          </cell>
          <cell r="E1756">
            <v>1397.5</v>
          </cell>
        </row>
        <row r="1757">
          <cell r="A1757" t="str">
            <v>09-N-001</v>
          </cell>
          <cell r="B1757">
            <v>9</v>
          </cell>
          <cell r="C1757" t="str">
            <v>NET CARD</v>
          </cell>
          <cell r="D1757" t="str">
            <v>NET CARD</v>
          </cell>
          <cell r="E1757">
            <v>835.88</v>
          </cell>
        </row>
        <row r="1758">
          <cell r="A1758">
            <v>20</v>
          </cell>
          <cell r="B1758">
            <v>9</v>
          </cell>
          <cell r="C1758" t="str">
            <v xml:space="preserve">Outlet RJ 45FTP 2mod          </v>
          </cell>
          <cell r="D1758" t="str">
            <v>Outlet RJ 45FTP 2mod</v>
          </cell>
          <cell r="E1758">
            <v>26.332999999999998</v>
          </cell>
        </row>
        <row r="1759">
          <cell r="A1759" t="str">
            <v>09-P-001</v>
          </cell>
          <cell r="B1759">
            <v>9</v>
          </cell>
          <cell r="C1759" t="str">
            <v>MOUSE PAD</v>
          </cell>
          <cell r="D1759" t="str">
            <v>MOUSE PAD</v>
          </cell>
          <cell r="E1759">
            <v>2.5310000000000001</v>
          </cell>
        </row>
        <row r="1760">
          <cell r="A1760" t="str">
            <v>09-P-002</v>
          </cell>
          <cell r="B1760">
            <v>9</v>
          </cell>
          <cell r="C1760" t="str">
            <v>ÐÒÉÍÔÄÒÉ</v>
          </cell>
          <cell r="D1760" t="str">
            <v>PRINTER</v>
          </cell>
          <cell r="E1760">
            <v>3808.44</v>
          </cell>
        </row>
        <row r="1761">
          <cell r="A1761" t="str">
            <v>09-P-007</v>
          </cell>
          <cell r="B1761">
            <v>9</v>
          </cell>
          <cell r="C1761" t="str">
            <v>xxxxxxxx</v>
          </cell>
          <cell r="D1761" t="str">
            <v>xxxxxxxx</v>
          </cell>
          <cell r="E1761">
            <v>0</v>
          </cell>
        </row>
        <row r="1762">
          <cell r="A1762" t="str">
            <v>09-P-008</v>
          </cell>
          <cell r="B1762">
            <v>9</v>
          </cell>
          <cell r="C1762" t="str">
            <v>xxxxxxxx</v>
          </cell>
          <cell r="D1762" t="str">
            <v>xxxxxxxx</v>
          </cell>
          <cell r="E1762">
            <v>0</v>
          </cell>
        </row>
        <row r="1763">
          <cell r="A1763" t="str">
            <v>09-P-009</v>
          </cell>
          <cell r="B1763">
            <v>9</v>
          </cell>
          <cell r="C1763" t="str">
            <v>xxxxxxxx</v>
          </cell>
          <cell r="D1763" t="str">
            <v>xxxxxxxx</v>
          </cell>
          <cell r="E1763">
            <v>0</v>
          </cell>
        </row>
        <row r="1764">
          <cell r="A1764" t="str">
            <v>09-P-010</v>
          </cell>
          <cell r="B1764">
            <v>9</v>
          </cell>
          <cell r="C1764" t="str">
            <v>xxxxxxxx</v>
          </cell>
          <cell r="D1764" t="str">
            <v>xxxxxxxx</v>
          </cell>
          <cell r="E1764">
            <v>0</v>
          </cell>
        </row>
        <row r="1765">
          <cell r="A1765" t="str">
            <v>09-P-011</v>
          </cell>
          <cell r="B1765">
            <v>9</v>
          </cell>
          <cell r="C1765" t="str">
            <v>xxxxxxxx</v>
          </cell>
          <cell r="D1765" t="str">
            <v>xxxxxxxx</v>
          </cell>
          <cell r="E1765">
            <v>0</v>
          </cell>
        </row>
        <row r="1766">
          <cell r="A1766" t="str">
            <v>09-P-012</v>
          </cell>
          <cell r="B1766">
            <v>9</v>
          </cell>
          <cell r="C1766" t="str">
            <v>xxxxxxxx</v>
          </cell>
          <cell r="D1766" t="str">
            <v>xxxxxxxx</v>
          </cell>
          <cell r="E1766">
            <v>0</v>
          </cell>
        </row>
        <row r="1767">
          <cell r="A1767" t="str">
            <v>09-P-013</v>
          </cell>
          <cell r="B1767">
            <v>9</v>
          </cell>
          <cell r="C1767" t="str">
            <v xml:space="preserve">ÐÒÉÍÔÄÒÉ ,,DYMO "             </v>
          </cell>
          <cell r="D1767" t="str">
            <v xml:space="preserve">Printer ,,Dymo "              </v>
          </cell>
          <cell r="E1767">
            <v>0</v>
          </cell>
        </row>
        <row r="1768">
          <cell r="A1768" t="str">
            <v>09-P-013</v>
          </cell>
          <cell r="B1768">
            <v>9</v>
          </cell>
          <cell r="C1768" t="str">
            <v>xxxxxxxx</v>
          </cell>
          <cell r="D1768" t="str">
            <v>xxxxxxxx</v>
          </cell>
          <cell r="E1768">
            <v>0</v>
          </cell>
        </row>
        <row r="1769">
          <cell r="A1769" t="str">
            <v>09-P-014</v>
          </cell>
          <cell r="B1769">
            <v>9</v>
          </cell>
          <cell r="C1769" t="str">
            <v>xxxxxxxx</v>
          </cell>
          <cell r="D1769" t="str">
            <v>xxxxxxxx</v>
          </cell>
          <cell r="E1769">
            <v>0</v>
          </cell>
        </row>
        <row r="1770">
          <cell r="A1770" t="str">
            <v>09-P-015</v>
          </cell>
          <cell r="B1770">
            <v>9</v>
          </cell>
          <cell r="C1770" t="str">
            <v>xxxxxxxx</v>
          </cell>
          <cell r="D1770" t="str">
            <v>xxxxxxxx</v>
          </cell>
          <cell r="E1770">
            <v>0</v>
          </cell>
        </row>
        <row r="1771">
          <cell r="A1771" t="str">
            <v>09-P-016</v>
          </cell>
          <cell r="B1771">
            <v>9</v>
          </cell>
          <cell r="C1771" t="str">
            <v>xxxxxxxx</v>
          </cell>
          <cell r="D1771" t="str">
            <v>xxxxxxxx</v>
          </cell>
          <cell r="E1771">
            <v>0</v>
          </cell>
        </row>
        <row r="1772">
          <cell r="A1772" t="str">
            <v>09-P-017</v>
          </cell>
          <cell r="B1772">
            <v>9</v>
          </cell>
          <cell r="C1772" t="str">
            <v>xxxxxxxx</v>
          </cell>
          <cell r="D1772" t="str">
            <v>xxxxxxxx</v>
          </cell>
          <cell r="E1772">
            <v>0</v>
          </cell>
        </row>
        <row r="1773">
          <cell r="A1773" t="str">
            <v>09-P-018</v>
          </cell>
          <cell r="B1773">
            <v>9</v>
          </cell>
          <cell r="C1773" t="str">
            <v>xxxxxxxx</v>
          </cell>
          <cell r="D1773" t="str">
            <v>xxxxxxxx</v>
          </cell>
          <cell r="E1773">
            <v>0</v>
          </cell>
        </row>
        <row r="1774">
          <cell r="A1774" t="str">
            <v>09-P-019</v>
          </cell>
          <cell r="B1774">
            <v>9</v>
          </cell>
          <cell r="C1774" t="str">
            <v>Dispatch Panel</v>
          </cell>
          <cell r="D1774" t="str">
            <v>Dispatch Panel</v>
          </cell>
          <cell r="E1774">
            <v>0</v>
          </cell>
        </row>
        <row r="1775">
          <cell r="A1775" t="str">
            <v>09-P-020</v>
          </cell>
          <cell r="B1775">
            <v>9</v>
          </cell>
          <cell r="C1775" t="str">
            <v xml:space="preserve">Projector InFocus LP340-B     </v>
          </cell>
          <cell r="D1775" t="str">
            <v>Projector InFocus LP340-B</v>
          </cell>
          <cell r="E1775">
            <v>0</v>
          </cell>
        </row>
        <row r="1776">
          <cell r="A1776" t="str">
            <v>09-P-021</v>
          </cell>
          <cell r="B1776">
            <v>9</v>
          </cell>
          <cell r="C1776" t="str">
            <v>ÐÒÏÝÄÓÏÒÉ P-III 550</v>
          </cell>
          <cell r="D1776" t="str">
            <v>Processor P-III 550</v>
          </cell>
          <cell r="E1776">
            <v>0</v>
          </cell>
        </row>
        <row r="1777">
          <cell r="A1777" t="str">
            <v>09-P-022</v>
          </cell>
          <cell r="B1777">
            <v>9</v>
          </cell>
          <cell r="C1777" t="str">
            <v>ØÓÄËÉÓ ÐÒÉÍÔÄÒÉ</v>
          </cell>
          <cell r="D1777" t="str">
            <v>Printer network</v>
          </cell>
          <cell r="E1777">
            <v>0</v>
          </cell>
        </row>
        <row r="1778">
          <cell r="A1778" t="str">
            <v>09-P-023</v>
          </cell>
          <cell r="B1778">
            <v>9</v>
          </cell>
          <cell r="C1778" t="str">
            <v>ÓÀÃÉÓpeC.</v>
          </cell>
          <cell r="D1778" t="str">
            <v>Dispatch PanelNTDL2022-93</v>
          </cell>
          <cell r="E1778">
            <v>0</v>
          </cell>
        </row>
        <row r="1779">
          <cell r="A1779" t="str">
            <v>09-P-024</v>
          </cell>
          <cell r="B1779">
            <v>9</v>
          </cell>
          <cell r="C1779" t="str">
            <v>ÐÒÏÝÄÓÏÒÉ ÀÍ</v>
          </cell>
          <cell r="D1779" t="str">
            <v>Processor Analogue</v>
          </cell>
          <cell r="E1779">
            <v>305.29000000000002</v>
          </cell>
        </row>
        <row r="1780">
          <cell r="A1780" t="str">
            <v>09-P-025</v>
          </cell>
          <cell r="B1780">
            <v>9</v>
          </cell>
          <cell r="C1780" t="str">
            <v>ÐÒÏÝÄÓÏÒÉ celeron</v>
          </cell>
          <cell r="D1780" t="str">
            <v>Processor, celeron</v>
          </cell>
          <cell r="E1780">
            <v>0</v>
          </cell>
        </row>
        <row r="1781">
          <cell r="A1781" t="str">
            <v>09-P-026</v>
          </cell>
          <cell r="B1781">
            <v>9</v>
          </cell>
          <cell r="C1781" t="str">
            <v>ÐÒÉÍÔÄÒÉ ßÄÁÏÅÀÍÉ ËÄÉÁËÉÓ K4-7</v>
          </cell>
          <cell r="E1781">
            <v>191.67</v>
          </cell>
        </row>
        <row r="1782">
          <cell r="A1782" t="str">
            <v>09-PC-020</v>
          </cell>
          <cell r="B1782">
            <v>9</v>
          </cell>
          <cell r="C1782" t="str">
            <v xml:space="preserve">PC Block                      </v>
          </cell>
          <cell r="D1782" t="str">
            <v>PC Block</v>
          </cell>
          <cell r="E1782">
            <v>1158.33</v>
          </cell>
        </row>
        <row r="1783">
          <cell r="A1783" t="str">
            <v>09-PU-O21</v>
          </cell>
          <cell r="B1783">
            <v>9</v>
          </cell>
          <cell r="C1783" t="str">
            <v xml:space="preserve">Power unit                    </v>
          </cell>
          <cell r="D1783" t="str">
            <v>Power unit</v>
          </cell>
          <cell r="E1783">
            <v>0</v>
          </cell>
        </row>
        <row r="1784">
          <cell r="A1784" t="str">
            <v>09-Q-002</v>
          </cell>
          <cell r="B1784">
            <v>9</v>
          </cell>
          <cell r="C1784" t="str">
            <v>xxxxxxxx</v>
          </cell>
          <cell r="D1784" t="str">
            <v>xxxxxxxx</v>
          </cell>
          <cell r="E1784">
            <v>0</v>
          </cell>
        </row>
        <row r="1785">
          <cell r="A1785" t="str">
            <v>09-R-001</v>
          </cell>
          <cell r="B1785">
            <v>9</v>
          </cell>
          <cell r="C1785" t="str">
            <v>RAM</v>
          </cell>
          <cell r="D1785" t="str">
            <v>RAM</v>
          </cell>
          <cell r="E1785">
            <v>176.4</v>
          </cell>
        </row>
        <row r="1786">
          <cell r="A1786" t="str">
            <v>09-R-002</v>
          </cell>
          <cell r="B1786">
            <v>9</v>
          </cell>
          <cell r="C1786" t="str">
            <v>CD  ROM</v>
          </cell>
          <cell r="D1786" t="str">
            <v>CD ROM</v>
          </cell>
          <cell r="E1786">
            <v>75.91</v>
          </cell>
        </row>
        <row r="1787">
          <cell r="A1787" t="str">
            <v>09-R-003</v>
          </cell>
          <cell r="B1787">
            <v>9</v>
          </cell>
          <cell r="C1787" t="str">
            <v xml:space="preserve">CISCO3662-AC                  </v>
          </cell>
          <cell r="D1787" t="str">
            <v>CISCO3662-AC</v>
          </cell>
          <cell r="E1787">
            <v>0</v>
          </cell>
        </row>
        <row r="1788">
          <cell r="A1788" t="str">
            <v>09-R-004</v>
          </cell>
          <cell r="B1788">
            <v>9</v>
          </cell>
          <cell r="C1788" t="str">
            <v xml:space="preserve">NM-8A/S                       </v>
          </cell>
          <cell r="D1788" t="str">
            <v>NM-8A/S</v>
          </cell>
          <cell r="E1788">
            <v>0</v>
          </cell>
        </row>
        <row r="1789">
          <cell r="A1789" t="str">
            <v>09-R-005</v>
          </cell>
          <cell r="B1789">
            <v>9</v>
          </cell>
          <cell r="C1789" t="str">
            <v xml:space="preserve">CISCO1750-2V                  </v>
          </cell>
          <cell r="D1789" t="str">
            <v>CISCO1750-2V</v>
          </cell>
          <cell r="E1789">
            <v>0</v>
          </cell>
        </row>
        <row r="1790">
          <cell r="A1790" t="str">
            <v>09-R-006</v>
          </cell>
          <cell r="B1790">
            <v>9</v>
          </cell>
          <cell r="C1790" t="str">
            <v xml:space="preserve">VIC-2FXS                      </v>
          </cell>
          <cell r="D1790" t="str">
            <v>VIC-2FXS</v>
          </cell>
          <cell r="E1790">
            <v>0</v>
          </cell>
        </row>
        <row r="1791">
          <cell r="A1791" t="str">
            <v>09-R-007</v>
          </cell>
          <cell r="B1791">
            <v>9</v>
          </cell>
          <cell r="C1791" t="str">
            <v xml:space="preserve">WIC-IENET                     </v>
          </cell>
          <cell r="D1791" t="str">
            <v>WIC-IENET</v>
          </cell>
          <cell r="E1791">
            <v>0</v>
          </cell>
        </row>
        <row r="1792">
          <cell r="A1792" t="str">
            <v>09-R-008</v>
          </cell>
          <cell r="B1792">
            <v>9</v>
          </cell>
          <cell r="C1792" t="str">
            <v xml:space="preserve">,,REC"- É  ÓÄÒÅÄÒÉÓ           </v>
          </cell>
          <cell r="D1792" t="str">
            <v xml:space="preserve">,,REC" - for Server           </v>
          </cell>
          <cell r="E1792">
            <v>1073</v>
          </cell>
        </row>
        <row r="1793">
          <cell r="A1793" t="str">
            <v>09-RW-009</v>
          </cell>
          <cell r="B1793">
            <v>9</v>
          </cell>
          <cell r="C1793" t="str">
            <v xml:space="preserve">CD Rewriter                   </v>
          </cell>
          <cell r="D1793" t="str">
            <v>CD Rewriter</v>
          </cell>
          <cell r="E1793">
            <v>0</v>
          </cell>
        </row>
        <row r="1794">
          <cell r="A1794" t="str">
            <v>09-S-001</v>
          </cell>
          <cell r="B1794">
            <v>9</v>
          </cell>
          <cell r="C1794" t="str">
            <v>SOUND CARD</v>
          </cell>
          <cell r="D1794" t="str">
            <v>SOUND CARD</v>
          </cell>
          <cell r="E1794">
            <v>36.67</v>
          </cell>
        </row>
        <row r="1795">
          <cell r="A1795" t="str">
            <v>09-S-002</v>
          </cell>
          <cell r="B1795">
            <v>9</v>
          </cell>
          <cell r="C1795" t="str">
            <v>SOURGE AREST</v>
          </cell>
          <cell r="D1795" t="str">
            <v>SOURGE AREST</v>
          </cell>
          <cell r="E1795">
            <v>13.33</v>
          </cell>
        </row>
        <row r="1796">
          <cell r="A1796" t="str">
            <v>09-S-003</v>
          </cell>
          <cell r="B1796">
            <v>9</v>
          </cell>
          <cell r="C1796" t="str">
            <v>SVGA</v>
          </cell>
          <cell r="D1796" t="str">
            <v>SVGA</v>
          </cell>
          <cell r="E1796">
            <v>42.704999999999998</v>
          </cell>
        </row>
        <row r="1797">
          <cell r="A1797" t="str">
            <v>09-S-004</v>
          </cell>
          <cell r="B1797">
            <v>9</v>
          </cell>
          <cell r="C1797" t="str">
            <v>ÓÊÀÍÄÒÉ</v>
          </cell>
          <cell r="D1797" t="str">
            <v>SCANER</v>
          </cell>
          <cell r="E1797">
            <v>0</v>
          </cell>
        </row>
        <row r="1798">
          <cell r="A1798" t="str">
            <v>09-S-005</v>
          </cell>
          <cell r="B1798">
            <v>9</v>
          </cell>
          <cell r="C1798" t="str">
            <v>ÓÄÒÅÄÒÉ</v>
          </cell>
          <cell r="D1798" t="str">
            <v>SERVER</v>
          </cell>
          <cell r="E1798">
            <v>2621.8780000000002</v>
          </cell>
        </row>
        <row r="1799">
          <cell r="A1799" t="str">
            <v>09-S-006</v>
          </cell>
          <cell r="B1799">
            <v>9</v>
          </cell>
          <cell r="C1799" t="str">
            <v>ÓáÅÀ</v>
          </cell>
          <cell r="D1799" t="str">
            <v>OTHER</v>
          </cell>
          <cell r="E1799">
            <v>10.269</v>
          </cell>
        </row>
        <row r="1800">
          <cell r="A1800" t="str">
            <v>09-S-020</v>
          </cell>
          <cell r="B1800">
            <v>9</v>
          </cell>
          <cell r="C1800" t="str">
            <v>xxxxxxxxx</v>
          </cell>
          <cell r="D1800" t="str">
            <v>xxxxxxxxx</v>
          </cell>
          <cell r="E1800">
            <v>0</v>
          </cell>
        </row>
        <row r="1801">
          <cell r="A1801" t="str">
            <v>09-S-021</v>
          </cell>
          <cell r="B1801">
            <v>9</v>
          </cell>
          <cell r="C1801" t="str">
            <v>xxxxxxxxx</v>
          </cell>
          <cell r="D1801" t="str">
            <v>xxxxxxxxx</v>
          </cell>
          <cell r="E1801">
            <v>0</v>
          </cell>
        </row>
        <row r="1802">
          <cell r="A1802" t="str">
            <v>09-S-022</v>
          </cell>
          <cell r="B1802">
            <v>9</v>
          </cell>
          <cell r="C1802" t="str">
            <v>ÓÄÒÅÄÒÉ Sun-Solar,s</v>
          </cell>
          <cell r="D1802" t="str">
            <v>Server Sun-Solar,s</v>
          </cell>
          <cell r="E1802">
            <v>4875</v>
          </cell>
        </row>
        <row r="1803">
          <cell r="A1803" t="str">
            <v>09-S-023</v>
          </cell>
          <cell r="B1803">
            <v>9</v>
          </cell>
          <cell r="C1803" t="str">
            <v>ÊÏÌÐÉÖÔÄÒÉÓ ÄÊÒÀÍÉ</v>
          </cell>
          <cell r="D1803" t="str">
            <v>Screen for computer</v>
          </cell>
          <cell r="E1803">
            <v>0</v>
          </cell>
        </row>
        <row r="1804">
          <cell r="A1804" t="str">
            <v>09-S-024</v>
          </cell>
          <cell r="B1804">
            <v>9</v>
          </cell>
          <cell r="C1804" t="str">
            <v xml:space="preserve">Server Poweredge              </v>
          </cell>
          <cell r="E1804">
            <v>0</v>
          </cell>
        </row>
        <row r="1805">
          <cell r="A1805" t="str">
            <v>09-S-025</v>
          </cell>
          <cell r="B1805">
            <v>20</v>
          </cell>
          <cell r="C1805" t="str">
            <v>Switch,sisco,WS-C3524-XL-EN-24</v>
          </cell>
          <cell r="E1805">
            <v>0</v>
          </cell>
        </row>
        <row r="1806">
          <cell r="A1806" t="str">
            <v>09-SF-024</v>
          </cell>
          <cell r="B1806">
            <v>9</v>
          </cell>
          <cell r="C1806" t="str">
            <v xml:space="preserve">Comp Softw.Vstudio Net Arch   </v>
          </cell>
          <cell r="D1806" t="str">
            <v>Comp Softw.Vstudio Net Arch</v>
          </cell>
          <cell r="E1806">
            <v>0</v>
          </cell>
        </row>
        <row r="1807">
          <cell r="A1807" t="str">
            <v>09-SF-025</v>
          </cell>
          <cell r="B1807">
            <v>9</v>
          </cell>
          <cell r="C1807" t="str">
            <v xml:space="preserve">Comp Prog VFoxPro 7.0         </v>
          </cell>
          <cell r="D1807" t="str">
            <v>Comp Prog VFoxPro 7.0</v>
          </cell>
          <cell r="E1807">
            <v>0</v>
          </cell>
        </row>
        <row r="1808">
          <cell r="A1808" t="str">
            <v>09-SP-023</v>
          </cell>
          <cell r="B1808">
            <v>9</v>
          </cell>
          <cell r="C1808" t="str">
            <v>ÓÐÉÊÄÒÄÁÉ</v>
          </cell>
          <cell r="D1808" t="str">
            <v>Speakers</v>
          </cell>
          <cell r="E1808">
            <v>0</v>
          </cell>
        </row>
        <row r="1809">
          <cell r="A1809" t="str">
            <v>09-T-001</v>
          </cell>
          <cell r="B1809">
            <v>9</v>
          </cell>
          <cell r="C1809" t="str">
            <v>ÔÏÍÄÒÉ</v>
          </cell>
          <cell r="D1809" t="str">
            <v>TONER</v>
          </cell>
          <cell r="E1809">
            <v>27.8</v>
          </cell>
        </row>
        <row r="1810">
          <cell r="A1810" t="str">
            <v>09-T-002</v>
          </cell>
          <cell r="B1810">
            <v>9</v>
          </cell>
          <cell r="C1810" t="str">
            <v>ÔÄËÄ×ÏÍÉ</v>
          </cell>
          <cell r="D1810" t="str">
            <v>TELEPHONE</v>
          </cell>
          <cell r="E1810">
            <v>26.067</v>
          </cell>
        </row>
        <row r="1811">
          <cell r="A1811" t="str">
            <v>09-T-003</v>
          </cell>
          <cell r="B1811">
            <v>9</v>
          </cell>
          <cell r="C1811" t="str">
            <v>ÌÏÁÉËÖÒÉ ÔÄËÄ×ÏÍÉ</v>
          </cell>
          <cell r="D1811" t="str">
            <v>Mobile phone</v>
          </cell>
          <cell r="E1811">
            <v>132.50700000000001</v>
          </cell>
        </row>
        <row r="1812">
          <cell r="A1812" t="str">
            <v>09-T-004</v>
          </cell>
          <cell r="B1812">
            <v>9</v>
          </cell>
          <cell r="C1812" t="str">
            <v>Digital Data Storage3 125P</v>
          </cell>
          <cell r="D1812" t="str">
            <v>Digital Data Storage3 125P</v>
          </cell>
          <cell r="E1812">
            <v>55.779000000000003</v>
          </cell>
        </row>
        <row r="1813">
          <cell r="A1813" t="str">
            <v>09-T-005</v>
          </cell>
          <cell r="B1813">
            <v>9</v>
          </cell>
          <cell r="C1813" t="str">
            <v xml:space="preserve">DigitalLinearTape             </v>
          </cell>
          <cell r="D1813" t="str">
            <v>DigitalLinearTape</v>
          </cell>
          <cell r="E1813">
            <v>200.7</v>
          </cell>
        </row>
        <row r="1814">
          <cell r="A1814" t="str">
            <v>09-U-001</v>
          </cell>
          <cell r="B1814">
            <v>9</v>
          </cell>
          <cell r="C1814" t="str">
            <v>UPS</v>
          </cell>
          <cell r="D1814" t="str">
            <v>UPS</v>
          </cell>
          <cell r="E1814">
            <v>1257.8520000000001</v>
          </cell>
        </row>
        <row r="1815">
          <cell r="A1815" t="str">
            <v>09-U-005</v>
          </cell>
          <cell r="B1815">
            <v>9</v>
          </cell>
          <cell r="C1815" t="str">
            <v>xxxxxxxxx</v>
          </cell>
          <cell r="D1815" t="str">
            <v>xxxxxxxxx</v>
          </cell>
          <cell r="E1815">
            <v>0</v>
          </cell>
        </row>
        <row r="1816">
          <cell r="A1816" t="str">
            <v>09-V-001</v>
          </cell>
          <cell r="B1816">
            <v>9</v>
          </cell>
          <cell r="C1816" t="str">
            <v>VIDEOCARD</v>
          </cell>
          <cell r="D1816" t="str">
            <v>VIDEOCARD</v>
          </cell>
          <cell r="E1816">
            <v>238.11500000000001</v>
          </cell>
        </row>
        <row r="1817">
          <cell r="A1817" t="str">
            <v>09-V-002</v>
          </cell>
          <cell r="B1817">
            <v>9</v>
          </cell>
          <cell r="C1817" t="str">
            <v xml:space="preserve">VIDEO PLAYER                  </v>
          </cell>
          <cell r="D1817" t="str">
            <v xml:space="preserve">VIDEO PLAYER                  </v>
          </cell>
          <cell r="E1817">
            <v>0</v>
          </cell>
        </row>
        <row r="1818">
          <cell r="A1818" t="str">
            <v>09-V-003</v>
          </cell>
          <cell r="B1818">
            <v>9</v>
          </cell>
          <cell r="C1818" t="str">
            <v xml:space="preserve">ÅÉÃÄÏ ÊÀÓÄÔÀ                  </v>
          </cell>
          <cell r="D1818" t="str">
            <v xml:space="preserve">VideoCassete                  </v>
          </cell>
          <cell r="E1818">
            <v>7.5</v>
          </cell>
        </row>
        <row r="1819">
          <cell r="A1819" t="str">
            <v>09-V-004</v>
          </cell>
          <cell r="B1819">
            <v>9</v>
          </cell>
          <cell r="C1819" t="str">
            <v>FeedRoller059K03261 vivache340</v>
          </cell>
          <cell r="D1819" t="str">
            <v xml:space="preserve">"Vivache 340"-ÉÓ ÓÀÈÀÃÀÒÉÂÏ   </v>
          </cell>
          <cell r="E1819">
            <v>0</v>
          </cell>
        </row>
        <row r="1820">
          <cell r="A1820" t="str">
            <v>09-V-005</v>
          </cell>
          <cell r="B1820">
            <v>9</v>
          </cell>
          <cell r="C1820" t="str">
            <v>Blade Assy-033K91570Vivache340</v>
          </cell>
          <cell r="D1820" t="str">
            <v xml:space="preserve">"Vivache340"-ÉÓ ÓÀÈÀÃÀÒÉÂÏ ÍÀ </v>
          </cell>
          <cell r="E1820">
            <v>0</v>
          </cell>
        </row>
        <row r="1821">
          <cell r="A1821" t="str">
            <v>09-W-001</v>
          </cell>
          <cell r="B1821">
            <v>9</v>
          </cell>
          <cell r="C1821" t="str">
            <v xml:space="preserve">CD WRITER                     </v>
          </cell>
          <cell r="D1821" t="str">
            <v xml:space="preserve">CD WRITER                     </v>
          </cell>
          <cell r="E1821">
            <v>5.5880000000000001</v>
          </cell>
        </row>
        <row r="1822">
          <cell r="A1822" t="str">
            <v>09-W-002</v>
          </cell>
          <cell r="B1822">
            <v>9</v>
          </cell>
          <cell r="C1822" t="str">
            <v xml:space="preserve">WS-C3524-XL-EN-24-10/100      </v>
          </cell>
          <cell r="D1822" t="str">
            <v>WS-C3524-XL-EN-24-10/100</v>
          </cell>
          <cell r="E1822">
            <v>0</v>
          </cell>
        </row>
        <row r="1823">
          <cell r="A1823" t="str">
            <v>09-W-003</v>
          </cell>
          <cell r="B1823">
            <v>9</v>
          </cell>
          <cell r="C1823" t="str">
            <v>WS-X3500-XL-GigaStackStackingG</v>
          </cell>
          <cell r="D1823" t="str">
            <v>WS-X3500-XL-GigaStackStackingG</v>
          </cell>
          <cell r="E1823">
            <v>0</v>
          </cell>
        </row>
        <row r="1824">
          <cell r="A1824" t="str">
            <v>09-X-001</v>
          </cell>
          <cell r="B1824">
            <v>9</v>
          </cell>
          <cell r="C1824" t="str">
            <v xml:space="preserve">Paad retard for"XEROX5826"    </v>
          </cell>
          <cell r="D1824" t="str">
            <v xml:space="preserve">"  XEROX5826"- ÓÀÈ. ÍÀßÉËÉ    </v>
          </cell>
          <cell r="E1824">
            <v>0</v>
          </cell>
        </row>
        <row r="1825">
          <cell r="A1825" t="str">
            <v>09-X-002</v>
          </cell>
          <cell r="B1825">
            <v>9</v>
          </cell>
          <cell r="C1825" t="str">
            <v>Belt feed 023a17000for"XER5826</v>
          </cell>
          <cell r="D1825" t="str">
            <v xml:space="preserve">XEROX5826"-ÉÓ ÓÀÈ.ÍÀß.        </v>
          </cell>
          <cell r="E1825">
            <v>0</v>
          </cell>
        </row>
        <row r="1826">
          <cell r="A1826" t="str">
            <v>09-Z-001</v>
          </cell>
          <cell r="B1826">
            <v>9</v>
          </cell>
          <cell r="C1826" t="str">
            <v>ZIP</v>
          </cell>
          <cell r="D1826" t="str">
            <v>ZIP</v>
          </cell>
          <cell r="E1826">
            <v>102.43</v>
          </cell>
        </row>
        <row r="1827">
          <cell r="A1827" t="str">
            <v>09-Z-003</v>
          </cell>
          <cell r="B1827">
            <v>9</v>
          </cell>
          <cell r="C1827" t="str">
            <v>xxxxxxx</v>
          </cell>
          <cell r="D1827" t="str">
            <v>xxxxxxxxx</v>
          </cell>
          <cell r="E1827">
            <v>19.600000000000001</v>
          </cell>
        </row>
        <row r="1828">
          <cell r="A1828" t="str">
            <v>09-Z-004</v>
          </cell>
          <cell r="B1828">
            <v>9</v>
          </cell>
          <cell r="C1828" t="str">
            <v xml:space="preserve">Paper Roll for Plotter        </v>
          </cell>
          <cell r="E1828">
            <v>49.5</v>
          </cell>
        </row>
        <row r="1829">
          <cell r="A1829" t="str">
            <v>09-Z-005</v>
          </cell>
          <cell r="B1829">
            <v>9</v>
          </cell>
          <cell r="C1829" t="str">
            <v xml:space="preserve">Zip Diskettes                 </v>
          </cell>
          <cell r="E1829">
            <v>0</v>
          </cell>
        </row>
        <row r="1830">
          <cell r="A1830" t="str">
            <v>10-A-001</v>
          </cell>
          <cell r="B1830">
            <v>10</v>
          </cell>
          <cell r="C1830" t="str">
            <v>ÀÍÔÉÓÔÄÐËÄÒÉ</v>
          </cell>
          <cell r="D1830" t="str">
            <v>Staples remover</v>
          </cell>
          <cell r="E1830">
            <v>1.907</v>
          </cell>
        </row>
        <row r="1831">
          <cell r="A1831" t="str">
            <v>10-A-002</v>
          </cell>
          <cell r="B1831">
            <v>10</v>
          </cell>
          <cell r="C1831" t="str">
            <v>ÀÐËÉÊÀÝÉÀ</v>
          </cell>
          <cell r="D1831" t="str">
            <v>Adhesive sign</v>
          </cell>
          <cell r="E1831">
            <v>2.0830000000000002</v>
          </cell>
        </row>
        <row r="1832">
          <cell r="A1832" t="str">
            <v>10-A-003</v>
          </cell>
          <cell r="B1832">
            <v>10</v>
          </cell>
          <cell r="C1832" t="str">
            <v>ÀÐËÉÊÀÝÉÀ ÌÉÍÀÆÄ 1.3/0.25 Ì.</v>
          </cell>
          <cell r="D1832" t="str">
            <v>Adhesive sign on glass1.3/0.25</v>
          </cell>
          <cell r="E1832">
            <v>0.19</v>
          </cell>
        </row>
        <row r="1833">
          <cell r="A1833" t="str">
            <v>10-A-004</v>
          </cell>
          <cell r="B1833">
            <v>10</v>
          </cell>
          <cell r="C1833" t="str">
            <v>ÀÁÒÀ ÜÀÒÜÏÈÉ 0.3/0.5</v>
          </cell>
          <cell r="D1833" t="str">
            <v>Light box</v>
          </cell>
          <cell r="E1833">
            <v>30</v>
          </cell>
        </row>
        <row r="1834">
          <cell r="A1834" t="str">
            <v>10-A-005</v>
          </cell>
          <cell r="B1834">
            <v>10</v>
          </cell>
          <cell r="C1834" t="str">
            <v>ÀÁÒÀ ÜÀÒÜÏÓ ÂÀÒÄÛÄ</v>
          </cell>
          <cell r="D1834" t="str">
            <v>Light box without frame</v>
          </cell>
          <cell r="E1834">
            <v>25</v>
          </cell>
        </row>
        <row r="1835">
          <cell r="A1835" t="str">
            <v>10-A-006</v>
          </cell>
          <cell r="B1835">
            <v>10</v>
          </cell>
          <cell r="C1835" t="str">
            <v>ÃÀÆÉÀÍÄÁÉÓ ÃÀ ÀÙÃÂÄÍÉÓ ÀØÔÉ</v>
          </cell>
          <cell r="D1835" t="str">
            <v>Damage detect./restaur. note</v>
          </cell>
          <cell r="E1835">
            <v>5.8000000000000003E-2</v>
          </cell>
        </row>
        <row r="1836">
          <cell r="A1836" t="str">
            <v>10-A-007</v>
          </cell>
          <cell r="B1836">
            <v>10</v>
          </cell>
          <cell r="C1836" t="str">
            <v xml:space="preserve">ÀÐËÉÊÀÝÉÀ ÀÊÒÉËÆÄ             </v>
          </cell>
          <cell r="D1836" t="str">
            <v>Adhesive sign on acril</v>
          </cell>
          <cell r="E1836">
            <v>228</v>
          </cell>
        </row>
        <row r="1837">
          <cell r="A1837" t="str">
            <v>10-B-001</v>
          </cell>
          <cell r="B1837">
            <v>10</v>
          </cell>
          <cell r="C1837" t="str">
            <v>ÁÀÉÍÃÄÒÉ 2035</v>
          </cell>
          <cell r="D1837" t="str">
            <v>Binder 2035</v>
          </cell>
          <cell r="E1837">
            <v>2.4369999999999998</v>
          </cell>
          <cell r="F1837" t="str">
            <v>kanc</v>
          </cell>
        </row>
        <row r="1838">
          <cell r="A1838" t="str">
            <v>10-B-002</v>
          </cell>
          <cell r="B1838">
            <v>10</v>
          </cell>
          <cell r="C1838" t="str">
            <v>ÁÀÉÍÃÄÒÉ 2030</v>
          </cell>
          <cell r="D1838" t="str">
            <v>Binder 2030</v>
          </cell>
          <cell r="E1838">
            <v>2.4169999999999998</v>
          </cell>
          <cell r="F1838" t="str">
            <v>kanc</v>
          </cell>
        </row>
        <row r="1839">
          <cell r="A1839" t="str">
            <v>10-B-003</v>
          </cell>
          <cell r="B1839">
            <v>10</v>
          </cell>
          <cell r="C1839" t="str">
            <v>ÁËÏÊÍÏÔÉ ÐÀÔÀÒÀ</v>
          </cell>
          <cell r="D1839" t="str">
            <v>Notepad small</v>
          </cell>
          <cell r="E1839">
            <v>0.91200000000000003</v>
          </cell>
        </row>
        <row r="1840">
          <cell r="A1840" t="str">
            <v>10-B-004</v>
          </cell>
          <cell r="B1840">
            <v>10</v>
          </cell>
          <cell r="C1840" t="str">
            <v>ÁËÏÊÍÏÔÉ ÃÉÃÉ</v>
          </cell>
          <cell r="D1840" t="str">
            <v>Notepad big</v>
          </cell>
          <cell r="E1840">
            <v>3.121</v>
          </cell>
        </row>
        <row r="1841">
          <cell r="A1841" t="str">
            <v>10-B-005</v>
          </cell>
          <cell r="B1841">
            <v>10</v>
          </cell>
          <cell r="C1841" t="str">
            <v>ÓÀÂÀÃÀÌáÃÄËÏ ØÅÉÈÀÒÉ</v>
          </cell>
          <cell r="D1841" t="str">
            <v>Paying Bill</v>
          </cell>
          <cell r="E1841">
            <v>7.0000000000000001E-3</v>
          </cell>
        </row>
        <row r="1842">
          <cell r="A1842" t="str">
            <v>10-B-006</v>
          </cell>
          <cell r="B1842">
            <v>10</v>
          </cell>
          <cell r="C1842" t="str">
            <v>ÁÀÒÀÈÉ ÓÀÔÒÀÍÓÐÏÒÔÏ, ÓÀÂÆÀÏ</v>
          </cell>
          <cell r="D1842" t="str">
            <v>Transportation Register</v>
          </cell>
          <cell r="E1842">
            <v>0.20799999999999999</v>
          </cell>
        </row>
        <row r="1843">
          <cell r="A1843" t="str">
            <v>10-B-007</v>
          </cell>
          <cell r="B1843">
            <v>10</v>
          </cell>
          <cell r="C1843" t="str">
            <v>ÁËÏÊÍÏÔÉ</v>
          </cell>
          <cell r="D1843" t="str">
            <v>Notepad</v>
          </cell>
          <cell r="E1843">
            <v>0</v>
          </cell>
        </row>
        <row r="1844">
          <cell r="A1844" t="str">
            <v>10-B-008</v>
          </cell>
          <cell r="B1844">
            <v>10</v>
          </cell>
          <cell r="C1844" t="str">
            <v>ÁËÀÍÊÉ ÌÏÈáÏÅÍÉËÄÁÉÓ</v>
          </cell>
          <cell r="D1844" t="str">
            <v>Requisition forms</v>
          </cell>
          <cell r="E1844">
            <v>0.10199999999999999</v>
          </cell>
        </row>
        <row r="1845">
          <cell r="A1845" t="str">
            <v>10-B-009</v>
          </cell>
          <cell r="B1845">
            <v>10</v>
          </cell>
          <cell r="C1845" t="str">
            <v>ÁÒÏÛÖÒÀ ``ÊÉÈáÅÀ-ÐÀÓÖáÉ"</v>
          </cell>
          <cell r="D1845" t="str">
            <v>Brochure Questions-Answers</v>
          </cell>
          <cell r="E1845">
            <v>0</v>
          </cell>
        </row>
        <row r="1846">
          <cell r="A1846" t="str">
            <v>10-B-010</v>
          </cell>
          <cell r="B1846">
            <v>10</v>
          </cell>
          <cell r="C1846" t="str">
            <v>ÁËÀÍÊÉ ÛÄÓßÏÒÄÁÉÓ ÅÀÖÜÄÒÉ</v>
          </cell>
          <cell r="D1846" t="str">
            <v>Adjustment Voucher</v>
          </cell>
          <cell r="E1846">
            <v>0.125</v>
          </cell>
        </row>
        <row r="1847">
          <cell r="A1847" t="str">
            <v>10-B-011</v>
          </cell>
          <cell r="B1847">
            <v>10</v>
          </cell>
          <cell r="C1847" t="str">
            <v>ÁÀÒÀÈÉ ''2.50 ËÀÒÉÀÍÉ''</v>
          </cell>
          <cell r="D1847" t="str">
            <v>Card ,,2.50"lari</v>
          </cell>
          <cell r="E1847">
            <v>0.01</v>
          </cell>
        </row>
        <row r="1848">
          <cell r="A1848" t="str">
            <v>10-B-012</v>
          </cell>
          <cell r="B1848">
            <v>10</v>
          </cell>
          <cell r="C1848" t="str">
            <v>ÁÀÒÀÈÉ ÓÀÅÉÆÉÔÏ</v>
          </cell>
          <cell r="D1848" t="str">
            <v>Business card</v>
          </cell>
          <cell r="E1848">
            <v>0</v>
          </cell>
        </row>
        <row r="1849">
          <cell r="A1849" t="str">
            <v>10-B-013</v>
          </cell>
          <cell r="B1849">
            <v>10</v>
          </cell>
          <cell r="C1849" t="str">
            <v>ÁÀÒÀÈÉ ÌÞÙÏË. ÌÉÄÒ ÛÄÓÒ.ÓÀÌÖÛ.</v>
          </cell>
          <cell r="D1849" t="str">
            <v>Driver work register card</v>
          </cell>
          <cell r="E1849">
            <v>4.2000000000000003E-2</v>
          </cell>
        </row>
        <row r="1850">
          <cell r="A1850" t="str">
            <v>10-B-014</v>
          </cell>
          <cell r="B1850">
            <v>10</v>
          </cell>
          <cell r="C1850" t="str">
            <v>ÁÏÒÃÌÀÒÊÄÒÉ</v>
          </cell>
          <cell r="D1850" t="str">
            <v>Boardmarker</v>
          </cell>
          <cell r="E1850">
            <v>0.80300000000000005</v>
          </cell>
        </row>
        <row r="1851">
          <cell r="A1851" t="str">
            <v>10-B-015</v>
          </cell>
          <cell r="B1851">
            <v>10</v>
          </cell>
          <cell r="C1851" t="str">
            <v>ÁÀÒÀÈÉ ÀÁÏÍÄÍÔÈÀÍ ÀÍÂÀÒÉÛÓß.</v>
          </cell>
          <cell r="D1851" t="str">
            <v xml:space="preserve">Customer payment card         </v>
          </cell>
          <cell r="E1851">
            <v>0.105</v>
          </cell>
        </row>
        <row r="1852">
          <cell r="A1852" t="str">
            <v>10-B-017</v>
          </cell>
          <cell r="B1852">
            <v>10</v>
          </cell>
          <cell r="C1852" t="str">
            <v>ÁÀÉÍÃÄÒÉÓ ÓßÒÀ×ÜÀÌÊÄÒÉ</v>
          </cell>
          <cell r="D1852" t="str">
            <v>Bindersmall</v>
          </cell>
          <cell r="E1852">
            <v>0.29199999999999998</v>
          </cell>
        </row>
        <row r="1853">
          <cell r="A1853" t="str">
            <v>10-B-018</v>
          </cell>
          <cell r="B1853">
            <v>10</v>
          </cell>
          <cell r="C1853" t="str">
            <v>ÁËÀÍÊÉ ÀØÔÉÓ</v>
          </cell>
          <cell r="D1853" t="str">
            <v xml:space="preserve">Act form                      </v>
          </cell>
          <cell r="E1853">
            <v>0.11899999999999999</v>
          </cell>
        </row>
        <row r="1854">
          <cell r="A1854" t="str">
            <v>10-B-019</v>
          </cell>
          <cell r="B1854">
            <v>10</v>
          </cell>
          <cell r="C1854" t="str">
            <v>ÁËÀÍÊÉ ÛÄÔÚÏÁÉÍÄÁÉÓ</v>
          </cell>
          <cell r="D1854" t="str">
            <v xml:space="preserve">Notification forms            </v>
          </cell>
          <cell r="E1854">
            <v>8.3000000000000004E-2</v>
          </cell>
        </row>
        <row r="1855">
          <cell r="A1855" t="str">
            <v>10-B-020</v>
          </cell>
          <cell r="B1855">
            <v>10</v>
          </cell>
          <cell r="C1855" t="str">
            <v>ÁËÀÍÊÉ ÂÀÈÉÛÅÉÓ ÁÒÞÀÍÄÁÉÓ</v>
          </cell>
          <cell r="D1855" t="str">
            <v xml:space="preserve">Disconnection forms           </v>
          </cell>
          <cell r="E1855">
            <v>8.3000000000000004E-2</v>
          </cell>
        </row>
        <row r="1856">
          <cell r="A1856" t="str">
            <v>10-B-021</v>
          </cell>
          <cell r="B1856">
            <v>10</v>
          </cell>
          <cell r="C1856" t="str">
            <v>ÁËÀÍÊÉ ÄÍÄÒÂÉÉÓ ÀÙÒ.ÛÄÌÏßÌÄÁÉÓ</v>
          </cell>
          <cell r="D1856" t="str">
            <v>Form for remeter. tie controll</v>
          </cell>
          <cell r="E1856">
            <v>0.20499999999999999</v>
          </cell>
        </row>
        <row r="1857">
          <cell r="A1857" t="str">
            <v>10-B-022</v>
          </cell>
          <cell r="B1857">
            <v>10</v>
          </cell>
          <cell r="C1857" t="str">
            <v xml:space="preserve">ÁËÀÍÊÉ ÔÄØÍÉÊÖÒÉ ÃÀÅÀËÄÁÉÓ    </v>
          </cell>
          <cell r="D1857" t="str">
            <v xml:space="preserve">Form for Work Order           </v>
          </cell>
          <cell r="E1857">
            <v>0.155</v>
          </cell>
        </row>
        <row r="1858">
          <cell r="A1858" t="str">
            <v>10-B-023</v>
          </cell>
          <cell r="B1858">
            <v>10</v>
          </cell>
          <cell r="C1858" t="str">
            <v xml:space="preserve">ÁËÀÍÊÉ   ÂÀÍßÄÓÉ-ÃÀÛÅÄÁÀ      </v>
          </cell>
          <cell r="D1858" t="str">
            <v xml:space="preserve">Blank for permission          </v>
          </cell>
          <cell r="E1858">
            <v>7.4999999999999997E-2</v>
          </cell>
        </row>
        <row r="1859">
          <cell r="A1859" t="str">
            <v>10-B-024</v>
          </cell>
          <cell r="B1859">
            <v>10</v>
          </cell>
          <cell r="C1859" t="str">
            <v>ÁËÀÍÊÉ ÄË. ÌÄÖÒÍ.ÃÀÈÅÀËÉÄÒÄÁÉÓ</v>
          </cell>
          <cell r="D1859" t="str">
            <v>Blank of power fac. inspection</v>
          </cell>
          <cell r="E1859">
            <v>0.2</v>
          </cell>
        </row>
        <row r="1860">
          <cell r="A1860" t="str">
            <v>10-B-025</v>
          </cell>
          <cell r="B1860">
            <v>10</v>
          </cell>
          <cell r="C1860" t="str">
            <v xml:space="preserve">ÁÄàÃÉÓ ÁÀËÉÛÉ                 </v>
          </cell>
          <cell r="D1860" t="str">
            <v xml:space="preserve">Stamp                         </v>
          </cell>
          <cell r="E1860">
            <v>3.5</v>
          </cell>
        </row>
        <row r="1861">
          <cell r="A1861" t="str">
            <v>10-B-026</v>
          </cell>
          <cell r="B1861">
            <v>10</v>
          </cell>
          <cell r="C1861" t="str">
            <v xml:space="preserve">ÁËÀÍÊÉ "ÌÉÌÙÄÁÉÓ ØÅÉÈÀÒÉ"     </v>
          </cell>
          <cell r="D1861" t="str">
            <v>Blank forms for Receipt</v>
          </cell>
          <cell r="E1861">
            <v>0.25</v>
          </cell>
        </row>
        <row r="1862">
          <cell r="A1862" t="str">
            <v>10-B-027</v>
          </cell>
          <cell r="B1862">
            <v>10</v>
          </cell>
          <cell r="C1862" t="str">
            <v xml:space="preserve">ÁÀËÉÛÉ " L-30"                </v>
          </cell>
          <cell r="D1862" t="str">
            <v xml:space="preserve">Stamp"L-30"                   </v>
          </cell>
          <cell r="E1862">
            <v>2.5</v>
          </cell>
        </row>
        <row r="1863">
          <cell r="A1863" t="str">
            <v>10-B-028</v>
          </cell>
          <cell r="B1863">
            <v>10</v>
          </cell>
          <cell r="C1863" t="str">
            <v xml:space="preserve">ÁËÀÍÊÉ ,,ÂÀÍÀÝáÀÃÉ"           </v>
          </cell>
          <cell r="D1863" t="str">
            <v>Form "Ganatsxadi"</v>
          </cell>
          <cell r="E1863">
            <v>0.05</v>
          </cell>
        </row>
        <row r="1864">
          <cell r="A1864" t="str">
            <v>10-B-029</v>
          </cell>
          <cell r="B1864">
            <v>10</v>
          </cell>
          <cell r="C1864" t="str">
            <v xml:space="preserve">ÁËÀÍÊÉ  ÂÀÃÀÒÈÅÉÓ             </v>
          </cell>
          <cell r="D1864" t="str">
            <v xml:space="preserve">Blank Form   switching        </v>
          </cell>
          <cell r="E1864">
            <v>3.3000000000000002E-2</v>
          </cell>
        </row>
        <row r="1865">
          <cell r="A1865" t="str">
            <v>10-B-030</v>
          </cell>
          <cell r="B1865">
            <v>10</v>
          </cell>
          <cell r="C1865" t="str">
            <v>ÁËÀÍÊÉ"ÝÍÏÁÀ ÃÀÅÀË.-ÉÓ ÛÄÓÀáÄÁ</v>
          </cell>
          <cell r="D1865" t="str">
            <v>Blank form for debt</v>
          </cell>
          <cell r="E1865">
            <v>8.3000000000000004E-2</v>
          </cell>
        </row>
        <row r="1866">
          <cell r="A1866" t="str">
            <v>10-B-031</v>
          </cell>
          <cell r="B1866">
            <v>10</v>
          </cell>
          <cell r="C1866" t="str">
            <v xml:space="preserve">ÁËÀÍÊÉ "ÊÀÃÒÄÁÉÓ ÀÙÒÉÝá"      </v>
          </cell>
          <cell r="D1866" t="str">
            <v>Blank form "HR"</v>
          </cell>
          <cell r="E1866">
            <v>5.8000000000000003E-2</v>
          </cell>
        </row>
        <row r="1867">
          <cell r="A1867" t="str">
            <v>10-B-032</v>
          </cell>
          <cell r="B1867">
            <v>10</v>
          </cell>
          <cell r="C1867" t="str">
            <v>ÁËÀÍÊÉ áÄËÛÄÊ.ÄË.ÄÍÄÒÂ.ÌÏÌÓÀáÖ</v>
          </cell>
          <cell r="D1867" t="str">
            <v>Blank form for service</v>
          </cell>
          <cell r="E1867">
            <v>0.16700000000000001</v>
          </cell>
        </row>
        <row r="1868">
          <cell r="A1868" t="str">
            <v>10-B-033</v>
          </cell>
          <cell r="B1868">
            <v>10</v>
          </cell>
          <cell r="C1868" t="str">
            <v xml:space="preserve">ÁËÀÍÊÉ "ËÀÁÏÒÀÔÏÒÉÉÓ ÂÀÍßÄÓÉ" </v>
          </cell>
          <cell r="E1868">
            <v>0.129</v>
          </cell>
        </row>
        <row r="1869">
          <cell r="A1869" t="str">
            <v>10-B-034</v>
          </cell>
          <cell r="B1869">
            <v>10</v>
          </cell>
          <cell r="C1869" t="str">
            <v xml:space="preserve">ÁËÀÍÊÉ ËÖØÄÁÉÓ ÓÀÒÄÂÉÓÔÒÀÝÉÏÃ </v>
          </cell>
          <cell r="E1869">
            <v>0.05</v>
          </cell>
        </row>
        <row r="1870">
          <cell r="A1870" t="str">
            <v>10-B-035</v>
          </cell>
          <cell r="B1870">
            <v>10</v>
          </cell>
          <cell r="C1870" t="str">
            <v xml:space="preserve">ÁËÀÍÊÉ ÊÏÌÐÀÍÉÉÓ ËÏÂÏÈÉ       </v>
          </cell>
          <cell r="D1870" t="str">
            <v>Blanck form with company logo</v>
          </cell>
          <cell r="E1870">
            <v>0</v>
          </cell>
        </row>
        <row r="1871">
          <cell r="A1871" t="str">
            <v>10-C-001</v>
          </cell>
          <cell r="B1871">
            <v>10</v>
          </cell>
          <cell r="C1871" t="str">
            <v xml:space="preserve">ÝÉ×ÒÌÁÄàÃÉ                    </v>
          </cell>
          <cell r="D1871" t="str">
            <v>Typer</v>
          </cell>
          <cell r="E1871">
            <v>14.667</v>
          </cell>
        </row>
        <row r="1872">
          <cell r="A1872" t="str">
            <v>10-D-001</v>
          </cell>
          <cell r="B1872">
            <v>10</v>
          </cell>
          <cell r="C1872" t="str">
            <v>ÃÉÅÀÉÃÄÒÉ</v>
          </cell>
          <cell r="D1872" t="str">
            <v>Divider</v>
          </cell>
          <cell r="E1872">
            <v>3.2050000000000001</v>
          </cell>
        </row>
        <row r="1873">
          <cell r="A1873" t="str">
            <v>10-D-002</v>
          </cell>
          <cell r="B1873">
            <v>10</v>
          </cell>
          <cell r="C1873" t="str">
            <v>ÃÉÓÊÄÔÉÓ ÚÖÈÉ (Floppydisk)</v>
          </cell>
          <cell r="D1873" t="str">
            <v>Diskette Holder</v>
          </cell>
          <cell r="E1873">
            <v>3.5649999999999999</v>
          </cell>
        </row>
        <row r="1874">
          <cell r="A1874" t="str">
            <v>10-D-003</v>
          </cell>
          <cell r="B1874">
            <v>10</v>
          </cell>
          <cell r="C1874" t="str">
            <v>ÃÀ×À  ÓÀÌÃÉÅÍÏ(Clipboard)</v>
          </cell>
          <cell r="D1874" t="str">
            <v>Clip Board</v>
          </cell>
          <cell r="E1874">
            <v>4.9029999999999996</v>
          </cell>
        </row>
        <row r="1875">
          <cell r="A1875" t="str">
            <v>10-D-004</v>
          </cell>
          <cell r="B1875">
            <v>10</v>
          </cell>
          <cell r="C1875" t="str">
            <v>ÈÄÈÒÉ ÃÀ×À 90*120</v>
          </cell>
          <cell r="D1875" t="str">
            <v>White board big 90x120</v>
          </cell>
          <cell r="E1875">
            <v>83.33</v>
          </cell>
        </row>
        <row r="1876">
          <cell r="A1876" t="str">
            <v>10-D-005</v>
          </cell>
          <cell r="B1876">
            <v>10</v>
          </cell>
          <cell r="C1876" t="str">
            <v>ÈÄÈÒÉ ÃÀ×À 60*90</v>
          </cell>
          <cell r="D1876" t="str">
            <v>White Board small 60x90</v>
          </cell>
          <cell r="E1876">
            <v>45.83</v>
          </cell>
        </row>
        <row r="1877">
          <cell r="A1877" t="str">
            <v>10-D-006</v>
          </cell>
          <cell r="B1877">
            <v>10</v>
          </cell>
          <cell r="C1877" t="str">
            <v>ÓÀáÅÒÄÔÄËÀ</v>
          </cell>
          <cell r="D1877" t="str">
            <v>Hole Punch</v>
          </cell>
          <cell r="E1877">
            <v>10.664999999999999</v>
          </cell>
        </row>
        <row r="1878">
          <cell r="A1878" t="str">
            <v>10-D-007</v>
          </cell>
          <cell r="B1878">
            <v>10</v>
          </cell>
          <cell r="C1878" t="str">
            <v>ÃÉÒÀÊÏËÉ</v>
          </cell>
          <cell r="D1878" t="str">
            <v>Punch hole</v>
          </cell>
          <cell r="E1878">
            <v>11.666</v>
          </cell>
        </row>
        <row r="1879">
          <cell r="A1879" t="str">
            <v>10-D-008</v>
          </cell>
          <cell r="B1879">
            <v>10</v>
          </cell>
          <cell r="C1879" t="str">
            <v>ÃÀ×À ÓÀÉÍ×ÏÒÌÀÝÉÏ 90*120</v>
          </cell>
          <cell r="D1879" t="str">
            <v>Informational board90*120</v>
          </cell>
          <cell r="E1879">
            <v>74.998000000000005</v>
          </cell>
        </row>
        <row r="1880">
          <cell r="A1880" t="str">
            <v>10-D-009</v>
          </cell>
          <cell r="B1880">
            <v>10</v>
          </cell>
          <cell r="C1880" t="str">
            <v>ÃÀ×À ×ËÉÐÜÀÒÔÉÓ</v>
          </cell>
          <cell r="D1880" t="str">
            <v>Flip chart board</v>
          </cell>
          <cell r="E1880">
            <v>91.662999999999997</v>
          </cell>
        </row>
        <row r="1881">
          <cell r="A1881" t="str">
            <v>10-D-010</v>
          </cell>
          <cell r="B1881">
            <v>10</v>
          </cell>
          <cell r="C1881" t="str">
            <v>ÃÀ×À ÓÀÉÍ×ÏÒÌÀÝÉÏ 60*90</v>
          </cell>
          <cell r="D1881" t="str">
            <v>Information desk</v>
          </cell>
          <cell r="E1881">
            <v>49.997999999999998</v>
          </cell>
        </row>
        <row r="1882">
          <cell r="A1882" t="str">
            <v>10-D-011</v>
          </cell>
          <cell r="B1882">
            <v>10</v>
          </cell>
          <cell r="C1882" t="str">
            <v xml:space="preserve">ÃÀÍÀ ÓÀÊÀÍÝÄËÀÒÉÏ             </v>
          </cell>
          <cell r="D1882" t="str">
            <v xml:space="preserve">Chancellary knife             </v>
          </cell>
          <cell r="E1882">
            <v>1.1220000000000001</v>
          </cell>
        </row>
        <row r="1883">
          <cell r="A1883" t="str">
            <v>10-D-012</v>
          </cell>
          <cell r="B1883">
            <v>10</v>
          </cell>
          <cell r="C1883" t="str">
            <v xml:space="preserve">ÃÀÊÅÄÈÉÓ ßÉÂÍÉ                </v>
          </cell>
          <cell r="D1883" t="str">
            <v>Requisition book</v>
          </cell>
          <cell r="E1883">
            <v>24.806999999999999</v>
          </cell>
        </row>
        <row r="1884">
          <cell r="A1884" t="str">
            <v>10-F-001</v>
          </cell>
          <cell r="B1884">
            <v>10</v>
          </cell>
          <cell r="C1884" t="str">
            <v>×ÀÍØÀÒÉ</v>
          </cell>
          <cell r="D1884" t="str">
            <v>Pencil</v>
          </cell>
          <cell r="E1884">
            <v>0.2</v>
          </cell>
          <cell r="F1884" t="str">
            <v>kanc</v>
          </cell>
        </row>
        <row r="1885">
          <cell r="A1885" t="str">
            <v>10-F-002</v>
          </cell>
          <cell r="B1885">
            <v>10</v>
          </cell>
          <cell r="C1885" t="str">
            <v>×ÀÉËÊÀÁÉÍÄÔÉ</v>
          </cell>
          <cell r="D1885" t="str">
            <v>File Cabinet</v>
          </cell>
          <cell r="E1885">
            <v>33.332000000000001</v>
          </cell>
        </row>
        <row r="1886">
          <cell r="A1886" t="str">
            <v>10-F-003</v>
          </cell>
          <cell r="B1886">
            <v>10</v>
          </cell>
          <cell r="C1886" t="str">
            <v>ÊÏÒÄØÔ. ×ÖÍãÉ</v>
          </cell>
          <cell r="D1886" t="str">
            <v>Correction brush</v>
          </cell>
          <cell r="E1886">
            <v>0.69799999999999995</v>
          </cell>
          <cell r="F1886" t="str">
            <v>kanc</v>
          </cell>
        </row>
        <row r="1887">
          <cell r="A1887" t="str">
            <v>10-F-004</v>
          </cell>
          <cell r="B1887">
            <v>10</v>
          </cell>
          <cell r="C1887" t="str">
            <v>×ÀÉËÉ ÐËÀÓÔÉÊÖÒÉ(ÝÄËÏ×ÍÉÓ)</v>
          </cell>
          <cell r="D1887" t="str">
            <v>File</v>
          </cell>
          <cell r="E1887">
            <v>4.1580000000000004</v>
          </cell>
          <cell r="F1887" t="str">
            <v>kanc</v>
          </cell>
        </row>
        <row r="1888">
          <cell r="A1888" t="str">
            <v>10-F-005</v>
          </cell>
          <cell r="B1888">
            <v>10</v>
          </cell>
          <cell r="C1888" t="str">
            <v>×ÀÍØÀÒÉ ÌÄØÀÍÉÊÖÒÉ</v>
          </cell>
          <cell r="D1888" t="str">
            <v>Mechenical Pencil</v>
          </cell>
          <cell r="E1888">
            <v>1.9790000000000001</v>
          </cell>
        </row>
        <row r="1889">
          <cell r="A1889" t="str">
            <v>10-F-006</v>
          </cell>
          <cell r="B1889">
            <v>10</v>
          </cell>
          <cell r="C1889" t="str">
            <v>×ÀÉËÊÀÁÉÍÄÔÉÓ ×ÀÉËÉ</v>
          </cell>
          <cell r="D1889" t="str">
            <v>Files for File Cabinet</v>
          </cell>
          <cell r="E1889">
            <v>0.66700000000000004</v>
          </cell>
        </row>
        <row r="1890">
          <cell r="A1890" t="str">
            <v>10-F-007</v>
          </cell>
          <cell r="B1890">
            <v>10</v>
          </cell>
          <cell r="C1890" t="str">
            <v>×ÏÒÌÀ #1</v>
          </cell>
          <cell r="D1890" t="str">
            <v>Form #1 self-adhesive requis.</v>
          </cell>
          <cell r="E1890">
            <v>0.20799999999999999</v>
          </cell>
        </row>
        <row r="1891">
          <cell r="A1891" t="str">
            <v>10-F-008</v>
          </cell>
          <cell r="B1891">
            <v>10</v>
          </cell>
          <cell r="C1891" t="str">
            <v>×ÖÒÝËÄÁÉ ÈÅÉÈÊÏÐÉÒÄÁÀÃÉ ÌÏÈá.</v>
          </cell>
          <cell r="D1891" t="str">
            <v>Papers</v>
          </cell>
          <cell r="E1891">
            <v>0</v>
          </cell>
        </row>
        <row r="1892">
          <cell r="A1892" t="str">
            <v>10-F-009</v>
          </cell>
          <cell r="B1892">
            <v>10</v>
          </cell>
          <cell r="C1892" t="str">
            <v>×ÉÒÉ ÐÒÉÍÔÄÒÉÓ ÂÀÌàÅÉÒÅÀËÄ</v>
          </cell>
          <cell r="D1892" t="str">
            <v>Overhead paper</v>
          </cell>
          <cell r="E1892">
            <v>49.997999999999998</v>
          </cell>
        </row>
        <row r="1893">
          <cell r="A1893" t="str">
            <v>10-F-010</v>
          </cell>
          <cell r="B1893">
            <v>10</v>
          </cell>
          <cell r="C1893" t="str">
            <v xml:space="preserve">×ÀØÓÉÓ ØÀÙÀËÃÉ                </v>
          </cell>
          <cell r="D1893" t="str">
            <v>Fax paper</v>
          </cell>
          <cell r="E1893">
            <v>2.6309999999999998</v>
          </cell>
        </row>
        <row r="1894">
          <cell r="A1894" t="str">
            <v>10-G-001</v>
          </cell>
          <cell r="B1894">
            <v>10</v>
          </cell>
          <cell r="C1894" t="str">
            <v>ÂÀÍÊÀÒÂÖËÄÁÉÓ ×ÏÒÌ-ÉÓ ØÅÉÈÒÄÁÉ</v>
          </cell>
          <cell r="D1894" t="str">
            <v>Work order forms</v>
          </cell>
          <cell r="E1894">
            <v>6.6000000000000003E-2</v>
          </cell>
        </row>
        <row r="1895">
          <cell r="A1895" t="str">
            <v>10-G-002</v>
          </cell>
          <cell r="B1895">
            <v>10</v>
          </cell>
          <cell r="C1895" t="str">
            <v xml:space="preserve">ÂÀÍßÄÓÉÓ ×ÖÒÝÄËÉ              </v>
          </cell>
          <cell r="D1895" t="str">
            <v>Blankform</v>
          </cell>
          <cell r="E1895">
            <v>2.1000000000000001E-2</v>
          </cell>
          <cell r="F1895" t="str">
            <v>kanc</v>
          </cell>
        </row>
        <row r="1896">
          <cell r="A1896" t="str">
            <v>10-J-001</v>
          </cell>
          <cell r="B1896">
            <v>10</v>
          </cell>
          <cell r="C1896" t="str">
            <v>ãÀÌÉ ÓÀÊÀÍÝÄËÀÒÉÏ</v>
          </cell>
          <cell r="D1896" t="str">
            <v>Desk Tray</v>
          </cell>
          <cell r="E1896">
            <v>3.25</v>
          </cell>
        </row>
        <row r="1897">
          <cell r="A1897" t="str">
            <v>10-K-001</v>
          </cell>
          <cell r="B1897">
            <v>10</v>
          </cell>
          <cell r="C1897" t="str">
            <v>ÊÀËÀÌÉ</v>
          </cell>
          <cell r="D1897" t="str">
            <v>Pen</v>
          </cell>
          <cell r="E1897">
            <v>0.20899999999999999</v>
          </cell>
        </row>
        <row r="1898">
          <cell r="A1898" t="str">
            <v>10-K-002</v>
          </cell>
          <cell r="B1898">
            <v>10</v>
          </cell>
          <cell r="C1898" t="str">
            <v>ÊËÉÐÉ (ÏÒÌÀÂÉ ÌÏÌ àÄÒÉ) ÃÉÃÉ</v>
          </cell>
          <cell r="D1898" t="str">
            <v>Double clips big</v>
          </cell>
          <cell r="E1898">
            <v>0.66800000000000004</v>
          </cell>
        </row>
        <row r="1899">
          <cell r="A1899" t="str">
            <v>10-K-003</v>
          </cell>
          <cell r="B1899">
            <v>10</v>
          </cell>
          <cell r="C1899" t="str">
            <v>ÊËÉÐÉ ( ÏÒÌÀÂÉ ÌÏÌàÄÒÉ )ÐÀÔÀÒÀ</v>
          </cell>
          <cell r="D1899" t="str">
            <v>Double clips small</v>
          </cell>
          <cell r="E1899">
            <v>0.32600000000000001</v>
          </cell>
          <cell r="F1899" t="str">
            <v>kanc</v>
          </cell>
        </row>
        <row r="1900">
          <cell r="A1900" t="str">
            <v>10-K-004</v>
          </cell>
          <cell r="B1900">
            <v>10</v>
          </cell>
          <cell r="C1900" t="str">
            <v>ÊÀÐÉÒÏÅÊÀ</v>
          </cell>
          <cell r="D1900" t="str">
            <v>Copier Paper</v>
          </cell>
          <cell r="E1900">
            <v>5.1349999999999998</v>
          </cell>
          <cell r="F1900" t="str">
            <v>kanc</v>
          </cell>
        </row>
        <row r="1901">
          <cell r="A1901" t="str">
            <v>10-K-005</v>
          </cell>
          <cell r="B1901">
            <v>10</v>
          </cell>
          <cell r="C1901" t="str">
            <v>ÊÀËÊÖËÀÔÏÒÉ</v>
          </cell>
          <cell r="D1901" t="str">
            <v>Calculator</v>
          </cell>
          <cell r="E1901">
            <v>12.906000000000001</v>
          </cell>
          <cell r="F1901" t="str">
            <v>kanc</v>
          </cell>
        </row>
        <row r="1902">
          <cell r="A1902" t="str">
            <v>10-K-006</v>
          </cell>
          <cell r="B1902">
            <v>10</v>
          </cell>
          <cell r="C1902" t="str">
            <v>ÊÏÒÄØÔÏÒÉ</v>
          </cell>
          <cell r="D1902" t="str">
            <v>Correction Fluid</v>
          </cell>
          <cell r="E1902">
            <v>1</v>
          </cell>
        </row>
        <row r="1903">
          <cell r="A1903" t="str">
            <v>10-K-007</v>
          </cell>
          <cell r="B1903">
            <v>10</v>
          </cell>
          <cell r="C1903" t="str">
            <v>ÊÀËÀÌÉ ÛÍÄÉÃÄÒÉ</v>
          </cell>
          <cell r="D1903" t="str">
            <v>Pen Schneider</v>
          </cell>
          <cell r="E1903">
            <v>0</v>
          </cell>
        </row>
        <row r="1904">
          <cell r="A1904" t="str">
            <v>10-K-008</v>
          </cell>
          <cell r="B1904">
            <v>10</v>
          </cell>
          <cell r="C1904" t="str">
            <v>ÊÏÐÉäÏËÃÄÒÉ</v>
          </cell>
          <cell r="D1904" t="str">
            <v>Copyholder</v>
          </cell>
          <cell r="E1904">
            <v>11.667</v>
          </cell>
        </row>
        <row r="1905">
          <cell r="A1905" t="str">
            <v>10-K-009</v>
          </cell>
          <cell r="B1905">
            <v>10</v>
          </cell>
          <cell r="C1905" t="str">
            <v>ÊËÉÐÉ ÓÀÛÖÀËÏ</v>
          </cell>
          <cell r="D1905" t="str">
            <v>Middle size clip</v>
          </cell>
          <cell r="E1905">
            <v>0</v>
          </cell>
          <cell r="F1905" t="str">
            <v>kanc</v>
          </cell>
        </row>
        <row r="1906">
          <cell r="A1906" t="str">
            <v>10-K-010</v>
          </cell>
          <cell r="B1906">
            <v>10</v>
          </cell>
          <cell r="C1906" t="str">
            <v>ÊÀËÄÍÃÀÒÉ(ÜÀÌÏÓÀÊÉÃÉ)</v>
          </cell>
          <cell r="D1906" t="str">
            <v>Calendar</v>
          </cell>
          <cell r="E1906">
            <v>4.7930000000000001</v>
          </cell>
        </row>
        <row r="1907">
          <cell r="A1907" t="str">
            <v>10-K-011</v>
          </cell>
          <cell r="B1907">
            <v>10</v>
          </cell>
          <cell r="C1907" t="str">
            <v xml:space="preserve">ÊËÉÐ ×ÀÉËÉ                    </v>
          </cell>
          <cell r="D1907" t="str">
            <v>File clip</v>
          </cell>
          <cell r="E1907">
            <v>2.1669999999999998</v>
          </cell>
        </row>
        <row r="1908">
          <cell r="A1908" t="str">
            <v>10-K-012</v>
          </cell>
          <cell r="B1908">
            <v>10</v>
          </cell>
          <cell r="C1908" t="str">
            <v xml:space="preserve">ÊÏÍÅÄÒÔÉ                      </v>
          </cell>
          <cell r="D1908" t="str">
            <v>Envelope</v>
          </cell>
          <cell r="E1908">
            <v>0.125</v>
          </cell>
        </row>
        <row r="1909">
          <cell r="A1909" t="str">
            <v>10-K-013</v>
          </cell>
          <cell r="B1909">
            <v>10</v>
          </cell>
          <cell r="C1909" t="str">
            <v xml:space="preserve">ÚÃÀ ÀÓÀÊÉÍÞÉ ÂÀÌàÅÉÒÅÀËÄ      </v>
          </cell>
          <cell r="D1909" t="str">
            <v>Overhead transparent</v>
          </cell>
          <cell r="E1909">
            <v>22.542999999999999</v>
          </cell>
        </row>
        <row r="1910">
          <cell r="A1910" t="str">
            <v>10-K-014</v>
          </cell>
          <cell r="B1910">
            <v>10</v>
          </cell>
          <cell r="C1910" t="str">
            <v xml:space="preserve">ÚÃÀ ÀÓÀÊÉÍÞÉ ÊÀÒÃÏÍÉÓ         </v>
          </cell>
          <cell r="D1910" t="str">
            <v>Overhead cardon</v>
          </cell>
          <cell r="E1910">
            <v>20.175000000000001</v>
          </cell>
        </row>
        <row r="1911">
          <cell r="A1911" t="str">
            <v>10-K-015</v>
          </cell>
          <cell r="B1911">
            <v>10</v>
          </cell>
          <cell r="C1911" t="str">
            <v xml:space="preserve">ÊÏÍÅÄÒÔÉ ÊÏÌÐÀÍÉÉÓ ËÏÂÏÈÉ     </v>
          </cell>
          <cell r="D1911" t="str">
            <v>Envelope with company logo</v>
          </cell>
          <cell r="E1911">
            <v>0</v>
          </cell>
        </row>
        <row r="1912">
          <cell r="A1912" t="str">
            <v>10-L-001</v>
          </cell>
          <cell r="B1912">
            <v>10</v>
          </cell>
          <cell r="C1912" t="str">
            <v>ÄÍÄÒÂÄÔÉÊÖËÉ ËÄØÓÉÊÏÍÉ</v>
          </cell>
          <cell r="D1912" t="str">
            <v>Energy Dictionary</v>
          </cell>
          <cell r="E1912">
            <v>0</v>
          </cell>
        </row>
        <row r="1913">
          <cell r="A1913" t="str">
            <v>10-L-002</v>
          </cell>
          <cell r="B1913">
            <v>10</v>
          </cell>
          <cell r="C1913" t="str">
            <v xml:space="preserve">ËÀÌ×À ÌÀÂÉÃÉÓ                 </v>
          </cell>
          <cell r="D1913" t="str">
            <v>Table lamp</v>
          </cell>
          <cell r="E1913">
            <v>20.835000000000001</v>
          </cell>
        </row>
        <row r="1914">
          <cell r="A1914" t="str">
            <v>10-L-003</v>
          </cell>
          <cell r="B1914">
            <v>10</v>
          </cell>
          <cell r="C1914" t="str">
            <v xml:space="preserve">ËÀÌÉÍÀÔÏÒÉ                    </v>
          </cell>
          <cell r="D1914" t="str">
            <v xml:space="preserve">Laminator                     </v>
          </cell>
          <cell r="E1914">
            <v>390</v>
          </cell>
        </row>
        <row r="1915">
          <cell r="A1915" t="str">
            <v>10-L-004</v>
          </cell>
          <cell r="B1915">
            <v>10</v>
          </cell>
          <cell r="C1915" t="str">
            <v>ËÄÍÔÀ ßÄÁÏÅÀÍÉ ÐÒÉÍÔÄÒÉÓK4-760</v>
          </cell>
          <cell r="E1915">
            <v>36.94</v>
          </cell>
        </row>
        <row r="1916">
          <cell r="A1916" t="str">
            <v>10-L-005</v>
          </cell>
          <cell r="B1916">
            <v>10</v>
          </cell>
          <cell r="C1916" t="str">
            <v xml:space="preserve">ËÀÌÉÍÀÃÉÓ ×ÖÒÝÄËÉ             </v>
          </cell>
          <cell r="E1916">
            <v>0</v>
          </cell>
        </row>
        <row r="1917">
          <cell r="A1917" t="str">
            <v>10-M-001</v>
          </cell>
          <cell r="B1917">
            <v>10</v>
          </cell>
          <cell r="C1917" t="str">
            <v>ÌÀÊÒÀÔÄËÉ</v>
          </cell>
          <cell r="D1917" t="str">
            <v>Scissors</v>
          </cell>
          <cell r="E1917">
            <v>2.702</v>
          </cell>
          <cell r="F1917" t="str">
            <v>kanc</v>
          </cell>
        </row>
        <row r="1918">
          <cell r="A1918" t="str">
            <v>10-M-002</v>
          </cell>
          <cell r="B1918">
            <v>10</v>
          </cell>
          <cell r="C1918" t="str">
            <v>ÌÉÊÒÏÐÄÍÉ</v>
          </cell>
          <cell r="D1918" t="str">
            <v>Micropen</v>
          </cell>
          <cell r="E1918">
            <v>0</v>
          </cell>
        </row>
        <row r="1919">
          <cell r="A1919" t="str">
            <v>10-M-003</v>
          </cell>
          <cell r="B1919">
            <v>10</v>
          </cell>
          <cell r="C1919" t="str">
            <v>ÌÄØÀÍÉÊÖÒÉ ×ÀÍØÒÉÓ ÂÖËÉ</v>
          </cell>
          <cell r="D1919" t="str">
            <v>Micropen hearts</v>
          </cell>
          <cell r="E1919">
            <v>1.25</v>
          </cell>
        </row>
        <row r="1920">
          <cell r="A1920" t="str">
            <v>10-M-004</v>
          </cell>
          <cell r="B1920">
            <v>10</v>
          </cell>
          <cell r="C1920" t="str">
            <v>ÔÄØÓÔÌÀÒÊÄÒÉ</v>
          </cell>
          <cell r="D1920" t="str">
            <v>Text marker</v>
          </cell>
          <cell r="E1920">
            <v>0.85299999999999998</v>
          </cell>
        </row>
        <row r="1921">
          <cell r="A1921" t="str">
            <v>10-M-005</v>
          </cell>
          <cell r="B1921">
            <v>10</v>
          </cell>
          <cell r="C1921" t="str">
            <v>ÐÄÒÌÀÍÄÍÔ ÌÀÒÊÄÒÉ</v>
          </cell>
          <cell r="D1921" t="str">
            <v>Marker</v>
          </cell>
          <cell r="E1921">
            <v>1.5</v>
          </cell>
        </row>
        <row r="1922">
          <cell r="A1922" t="str">
            <v>10-M-006</v>
          </cell>
          <cell r="B1922">
            <v>10</v>
          </cell>
          <cell r="C1922" t="str">
            <v>ÌÏÈáÏÅÍÉÓ ×ÏÒÌÄÁÉ</v>
          </cell>
          <cell r="D1922" t="str">
            <v>Requisition forms</v>
          </cell>
          <cell r="E1922">
            <v>2.4E-2</v>
          </cell>
        </row>
        <row r="1923">
          <cell r="A1923" t="str">
            <v>10-M-007</v>
          </cell>
          <cell r="B1923">
            <v>10</v>
          </cell>
          <cell r="C1923" t="str">
            <v>ÌÉÙÄÁÉÓ ØÅÉÈÀÒÉ</v>
          </cell>
          <cell r="D1923" t="str">
            <v>Warehouse receipt form</v>
          </cell>
          <cell r="E1923">
            <v>0.25</v>
          </cell>
        </row>
        <row r="1924">
          <cell r="A1924" t="str">
            <v>10-M-008</v>
          </cell>
          <cell r="B1924">
            <v>10</v>
          </cell>
          <cell r="C1924" t="str">
            <v xml:space="preserve">ÌÏßÌÏÁÀ ÓÀÊÅÀËÉ×ÉÊÀÝÉÏ        </v>
          </cell>
          <cell r="D1924" t="str">
            <v xml:space="preserve">Certificate                   </v>
          </cell>
          <cell r="E1924">
            <v>1.667</v>
          </cell>
        </row>
        <row r="1925">
          <cell r="A1925" t="str">
            <v>10-M-009</v>
          </cell>
          <cell r="B1925">
            <v>10</v>
          </cell>
          <cell r="C1925" t="str">
            <v xml:space="preserve">ÌÄËÀÍÉ ÓÀÁÄàÃÉ                </v>
          </cell>
          <cell r="D1925" t="str">
            <v>Ink</v>
          </cell>
          <cell r="E1925">
            <v>1.079</v>
          </cell>
          <cell r="F1925" t="str">
            <v>kanc</v>
          </cell>
        </row>
        <row r="1926">
          <cell r="A1926" t="str">
            <v>10-M-010</v>
          </cell>
          <cell r="B1926">
            <v>10</v>
          </cell>
          <cell r="C1926" t="str">
            <v xml:space="preserve">ÌÀÒÊÄÒÉ                       </v>
          </cell>
          <cell r="D1926" t="str">
            <v xml:space="preserve">Marker                        </v>
          </cell>
          <cell r="E1926">
            <v>4.0830000000000002</v>
          </cell>
          <cell r="F1926" t="str">
            <v>kanc</v>
          </cell>
        </row>
        <row r="1927">
          <cell r="A1927" t="str">
            <v>10-P-001</v>
          </cell>
          <cell r="B1927">
            <v>10</v>
          </cell>
          <cell r="C1927" t="str">
            <v xml:space="preserve">ÐËÀÍÛÄÔÉ                      </v>
          </cell>
          <cell r="D1927" t="str">
            <v xml:space="preserve">Planshet                      </v>
          </cell>
          <cell r="E1927">
            <v>0</v>
          </cell>
        </row>
        <row r="1928">
          <cell r="A1928" t="str">
            <v>10-P-002</v>
          </cell>
          <cell r="B1928">
            <v>10</v>
          </cell>
          <cell r="C1928" t="str">
            <v xml:space="preserve">ÐÉÒÉ ÓÀÊÀÍÝÄËÀÒÉÏ ÃÀÍÉÓ       </v>
          </cell>
          <cell r="D1928" t="str">
            <v xml:space="preserve">knife blade                   </v>
          </cell>
          <cell r="E1928">
            <v>0.16700000000000001</v>
          </cell>
          <cell r="F1928" t="str">
            <v>kanc</v>
          </cell>
        </row>
        <row r="1929">
          <cell r="A1929" t="str">
            <v>10-Q-001</v>
          </cell>
          <cell r="B1929">
            <v>10</v>
          </cell>
          <cell r="C1929" t="str">
            <v>ØÓÄÒÏØÓÉÓ ØÀÙÀËÃÉ A4</v>
          </cell>
          <cell r="D1929" t="str">
            <v>Xerox Paper A4</v>
          </cell>
          <cell r="E1929">
            <v>5.2679999999999998</v>
          </cell>
          <cell r="F1929" t="str">
            <v>kanc</v>
          </cell>
        </row>
        <row r="1930">
          <cell r="A1930" t="str">
            <v>10-Q-002</v>
          </cell>
          <cell r="B1930">
            <v>10</v>
          </cell>
          <cell r="C1930" t="str">
            <v>ØÓÄÒÏØÓÉÓ ØÀÙÀËÃÉ A3</v>
          </cell>
          <cell r="D1930" t="str">
            <v>Xerox Paper A4</v>
          </cell>
          <cell r="E1930">
            <v>13.015000000000001</v>
          </cell>
          <cell r="F1930" t="str">
            <v>kanc</v>
          </cell>
        </row>
        <row r="1931">
          <cell r="A1931" t="str">
            <v>10-Q-003</v>
          </cell>
          <cell r="B1931">
            <v>10</v>
          </cell>
          <cell r="C1931" t="str">
            <v>ØÓÄÒÏØÓÉÓ ØÀÙÀËÃÉ ×ÄÒÀÃÉ</v>
          </cell>
          <cell r="D1931" t="str">
            <v>Xerox Paper</v>
          </cell>
          <cell r="E1931">
            <v>9.8719999999999999</v>
          </cell>
        </row>
        <row r="1932">
          <cell r="A1932" t="str">
            <v>10-Q-004</v>
          </cell>
          <cell r="B1932">
            <v>10</v>
          </cell>
          <cell r="C1932" t="str">
            <v>xxxxxxxxxxxxxxxx</v>
          </cell>
          <cell r="D1932" t="str">
            <v>xxxxxxxxxxxxxxxx</v>
          </cell>
          <cell r="E1932">
            <v>0</v>
          </cell>
        </row>
        <row r="1933">
          <cell r="A1933" t="str">
            <v>10-Q-005</v>
          </cell>
          <cell r="B1933">
            <v>10</v>
          </cell>
          <cell r="C1933" t="str">
            <v>ÚÃÉÓ ØÀÙÀËÃÉ ÂÀÌàÅÉÒÅÀËÄ</v>
          </cell>
          <cell r="D1933" t="str">
            <v>Transparent paper</v>
          </cell>
          <cell r="E1933">
            <v>0</v>
          </cell>
        </row>
        <row r="1934">
          <cell r="A1934" t="str">
            <v>10-Q-006</v>
          </cell>
          <cell r="B1934">
            <v>10</v>
          </cell>
          <cell r="C1934" t="str">
            <v>ÚÃÉÓ ØÀÙÀËÃÉ ×ÄÒÀÃÉ</v>
          </cell>
          <cell r="D1934" t="str">
            <v>Cover paper color</v>
          </cell>
          <cell r="E1934">
            <v>0</v>
          </cell>
        </row>
        <row r="1935">
          <cell r="A1935" t="str">
            <v>10-Q-007</v>
          </cell>
          <cell r="B1935">
            <v>10</v>
          </cell>
          <cell r="C1935" t="str">
            <v>ÓÀÀÁÏÍÄÍÔÏ ØÅÉÈÀÒÉ</v>
          </cell>
          <cell r="D1935" t="str">
            <v>Customer Bills</v>
          </cell>
          <cell r="E1935">
            <v>8.0000000000000002E-3</v>
          </cell>
          <cell r="F1935" t="str">
            <v>kanc</v>
          </cell>
        </row>
        <row r="1936">
          <cell r="A1936" t="str">
            <v>10-Q-008</v>
          </cell>
          <cell r="B1936">
            <v>10</v>
          </cell>
          <cell r="C1936" t="str">
            <v>ÈÅÉÈßÄÁÀÃÉ ÍÉÛÀÍÉ</v>
          </cell>
          <cell r="D1936" t="str">
            <v>Warning self-adhesive sign</v>
          </cell>
          <cell r="E1936">
            <v>1</v>
          </cell>
          <cell r="F1936" t="str">
            <v>kanc</v>
          </cell>
        </row>
        <row r="1937">
          <cell r="A1937" t="str">
            <v>10-Q-009</v>
          </cell>
          <cell r="B1937">
            <v>10</v>
          </cell>
          <cell r="C1937" t="str">
            <v xml:space="preserve">ØÅÉÈÀÒÉ ÜÀÒÈÅÉÓ  (ßÉÈÄËÉ )    </v>
          </cell>
          <cell r="D1937" t="str">
            <v>Blankreconnection form(red)</v>
          </cell>
          <cell r="E1937">
            <v>1.9E-2</v>
          </cell>
        </row>
        <row r="1938">
          <cell r="A1938" t="str">
            <v>10-Q-010</v>
          </cell>
          <cell r="B1938">
            <v>10</v>
          </cell>
          <cell r="C1938" t="str">
            <v xml:space="preserve">ØÀÙÀËÃÉ ÓÀßÄÒÉ                </v>
          </cell>
          <cell r="E1938">
            <v>0</v>
          </cell>
        </row>
        <row r="1939">
          <cell r="A1939" t="str">
            <v>10-Q-011</v>
          </cell>
          <cell r="B1939">
            <v>10</v>
          </cell>
          <cell r="C1939" t="str">
            <v xml:space="preserve">ØÀÙÀËÃÉ ÓÀÐÒÏÄØÔÏ             </v>
          </cell>
          <cell r="E1939">
            <v>0</v>
          </cell>
        </row>
        <row r="1940">
          <cell r="A1940" t="str">
            <v>10-R-001</v>
          </cell>
          <cell r="B1940">
            <v>10</v>
          </cell>
          <cell r="C1940" t="str">
            <v>ÒÄÆÉÍÀ ×ÖËÉÓ</v>
          </cell>
          <cell r="D1940" t="str">
            <v xml:space="preserve">Rubber                        </v>
          </cell>
          <cell r="E1940">
            <v>0.57499999999999996</v>
          </cell>
          <cell r="F1940" t="str">
            <v>kanc</v>
          </cell>
        </row>
        <row r="1941">
          <cell r="A1941" t="str">
            <v>10-S-001</v>
          </cell>
          <cell r="B1941">
            <v>10</v>
          </cell>
          <cell r="C1941" t="str">
            <v>ÓÀÌÀÂÉÃÏ ÊÏÌÐËÄØÔÉ</v>
          </cell>
          <cell r="D1941" t="str">
            <v>Desk Organizer</v>
          </cell>
          <cell r="E1941">
            <v>11.666</v>
          </cell>
        </row>
        <row r="1942">
          <cell r="A1942" t="str">
            <v>10-S-002</v>
          </cell>
          <cell r="B1942">
            <v>10</v>
          </cell>
          <cell r="C1942" t="str">
            <v>ÓÀÛËÄËÉ</v>
          </cell>
          <cell r="D1942" t="str">
            <v>Eraser</v>
          </cell>
          <cell r="E1942">
            <v>0.185</v>
          </cell>
        </row>
        <row r="1943">
          <cell r="A1943" t="str">
            <v>10-S-003</v>
          </cell>
          <cell r="B1943">
            <v>10</v>
          </cell>
          <cell r="C1943" t="str">
            <v>ÓÊÒÄÐÉ ÃÉÃÉ</v>
          </cell>
          <cell r="D1943" t="str">
            <v>Paper Clip big</v>
          </cell>
          <cell r="E1943">
            <v>0.56999999999999995</v>
          </cell>
        </row>
        <row r="1944">
          <cell r="A1944" t="str">
            <v>10-S-004</v>
          </cell>
          <cell r="B1944">
            <v>10</v>
          </cell>
          <cell r="C1944" t="str">
            <v>ÓÊÒÄÐÉ ÐÀÔÀÒÀ</v>
          </cell>
          <cell r="D1944" t="str">
            <v>Paper Clip small</v>
          </cell>
          <cell r="E1944">
            <v>0.16700000000000001</v>
          </cell>
        </row>
        <row r="1945">
          <cell r="A1945" t="str">
            <v>10-S-005</v>
          </cell>
          <cell r="B1945">
            <v>10</v>
          </cell>
          <cell r="C1945" t="str">
            <v>ÓÀÈËÄËÉ</v>
          </cell>
          <cell r="D1945" t="str">
            <v>Pencil Sharpener</v>
          </cell>
          <cell r="E1945">
            <v>0.20799999999999999</v>
          </cell>
        </row>
        <row r="1946">
          <cell r="A1946" t="str">
            <v>10-S-006</v>
          </cell>
          <cell r="B1946">
            <v>10</v>
          </cell>
          <cell r="C1946" t="str">
            <v>ÓÔÄÐËÄÒÉÓ ÔÚÅÉÀ ÓÀÛ.ÆÏÌÉÓ</v>
          </cell>
          <cell r="D1946" t="str">
            <v>Staples</v>
          </cell>
          <cell r="E1946">
            <v>0.377</v>
          </cell>
        </row>
        <row r="1947">
          <cell r="A1947" t="str">
            <v>10-S-007</v>
          </cell>
          <cell r="B1947">
            <v>10</v>
          </cell>
          <cell r="C1947" t="str">
            <v>ÓÊÏÜÉ</v>
          </cell>
          <cell r="D1947" t="str">
            <v>Scotch</v>
          </cell>
          <cell r="E1947">
            <v>0.16300000000000001</v>
          </cell>
        </row>
        <row r="1948">
          <cell r="A1948" t="str">
            <v>10-S-008</v>
          </cell>
          <cell r="B1948">
            <v>10</v>
          </cell>
          <cell r="C1948" t="str">
            <v>ÓÔÄÐËÄÒÉ ÐÀÔÀÒÀ</v>
          </cell>
          <cell r="D1948" t="str">
            <v>Stapler Small</v>
          </cell>
          <cell r="E1948">
            <v>2.157</v>
          </cell>
        </row>
        <row r="1949">
          <cell r="A1949" t="str">
            <v>10-S-009</v>
          </cell>
          <cell r="B1949">
            <v>10</v>
          </cell>
          <cell r="C1949" t="str">
            <v>ÓÔÄÐËÄÒÉ ÓÀÛ.ÆÏÌÉÓ</v>
          </cell>
          <cell r="D1949" t="str">
            <v>Stapler</v>
          </cell>
          <cell r="E1949">
            <v>9.0830000000000002</v>
          </cell>
        </row>
        <row r="1950">
          <cell r="A1950" t="str">
            <v>10-S-011</v>
          </cell>
          <cell r="B1950">
            <v>10</v>
          </cell>
          <cell r="C1950" t="str">
            <v>ÓÀÒÄÂÉÓÔÒÀÝÉÏ ×ÏÒÌÀ</v>
          </cell>
          <cell r="D1950" t="str">
            <v>Registration Form</v>
          </cell>
          <cell r="E1950">
            <v>0.03</v>
          </cell>
        </row>
        <row r="1951">
          <cell r="A1951" t="str">
            <v>10-S-012</v>
          </cell>
          <cell r="B1951">
            <v>10</v>
          </cell>
          <cell r="C1951" t="str">
            <v>ÓÀÚÃÄ Ï×ÓÄÔÖÒÉ À-4 160ÂÒ</v>
          </cell>
          <cell r="D1951" t="str">
            <v>Offset overhead a-4 160gr</v>
          </cell>
          <cell r="E1951">
            <v>0</v>
          </cell>
        </row>
        <row r="1952">
          <cell r="A1952" t="str">
            <v>10-S-013</v>
          </cell>
          <cell r="B1952">
            <v>10</v>
          </cell>
          <cell r="C1952" t="str">
            <v>ÓÀáÀÆÀÅÉ</v>
          </cell>
          <cell r="D1952" t="str">
            <v>Ruler</v>
          </cell>
          <cell r="E1952">
            <v>0.32800000000000001</v>
          </cell>
          <cell r="F1952" t="str">
            <v>kanc</v>
          </cell>
        </row>
        <row r="1953">
          <cell r="A1953" t="str">
            <v>10-S-014</v>
          </cell>
          <cell r="B1953">
            <v>10</v>
          </cell>
          <cell r="C1953" t="str">
            <v>ÓÀÛËÄËÉ ÃÀ×ÉÓ</v>
          </cell>
          <cell r="D1953" t="str">
            <v>Board cleaner</v>
          </cell>
          <cell r="E1953">
            <v>1.6679999999999999</v>
          </cell>
        </row>
        <row r="1954">
          <cell r="A1954" t="str">
            <v>10-S-015</v>
          </cell>
          <cell r="B1954">
            <v>10</v>
          </cell>
          <cell r="C1954" t="str">
            <v>ÓÀßÌÄÍÃÉ ÊÏÌÐÉÖÔÄÒÉÓ</v>
          </cell>
          <cell r="D1954" t="str">
            <v>Computer cleaning tissue</v>
          </cell>
          <cell r="E1954">
            <v>5.8330000000000002</v>
          </cell>
        </row>
        <row r="1955">
          <cell r="A1955" t="str">
            <v>10-S-016</v>
          </cell>
          <cell r="B1955">
            <v>10</v>
          </cell>
          <cell r="C1955" t="str">
            <v>ÓÔÄÐËÄÒÉÓ ÔÚÅÉÀ ÐÀÔÀÒÀ</v>
          </cell>
          <cell r="D1955" t="str">
            <v>Staplers small</v>
          </cell>
          <cell r="E1955">
            <v>0.185</v>
          </cell>
        </row>
        <row r="1956">
          <cell r="A1956" t="str">
            <v>10-S-017</v>
          </cell>
          <cell r="B1956">
            <v>10</v>
          </cell>
          <cell r="C1956" t="str">
            <v>ÓÊÏÜÉÓ ÌÏÓÀáÄÅÉ</v>
          </cell>
          <cell r="D1956" t="str">
            <v>Scotch dispenser</v>
          </cell>
          <cell r="E1956">
            <v>1.25</v>
          </cell>
        </row>
        <row r="1957">
          <cell r="A1957" t="str">
            <v>10-S-018</v>
          </cell>
          <cell r="B1957">
            <v>10</v>
          </cell>
          <cell r="C1957" t="str">
            <v>ÓÀÒÄÂÉÓÔÒÀÝÉÏ ×ÏÒÌÀ</v>
          </cell>
          <cell r="D1957" t="str">
            <v>Registration form</v>
          </cell>
          <cell r="E1957">
            <v>0</v>
          </cell>
        </row>
        <row r="1958">
          <cell r="A1958" t="str">
            <v>10-S-019</v>
          </cell>
          <cell r="B1958">
            <v>10</v>
          </cell>
          <cell r="C1958" t="str">
            <v xml:space="preserve">ÓÀÛÅÉ ÊÏÃÉÒÄÁÖËÉ              </v>
          </cell>
          <cell r="D1958" t="str">
            <v>ID cards</v>
          </cell>
          <cell r="E1958">
            <v>1.917</v>
          </cell>
        </row>
        <row r="1959">
          <cell r="A1959" t="str">
            <v>10-S-020</v>
          </cell>
          <cell r="B1959">
            <v>10</v>
          </cell>
          <cell r="C1959" t="str">
            <v xml:space="preserve">ÓÀÛÅÉ ÐËÀÓÔÉÊÖÒÉ              </v>
          </cell>
          <cell r="D1959" t="str">
            <v>ID plastic</v>
          </cell>
          <cell r="E1959">
            <v>2.5249999999999999</v>
          </cell>
        </row>
        <row r="1960">
          <cell r="A1960" t="str">
            <v>10-S-021</v>
          </cell>
          <cell r="B1960">
            <v>10</v>
          </cell>
          <cell r="C1960" t="str">
            <v xml:space="preserve">ÓÀÛÅÉ ÃÒÏÄÁÉÈÉ                </v>
          </cell>
          <cell r="D1960" t="str">
            <v>ID temporary</v>
          </cell>
          <cell r="E1960">
            <v>0.47099999999999997</v>
          </cell>
        </row>
        <row r="1961">
          <cell r="A1961" t="str">
            <v>10-S-022</v>
          </cell>
          <cell r="B1961">
            <v>10</v>
          </cell>
          <cell r="C1961" t="str">
            <v>ÓÀáÅÒÄÔÉ ÐËÀÓÔÉÊÖÒÉ ÓÀÛÅÉÓ</v>
          </cell>
          <cell r="E1961">
            <v>62.5</v>
          </cell>
        </row>
        <row r="1962">
          <cell r="A1962" t="str">
            <v>10-S-023</v>
          </cell>
          <cell r="B1962">
            <v>10</v>
          </cell>
          <cell r="C1962" t="str">
            <v xml:space="preserve">ÊËÉ×ÓÉ ÐËÀÓÔÉÊÖÒÉ ÓÀÛÅÉÓ      </v>
          </cell>
          <cell r="E1962">
            <v>0.30599999999999999</v>
          </cell>
        </row>
        <row r="1963">
          <cell r="A1963" t="str">
            <v>10-S-024</v>
          </cell>
          <cell r="B1963">
            <v>10</v>
          </cell>
          <cell r="C1963" t="str">
            <v xml:space="preserve">ÓßÒÀ×ÜÀÌÊÄÒÉ ÌÚÚÀÏÓÉ          </v>
          </cell>
          <cell r="E1963">
            <v>0</v>
          </cell>
        </row>
        <row r="1964">
          <cell r="A1964" t="str">
            <v xml:space="preserve">10-S-10 </v>
          </cell>
          <cell r="B1964">
            <v>10</v>
          </cell>
          <cell r="C1964" t="str">
            <v>ÓÀØÀÙÀËÃÄ ÒÄÆÉÍÉÀÍÉ ÊÀÒÃÏÍÉÓ</v>
          </cell>
          <cell r="D1964" t="str">
            <v>Binder</v>
          </cell>
          <cell r="E1964">
            <v>2.5830000000000002</v>
          </cell>
        </row>
        <row r="1965">
          <cell r="A1965" t="str">
            <v>10-SC-001</v>
          </cell>
          <cell r="B1965">
            <v>10</v>
          </cell>
          <cell r="C1965" t="str">
            <v>ÜÀÓÀÍÉÛÍÉ ßÄÁÏÅÀÍÉ</v>
          </cell>
          <cell r="D1965" t="str">
            <v>Post-it-Notes</v>
          </cell>
          <cell r="E1965">
            <v>0.58299999999999996</v>
          </cell>
        </row>
        <row r="1966">
          <cell r="A1966" t="str">
            <v>10-SC-002</v>
          </cell>
          <cell r="B1966">
            <v>10</v>
          </cell>
          <cell r="C1966" t="str">
            <v>ÜÀÓÀÍÉÛÍÉ ßÄÁÏÅÀÍÉ ÃÉÃÉ</v>
          </cell>
          <cell r="D1966" t="str">
            <v>Post-it-Notes Big</v>
          </cell>
          <cell r="E1966">
            <v>0.96699999999999997</v>
          </cell>
        </row>
        <row r="1967">
          <cell r="A1967" t="str">
            <v>10-SC-003</v>
          </cell>
          <cell r="B1967">
            <v>10</v>
          </cell>
          <cell r="C1967" t="str">
            <v>ÜÀÓÀÍÉÛÍÉ ßÄÁÏÅÀÍÉ ÐÀÔÀÒÀ</v>
          </cell>
          <cell r="D1967" t="str">
            <v>Post-it-Notes Small</v>
          </cell>
          <cell r="E1967">
            <v>0.72199999999999998</v>
          </cell>
        </row>
        <row r="1968">
          <cell r="A1968" t="str">
            <v>10-SH-011</v>
          </cell>
          <cell r="B1968">
            <v>10</v>
          </cell>
          <cell r="C1968" t="str">
            <v xml:space="preserve">ÛÒÏÌÉÓ ßÉÂÍÀÊÉ                </v>
          </cell>
          <cell r="E1968">
            <v>0</v>
          </cell>
        </row>
        <row r="1969">
          <cell r="A1969" t="str">
            <v>10-SJ-001</v>
          </cell>
          <cell r="B1969">
            <v>10</v>
          </cell>
          <cell r="C1969" t="str">
            <v>ÑÖÒÍÀËÉ ÓáÅÀÃÀÓáÅÀ</v>
          </cell>
          <cell r="D1969" t="str">
            <v>Various log</v>
          </cell>
          <cell r="E1969">
            <v>1.24</v>
          </cell>
        </row>
        <row r="1970">
          <cell r="A1970" t="str">
            <v>10-SJ-002</v>
          </cell>
          <cell r="B1970">
            <v>10</v>
          </cell>
          <cell r="C1970" t="str">
            <v xml:space="preserve">ÖÓÀ×ÒÈáÏÄÁÉÓ ÑÖÒÍÀËÉ          </v>
          </cell>
          <cell r="D1970" t="str">
            <v>Safety log</v>
          </cell>
          <cell r="E1970">
            <v>1.25</v>
          </cell>
        </row>
        <row r="1971">
          <cell r="A1971" t="str">
            <v>10-SJ-003</v>
          </cell>
          <cell r="B1971">
            <v>10</v>
          </cell>
          <cell r="C1971" t="str">
            <v>ÑÖÒÍÀËÉ ÓÀÊÀÍÝÄËÀÒÉÏ</v>
          </cell>
          <cell r="D1971" t="str">
            <v xml:space="preserve">Chancellary book              </v>
          </cell>
          <cell r="E1971">
            <v>0.75</v>
          </cell>
        </row>
        <row r="1972">
          <cell r="A1972" t="str">
            <v>10-SJ-004</v>
          </cell>
          <cell r="B1972">
            <v>10</v>
          </cell>
          <cell r="C1972" t="str">
            <v>ÑÖÒÍÀËÉ ÂÀÍßÄÓÉÓ-ÂÀÍÊÀÒÂÖËÄÁÉÓ</v>
          </cell>
          <cell r="D1972" t="str">
            <v>Book for work orders</v>
          </cell>
          <cell r="E1972">
            <v>1.25</v>
          </cell>
        </row>
        <row r="1973">
          <cell r="A1973" t="str">
            <v>10-SJ-005</v>
          </cell>
          <cell r="B1973">
            <v>10</v>
          </cell>
          <cell r="C1973" t="str">
            <v xml:space="preserve">ÑÖÒÍÀËÉ ÉÍÓÔÒÖØÔÀÑÉÓ          </v>
          </cell>
          <cell r="D1973" t="str">
            <v>Instructor's book</v>
          </cell>
          <cell r="E1973">
            <v>1.25</v>
          </cell>
        </row>
        <row r="1974">
          <cell r="A1974" t="str">
            <v>10-SJ-006</v>
          </cell>
          <cell r="B1974">
            <v>10</v>
          </cell>
          <cell r="C1974" t="str">
            <v xml:space="preserve">ÑÖÒÍÀËÉ ÂÀÓÀÙÄÁÉÓ ÀÙÒÉÝáÅÉÓ   </v>
          </cell>
          <cell r="D1974" t="str">
            <v>Book for keys registration</v>
          </cell>
          <cell r="E1974">
            <v>1.25</v>
          </cell>
        </row>
        <row r="1975">
          <cell r="A1975" t="str">
            <v>10-SJ-007</v>
          </cell>
          <cell r="B1975">
            <v>10</v>
          </cell>
          <cell r="C1975" t="str">
            <v xml:space="preserve">ÑÖÒÍÀËÉ ÂÀÌÏÝáÀÃÄÁÉÓ          </v>
          </cell>
          <cell r="D1975" t="str">
            <v>Work attandance book</v>
          </cell>
          <cell r="E1975">
            <v>1.25</v>
          </cell>
        </row>
        <row r="1976">
          <cell r="A1976" t="str">
            <v>10-SJ-008</v>
          </cell>
          <cell r="B1976">
            <v>10</v>
          </cell>
          <cell r="C1976" t="str">
            <v xml:space="preserve">ÑÖÒÍÀËÉ ÛÄÌÏÅËÀ-ÃÀÈÅÀËÉÄÒÄÁÉÓ </v>
          </cell>
          <cell r="D1976" t="str">
            <v>Book special</v>
          </cell>
          <cell r="E1976">
            <v>1.25</v>
          </cell>
        </row>
        <row r="1977">
          <cell r="A1977" t="str">
            <v>10-SJ-009</v>
          </cell>
          <cell r="B1977">
            <v>10</v>
          </cell>
          <cell r="C1977" t="str">
            <v>ÑÖÒÍÀËÉ ÃÀÌÝÀÅ.ÓÀÛÖÀËÄÁ.ÀÙÒÉÝá</v>
          </cell>
          <cell r="D1977" t="str">
            <v>Book for security means regist</v>
          </cell>
          <cell r="E1977">
            <v>1.25</v>
          </cell>
        </row>
        <row r="1978">
          <cell r="A1978" t="str">
            <v>10-SJ-010</v>
          </cell>
          <cell r="B1978">
            <v>10</v>
          </cell>
          <cell r="C1978" t="str">
            <v xml:space="preserve">ÑÖÒÍÀËÉ ÃÄ×ÄØÔÄÁÉÓ ÀÙÒÉÝáÅÉÓ  </v>
          </cell>
          <cell r="D1978" t="str">
            <v>Book for breaks regist</v>
          </cell>
          <cell r="E1978">
            <v>1.25</v>
          </cell>
        </row>
        <row r="1979">
          <cell r="A1979" t="str">
            <v>10-SJ-011</v>
          </cell>
          <cell r="B1979">
            <v>10</v>
          </cell>
          <cell r="C1979" t="str">
            <v xml:space="preserve">ÑÖÒÍÀËÉ ÏÐÄÒÀÔÉÖËÉ            </v>
          </cell>
          <cell r="D1979" t="str">
            <v>Operative book</v>
          </cell>
          <cell r="E1979">
            <v>1.25</v>
          </cell>
        </row>
        <row r="1980">
          <cell r="A1980" t="str">
            <v>10-SJ-012</v>
          </cell>
          <cell r="B1980">
            <v>10</v>
          </cell>
          <cell r="C1980" t="str">
            <v>ÝÏÃÍÉÓ ÛÄÌ.ÏØÌÉÓ ÒÄÂÉÓ.ÑÖÒÍÀËÉ</v>
          </cell>
          <cell r="D1980" t="str">
            <v>Test registration book</v>
          </cell>
          <cell r="E1980">
            <v>1.25</v>
          </cell>
        </row>
        <row r="1981">
          <cell r="A1981" t="str">
            <v>10-SS-001</v>
          </cell>
          <cell r="B1981">
            <v>10</v>
          </cell>
          <cell r="C1981" t="str">
            <v>ÛÔÀÌÐÄÁÉ</v>
          </cell>
          <cell r="D1981" t="str">
            <v>Stamps</v>
          </cell>
          <cell r="E1981">
            <v>20.113</v>
          </cell>
        </row>
        <row r="1982">
          <cell r="A1982" t="str">
            <v>10-SS-002</v>
          </cell>
          <cell r="B1982">
            <v>10</v>
          </cell>
          <cell r="C1982" t="str">
            <v>ÛÒÄÃÄÒÉ-ØÀÙÀËÃÄÁÉÓ ÂÀÌÀÍÀÃÂÖÒ.</v>
          </cell>
          <cell r="D1982" t="str">
            <v>Shreader</v>
          </cell>
          <cell r="E1982">
            <v>408.33</v>
          </cell>
        </row>
        <row r="1983">
          <cell r="A1983" t="str">
            <v>10-SW-001</v>
          </cell>
          <cell r="B1983">
            <v>10</v>
          </cell>
          <cell r="C1983" t="str">
            <v>àÉÊÀÒÔÉ</v>
          </cell>
          <cell r="D1983" t="str">
            <v>Push Pin</v>
          </cell>
          <cell r="E1983">
            <v>0.36199999999999999</v>
          </cell>
          <cell r="F1983" t="str">
            <v>kanc</v>
          </cell>
        </row>
        <row r="1984">
          <cell r="A1984" t="str">
            <v>10-TC-001</v>
          </cell>
          <cell r="B1984">
            <v>10</v>
          </cell>
          <cell r="C1984" t="str">
            <v>ÏÐÄÒÀÔÉÖËÉ ÂÀÃÀÒÈÅÄ.ÉÍÓÔÒÖØÝÉÀ</v>
          </cell>
          <cell r="D1984" t="str">
            <v>Instruction for operative rec.</v>
          </cell>
          <cell r="E1984">
            <v>3.75</v>
          </cell>
        </row>
        <row r="1985">
          <cell r="A1985" t="str">
            <v>10-TC-002</v>
          </cell>
          <cell r="B1985">
            <v>10</v>
          </cell>
          <cell r="C1985" t="str">
            <v>ÑÖÒÍÀËÉ "ßÄÓÄÁÉ ÖÓÀ×ÒÈ.ÔÄØÍ."</v>
          </cell>
          <cell r="D1985" t="str">
            <v>Book for Security rules</v>
          </cell>
          <cell r="E1985">
            <v>3.75</v>
          </cell>
        </row>
        <row r="1986">
          <cell r="A1986" t="str">
            <v>10-U-001</v>
          </cell>
          <cell r="B1986">
            <v>10</v>
          </cell>
          <cell r="C1986" t="str">
            <v>ÍÀÂÅÉÓ ÖÒÍÀ</v>
          </cell>
          <cell r="D1986" t="str">
            <v>Waste Paper Bin</v>
          </cell>
          <cell r="E1986">
            <v>4.3410000000000002</v>
          </cell>
        </row>
        <row r="1987">
          <cell r="A1987" t="str">
            <v>10-W-001</v>
          </cell>
          <cell r="B1987">
            <v>10</v>
          </cell>
          <cell r="C1987" t="str">
            <v>ßÄÁÏ ÌÛÒÀËÉ</v>
          </cell>
          <cell r="D1987" t="str">
            <v>Glue Dry</v>
          </cell>
          <cell r="E1987">
            <v>0.58899999999999997</v>
          </cell>
        </row>
        <row r="1988">
          <cell r="A1988" t="str">
            <v>10-W-002</v>
          </cell>
          <cell r="B1988">
            <v>10</v>
          </cell>
          <cell r="C1988" t="str">
            <v xml:space="preserve">ØÅÄÓÀÃ. ÉÍÓÔÒÖØÝÉÄÁÉÓ ßÉÂÍÉ   </v>
          </cell>
          <cell r="D1988" t="str">
            <v xml:space="preserve">Substation instruction book   </v>
          </cell>
          <cell r="E1988">
            <v>0</v>
          </cell>
        </row>
        <row r="1989">
          <cell r="A1989" t="str">
            <v>10-W-003</v>
          </cell>
          <cell r="B1989">
            <v>10</v>
          </cell>
          <cell r="C1989" t="str">
            <v xml:space="preserve">ßÉÂÍÉ (1-10) ËÀÒÀÌÃÄ          </v>
          </cell>
          <cell r="D1989" t="str">
            <v>Book (1-10) GEL</v>
          </cell>
          <cell r="E1989">
            <v>8.3629999999999995</v>
          </cell>
        </row>
        <row r="1990">
          <cell r="A1990" t="str">
            <v>10-W-004</v>
          </cell>
          <cell r="B1990">
            <v>10</v>
          </cell>
          <cell r="C1990" t="str">
            <v xml:space="preserve">ßÉÂÍÉ (10-20) ËÀÒÀÌÃÄ         </v>
          </cell>
          <cell r="D1990" t="str">
            <v xml:space="preserve">Book (10-20) GEL              </v>
          </cell>
          <cell r="E1990">
            <v>11.090999999999999</v>
          </cell>
        </row>
        <row r="1991">
          <cell r="A1991" t="str">
            <v>10-W-005</v>
          </cell>
          <cell r="B1991">
            <v>10</v>
          </cell>
          <cell r="C1991" t="str">
            <v xml:space="preserve">ßÉÂÍÉ (20-30) ËÀÒÀÌÃÄ         </v>
          </cell>
          <cell r="D1991" t="str">
            <v xml:space="preserve">Book (20-30) GEL              </v>
          </cell>
          <cell r="E1991">
            <v>17.369</v>
          </cell>
        </row>
        <row r="1992">
          <cell r="A1992" t="str">
            <v>10-W-006</v>
          </cell>
          <cell r="B1992">
            <v>10</v>
          </cell>
          <cell r="C1992" t="str">
            <v xml:space="preserve">ßÉÂÍÉ (30-40) ËÀÒÀÌÃÄ         </v>
          </cell>
          <cell r="D1992" t="str">
            <v xml:space="preserve">Book (30-40) GEL              </v>
          </cell>
          <cell r="E1992">
            <v>30.873000000000001</v>
          </cell>
        </row>
        <row r="1993">
          <cell r="A1993" t="str">
            <v>10-Y-001</v>
          </cell>
          <cell r="B1993">
            <v>10</v>
          </cell>
          <cell r="C1993" t="str">
            <v>ÚÏÅÄËÃÙÉÖÒÉ 2001</v>
          </cell>
          <cell r="D1993" t="str">
            <v>Diary 2001</v>
          </cell>
          <cell r="E1993">
            <v>10</v>
          </cell>
        </row>
        <row r="1994">
          <cell r="A1994" t="str">
            <v>10-Y-002</v>
          </cell>
          <cell r="B1994">
            <v>10</v>
          </cell>
          <cell r="C1994" t="str">
            <v>ÚÃÀ ÀÓÀÊÉÍÞÉ ÂÀÍàÉÒÅÀËÄ</v>
          </cell>
          <cell r="D1994" t="str">
            <v>Transparent covering for books</v>
          </cell>
          <cell r="E1994">
            <v>0</v>
          </cell>
        </row>
        <row r="1995">
          <cell r="A1995" t="str">
            <v>10-Z-001</v>
          </cell>
          <cell r="B1995">
            <v>10</v>
          </cell>
          <cell r="C1995" t="str">
            <v xml:space="preserve">ÆÀÌÁÀÒÀ ÀÓÀÊÉÍÞÉ 9.5ÌÌ        </v>
          </cell>
          <cell r="D1995" t="str">
            <v xml:space="preserve">Comb Spine 9.5mm              </v>
          </cell>
          <cell r="E1995">
            <v>6.6660000000000004</v>
          </cell>
        </row>
        <row r="1996">
          <cell r="A1996" t="str">
            <v>10-Z-002</v>
          </cell>
          <cell r="B1996">
            <v>10</v>
          </cell>
          <cell r="C1996" t="str">
            <v xml:space="preserve">ÆÀÌÁÀÒÀ ÀÓÀÊÉÍÞÉ 12.5ÌÌ       </v>
          </cell>
          <cell r="D1996" t="str">
            <v xml:space="preserve">Comb Spine 12.5mm             </v>
          </cell>
          <cell r="E1996">
            <v>11.5</v>
          </cell>
        </row>
        <row r="1997">
          <cell r="A1997" t="str">
            <v>10-Z-003</v>
          </cell>
          <cell r="B1997">
            <v>10</v>
          </cell>
          <cell r="C1997" t="str">
            <v xml:space="preserve">ÆÀÌÁÀÒÀ ÀÓÀÊÉÍÞÉ 50ÌÌ         </v>
          </cell>
          <cell r="D1997" t="str">
            <v>Comb Spine 50mm</v>
          </cell>
          <cell r="E1997">
            <v>0</v>
          </cell>
        </row>
        <row r="1998">
          <cell r="A1998" t="str">
            <v>11-A-001</v>
          </cell>
          <cell r="B1998">
            <v>11</v>
          </cell>
          <cell r="C1998" t="str">
            <v>ÀØÓÄÓÖÀÒÉ</v>
          </cell>
          <cell r="D1998" t="str">
            <v>Accessories</v>
          </cell>
          <cell r="E1998">
            <v>0</v>
          </cell>
        </row>
        <row r="1999">
          <cell r="A1999" t="str">
            <v>11-B-001</v>
          </cell>
          <cell r="B1999">
            <v>11</v>
          </cell>
          <cell r="C1999" t="str">
            <v xml:space="preserve">ÁÖáÀÒÉ                        </v>
          </cell>
          <cell r="D1999" t="str">
            <v>Fire-place</v>
          </cell>
          <cell r="E1999">
            <v>25</v>
          </cell>
        </row>
        <row r="2000">
          <cell r="A2000" t="str">
            <v>11-D-001</v>
          </cell>
          <cell r="B2000">
            <v>11</v>
          </cell>
          <cell r="C2000" t="str">
            <v>ÃÉ×ÄÒÁÀáÉÀ  / ÁÖÜØÉ/</v>
          </cell>
          <cell r="D2000" t="str">
            <v>Diferbahia /bush/</v>
          </cell>
          <cell r="E2000">
            <v>0</v>
          </cell>
        </row>
        <row r="2001">
          <cell r="A2001" t="str">
            <v>11-D-002</v>
          </cell>
          <cell r="B2001">
            <v>11</v>
          </cell>
          <cell r="C2001" t="str">
            <v>ÃÀÓÀÓÅÄÍÄÁÄËÉ ÊÖÈáÄ [ÓÀÌÄÖËÉ]</v>
          </cell>
          <cell r="D2001" t="str">
            <v>Sofa with 2 armchairs (set)</v>
          </cell>
          <cell r="E2001">
            <v>1972.92</v>
          </cell>
        </row>
        <row r="2002">
          <cell r="A2002" t="str">
            <v>11-D-003</v>
          </cell>
          <cell r="B2002">
            <v>11</v>
          </cell>
          <cell r="C2002" t="str">
            <v xml:space="preserve">ÃÀáËÉ                         </v>
          </cell>
          <cell r="D2002" t="str">
            <v>Counter</v>
          </cell>
          <cell r="E2002">
            <v>776.45799999999997</v>
          </cell>
        </row>
        <row r="2003">
          <cell r="A2003" t="str">
            <v>11-K-001</v>
          </cell>
          <cell r="B2003">
            <v>11</v>
          </cell>
          <cell r="C2003" t="str">
            <v>ÊÀÒÀÃÀ</v>
          </cell>
          <cell r="D2003" t="str">
            <v>Bookcase</v>
          </cell>
          <cell r="E2003">
            <v>0</v>
          </cell>
        </row>
        <row r="2004">
          <cell r="A2004" t="str">
            <v>11-K-002</v>
          </cell>
          <cell r="B2004">
            <v>11</v>
          </cell>
          <cell r="C2004" t="str">
            <v>ÊÀÒÀÃÀ ÔÀÍÓÀÝÌËÉÓ</v>
          </cell>
          <cell r="D2004" t="str">
            <v>Wardrobe</v>
          </cell>
          <cell r="E2004">
            <v>208.21899999999999</v>
          </cell>
        </row>
        <row r="2005">
          <cell r="A2005" t="str">
            <v>11-K-003</v>
          </cell>
          <cell r="B2005">
            <v>11</v>
          </cell>
          <cell r="C2005" t="str">
            <v xml:space="preserve">ÊÀÒÀÃÀ 200/120/40             </v>
          </cell>
          <cell r="D2005" t="str">
            <v xml:space="preserve">Wardrobe 200/120/40           </v>
          </cell>
          <cell r="E2005">
            <v>0</v>
          </cell>
        </row>
        <row r="2006">
          <cell r="A2006" t="str">
            <v>11-K-004</v>
          </cell>
          <cell r="B2006">
            <v>11</v>
          </cell>
          <cell r="C2006" t="str">
            <v xml:space="preserve">ÊÀÒÀÃÀ 200/110/35             </v>
          </cell>
          <cell r="D2006" t="str">
            <v xml:space="preserve">Wardrobe 200/110/35           </v>
          </cell>
          <cell r="E2006">
            <v>0</v>
          </cell>
        </row>
        <row r="2007">
          <cell r="A2007" t="str">
            <v>11-K-005</v>
          </cell>
          <cell r="B2007">
            <v>11</v>
          </cell>
          <cell r="C2007" t="str">
            <v xml:space="preserve">ÊÀÒÀÃÀ 200/50/40              </v>
          </cell>
          <cell r="D2007" t="str">
            <v xml:space="preserve">Wardrobe 200/50/40            </v>
          </cell>
          <cell r="E2007">
            <v>0</v>
          </cell>
        </row>
        <row r="2008">
          <cell r="A2008" t="str">
            <v>11-K-006</v>
          </cell>
          <cell r="B2008">
            <v>11</v>
          </cell>
          <cell r="C2008" t="str">
            <v xml:space="preserve">ÊÀÒÀÃÀ 1 (100 ËÀÒÀÌÃÄ)        </v>
          </cell>
          <cell r="D2008" t="str">
            <v xml:space="preserve">Bookcase 1                    </v>
          </cell>
          <cell r="E2008">
            <v>0</v>
          </cell>
        </row>
        <row r="2009">
          <cell r="A2009" t="str">
            <v>11-K-007</v>
          </cell>
          <cell r="B2009">
            <v>11</v>
          </cell>
          <cell r="C2009" t="str">
            <v xml:space="preserve">ÊÀÒÀÃÀ 2 (100-200)ËÀÒÀÌÃÄ     </v>
          </cell>
          <cell r="D2009" t="str">
            <v xml:space="preserve">Bookcase 2                    </v>
          </cell>
          <cell r="E2009">
            <v>0</v>
          </cell>
        </row>
        <row r="2010">
          <cell r="A2010" t="str">
            <v>11-K-008</v>
          </cell>
          <cell r="B2010">
            <v>11</v>
          </cell>
          <cell r="C2010" t="str">
            <v xml:space="preserve">ÊÀÒÀÃÀ 3 (200-300)ËÀÒÀÌÃÄ     </v>
          </cell>
          <cell r="D2010" t="str">
            <v xml:space="preserve">Bookcase 3                    </v>
          </cell>
          <cell r="E2010">
            <v>223.33</v>
          </cell>
        </row>
        <row r="2011">
          <cell r="A2011" t="str">
            <v>11-K-009</v>
          </cell>
          <cell r="B2011">
            <v>11</v>
          </cell>
          <cell r="C2011" t="str">
            <v xml:space="preserve">ÊÀÒÀÃÀ 4 (300-400)ËÀÒÀÌÃÄ     </v>
          </cell>
          <cell r="D2011" t="str">
            <v xml:space="preserve">Bookcase 4                    </v>
          </cell>
          <cell r="E2011">
            <v>312.25</v>
          </cell>
        </row>
        <row r="2012">
          <cell r="A2012" t="str">
            <v>11-K-010</v>
          </cell>
          <cell r="B2012">
            <v>11</v>
          </cell>
          <cell r="C2012" t="str">
            <v xml:space="preserve">ÊÀÒÀÃÀ 5 (400-500)ËÀÒÀÌÃÄ     </v>
          </cell>
          <cell r="D2012" t="str">
            <v xml:space="preserve">Bookcase 5                    </v>
          </cell>
          <cell r="E2012">
            <v>0</v>
          </cell>
        </row>
        <row r="2013">
          <cell r="A2013" t="str">
            <v>11-K-011</v>
          </cell>
          <cell r="B2013">
            <v>11</v>
          </cell>
          <cell r="C2013" t="str">
            <v>ÊÀÒÀÃÀ 6 (600-700) ËÀÒÀÌÃÄ</v>
          </cell>
          <cell r="D2013" t="str">
            <v xml:space="preserve">Bookcase 600-700 GEL          </v>
          </cell>
          <cell r="E2013">
            <v>671.13</v>
          </cell>
        </row>
        <row r="2014">
          <cell r="A2014" t="str">
            <v>11-K-012</v>
          </cell>
          <cell r="B2014">
            <v>11</v>
          </cell>
          <cell r="C2014" t="str">
            <v>ÊÀÒÀÃÀ 7 (800-900)ËÀÒÀÌÃÄ</v>
          </cell>
          <cell r="D2014" t="str">
            <v xml:space="preserve">Bookcase 7 (800-900GEL)       </v>
          </cell>
          <cell r="E2014">
            <v>0</v>
          </cell>
        </row>
        <row r="2015">
          <cell r="A2015" t="str">
            <v>11-K-013</v>
          </cell>
          <cell r="B2015">
            <v>11</v>
          </cell>
          <cell r="C2015" t="str">
            <v xml:space="preserve">ÊÀÒÀÃÀ 8 (2500-2600 ËÀÒÉ)     </v>
          </cell>
          <cell r="D2015" t="str">
            <v xml:space="preserve">Bookcase 8 (2500-2600GEL)     </v>
          </cell>
          <cell r="E2015">
            <v>0</v>
          </cell>
        </row>
        <row r="2016">
          <cell r="A2016" t="str">
            <v>11-K-014</v>
          </cell>
          <cell r="B2016">
            <v>11</v>
          </cell>
          <cell r="C2016" t="str">
            <v xml:space="preserve">ÊÀÒÀÃÀ (700-800ËÀÒÉ)          </v>
          </cell>
          <cell r="D2016" t="str">
            <v xml:space="preserve">Bookshelf (700-800 GEL)       </v>
          </cell>
          <cell r="E2016">
            <v>0</v>
          </cell>
        </row>
        <row r="2017">
          <cell r="A2017" t="str">
            <v>11-M-001</v>
          </cell>
          <cell r="B2017">
            <v>11</v>
          </cell>
          <cell r="C2017" t="str">
            <v>ÌÀÂÉÃÀ</v>
          </cell>
          <cell r="D2017" t="str">
            <v>Table</v>
          </cell>
          <cell r="E2017">
            <v>0</v>
          </cell>
        </row>
        <row r="2018">
          <cell r="A2018" t="str">
            <v>11-M-002</v>
          </cell>
          <cell r="B2018">
            <v>11</v>
          </cell>
          <cell r="C2018" t="str">
            <v>ÌÀÂÉÃÀ 100-70</v>
          </cell>
          <cell r="D2018" t="str">
            <v>Table 70x100</v>
          </cell>
          <cell r="E2018">
            <v>0</v>
          </cell>
        </row>
        <row r="2019">
          <cell r="A2019" t="str">
            <v>11-M-003</v>
          </cell>
          <cell r="B2019">
            <v>11</v>
          </cell>
          <cell r="C2019" t="str">
            <v>ÌÀÂÉÃÀ 118-70</v>
          </cell>
          <cell r="D2019" t="str">
            <v>Table 118x70</v>
          </cell>
          <cell r="E2019">
            <v>0</v>
          </cell>
        </row>
        <row r="2020">
          <cell r="A2020" t="str">
            <v>11-M-004</v>
          </cell>
          <cell r="B2020">
            <v>11</v>
          </cell>
          <cell r="C2020" t="str">
            <v>ÌÀÂÉÃÀ 140-70</v>
          </cell>
          <cell r="D2020" t="str">
            <v>Table 140x70</v>
          </cell>
          <cell r="E2020">
            <v>0</v>
          </cell>
        </row>
        <row r="2021">
          <cell r="A2021" t="str">
            <v>11-M-005</v>
          </cell>
          <cell r="B2021">
            <v>11</v>
          </cell>
          <cell r="C2021" t="str">
            <v>ÌÀÂÉÃÀ 150-70</v>
          </cell>
          <cell r="D2021" t="str">
            <v>Table 150x70</v>
          </cell>
          <cell r="E2021">
            <v>0</v>
          </cell>
        </row>
        <row r="2022">
          <cell r="A2022" t="str">
            <v>11-M-006</v>
          </cell>
          <cell r="B2022">
            <v>11</v>
          </cell>
          <cell r="C2022" t="str">
            <v>ÌÀÂÉÃÀ ÌÉÓÀÃÂÌÄËÉ 180-100</v>
          </cell>
          <cell r="D2022" t="str">
            <v>Table extension 180x100</v>
          </cell>
          <cell r="E2022">
            <v>0</v>
          </cell>
        </row>
        <row r="2023">
          <cell r="A2023" t="str">
            <v>11-M-007</v>
          </cell>
          <cell r="B2023">
            <v>11</v>
          </cell>
          <cell r="C2023" t="str">
            <v>ÌÀÂÉÃÀ ÌÉÓÀÃÂÌÄËÉ 200-100</v>
          </cell>
          <cell r="D2023" t="str">
            <v>Table extension 200x100</v>
          </cell>
          <cell r="E2023">
            <v>153.155</v>
          </cell>
        </row>
        <row r="2024">
          <cell r="A2024" t="str">
            <v>11-M-008</v>
          </cell>
          <cell r="B2024">
            <v>11</v>
          </cell>
          <cell r="C2024" t="str">
            <v>ÌÀÂÉÃÀ ÌÉÓÀÃÂÀÌÉÈ</v>
          </cell>
          <cell r="D2024" t="str">
            <v>Table with extension</v>
          </cell>
          <cell r="E2024">
            <v>0</v>
          </cell>
        </row>
        <row r="2025">
          <cell r="A2025" t="str">
            <v>11-M-009</v>
          </cell>
          <cell r="B2025">
            <v>11</v>
          </cell>
          <cell r="C2025" t="str">
            <v>ÌÀÝÉÅÀÒÉ</v>
          </cell>
          <cell r="D2025" t="str">
            <v>Refrigirator</v>
          </cell>
          <cell r="E2025">
            <v>416.67</v>
          </cell>
        </row>
        <row r="2026">
          <cell r="A2026" t="str">
            <v>11-M-010</v>
          </cell>
          <cell r="B2026">
            <v>11</v>
          </cell>
          <cell r="C2026" t="str">
            <v>ÌÀÂÉÃÀ ÓÀßÄÒÉ  ÖãÒÉÈ</v>
          </cell>
          <cell r="D2026" t="str">
            <v xml:space="preserve">Table with drawrs             </v>
          </cell>
          <cell r="E2026">
            <v>0</v>
          </cell>
        </row>
        <row r="2027">
          <cell r="A2027" t="str">
            <v>11-M-011</v>
          </cell>
          <cell r="B2027">
            <v>11</v>
          </cell>
          <cell r="C2027" t="str">
            <v xml:space="preserve">ÌÀÂÉÃÀ 135/170/95/60          </v>
          </cell>
          <cell r="D2027" t="str">
            <v xml:space="preserve">Table 135/170/95/60           </v>
          </cell>
          <cell r="E2027">
            <v>0</v>
          </cell>
        </row>
        <row r="2028">
          <cell r="A2028" t="str">
            <v>11-M-012</v>
          </cell>
          <cell r="B2028">
            <v>11</v>
          </cell>
          <cell r="C2028" t="str">
            <v xml:space="preserve">ÌÀÂÉÃÀ 150/89/70              </v>
          </cell>
          <cell r="D2028" t="str">
            <v xml:space="preserve">Table 150/89/70               </v>
          </cell>
          <cell r="E2028">
            <v>0</v>
          </cell>
        </row>
        <row r="2029">
          <cell r="A2029" t="str">
            <v>11-M-013</v>
          </cell>
          <cell r="B2029">
            <v>11</v>
          </cell>
          <cell r="C2029" t="str">
            <v xml:space="preserve">ÌÀÂÉÃÀ 150/135/89/60/70       </v>
          </cell>
          <cell r="D2029" t="str">
            <v xml:space="preserve">Table 150/135/89/60/70        </v>
          </cell>
          <cell r="E2029">
            <v>0</v>
          </cell>
        </row>
        <row r="2030">
          <cell r="A2030" t="str">
            <v>11-M-014</v>
          </cell>
          <cell r="B2030">
            <v>11</v>
          </cell>
          <cell r="C2030" t="str">
            <v xml:space="preserve">ÌÀÂÉÃÀ 160/801/60/70          </v>
          </cell>
          <cell r="D2030" t="str">
            <v xml:space="preserve">Table 160/801/60/70           </v>
          </cell>
          <cell r="E2030">
            <v>0</v>
          </cell>
        </row>
        <row r="2031">
          <cell r="A2031" t="str">
            <v>11-M-015</v>
          </cell>
          <cell r="B2031">
            <v>11</v>
          </cell>
          <cell r="C2031" t="str">
            <v>ÌÀÂÉÃÀ 1 (100 ËÀÒÀÌÃÄ)</v>
          </cell>
          <cell r="D2031" t="str">
            <v xml:space="preserve">TABLE 1                       </v>
          </cell>
          <cell r="E2031">
            <v>0</v>
          </cell>
        </row>
        <row r="2032">
          <cell r="A2032" t="str">
            <v>11-M-016</v>
          </cell>
          <cell r="B2032">
            <v>11</v>
          </cell>
          <cell r="C2032" t="str">
            <v>ÌÀÂÉÃÀ 2 (100-200)ËÀÒÀÌÃÄ</v>
          </cell>
          <cell r="D2032" t="str">
            <v xml:space="preserve">TABLE 2                       </v>
          </cell>
          <cell r="E2032">
            <v>130</v>
          </cell>
        </row>
        <row r="2033">
          <cell r="A2033" t="str">
            <v>11-M-017</v>
          </cell>
          <cell r="B2033">
            <v>11</v>
          </cell>
          <cell r="C2033" t="str">
            <v>ÌÀÂÉÃÀ 3 (200-300)ËÀÒÀÌÃÄ</v>
          </cell>
          <cell r="D2033" t="str">
            <v xml:space="preserve">TABLE 3                       </v>
          </cell>
          <cell r="E2033">
            <v>183.333</v>
          </cell>
        </row>
        <row r="2034">
          <cell r="A2034" t="str">
            <v>11-M-018</v>
          </cell>
          <cell r="B2034">
            <v>11</v>
          </cell>
          <cell r="C2034" t="str">
            <v xml:space="preserve">ÌÀÂÉÃÀ 4 (300-400)ËÀÒÀÌÃÄ     </v>
          </cell>
          <cell r="D2034" t="str">
            <v xml:space="preserve">TABLE 4                       </v>
          </cell>
          <cell r="E2034">
            <v>0</v>
          </cell>
        </row>
        <row r="2035">
          <cell r="A2035" t="str">
            <v>11-M-019</v>
          </cell>
          <cell r="B2035">
            <v>11</v>
          </cell>
          <cell r="C2035" t="str">
            <v xml:space="preserve">ÌÀÂÉÃÀ 5 (400-500)ËÀÒÀÌÃÄ     </v>
          </cell>
          <cell r="D2035" t="str">
            <v xml:space="preserve">TABLE 5                       </v>
          </cell>
          <cell r="E2035">
            <v>0</v>
          </cell>
        </row>
        <row r="2036">
          <cell r="A2036" t="str">
            <v>11-M-020</v>
          </cell>
          <cell r="B2036">
            <v>11</v>
          </cell>
          <cell r="C2036" t="str">
            <v xml:space="preserve">ÌÀÂÉÃÀ 6 (500-600)ËÀÒÀÌÃÄ     </v>
          </cell>
          <cell r="D2036" t="str">
            <v xml:space="preserve">TABLE 6                       </v>
          </cell>
          <cell r="E2036">
            <v>25</v>
          </cell>
        </row>
        <row r="2037">
          <cell r="A2037" t="str">
            <v>11-M-021</v>
          </cell>
          <cell r="B2037">
            <v>11</v>
          </cell>
          <cell r="C2037" t="str">
            <v xml:space="preserve">ÌÀÂÉÃÀ 7 (600-700)ËÀÒÀÌÃÄ     </v>
          </cell>
          <cell r="D2037" t="str">
            <v xml:space="preserve">TABLE 7                       </v>
          </cell>
          <cell r="E2037">
            <v>0</v>
          </cell>
        </row>
        <row r="2038">
          <cell r="A2038" t="str">
            <v>11-P-001</v>
          </cell>
          <cell r="B2038">
            <v>11</v>
          </cell>
          <cell r="C2038" t="str">
            <v>ÐÀËÌÀ /ÊÏËáÖÒÉ/</v>
          </cell>
          <cell r="D2038" t="str">
            <v>Palm</v>
          </cell>
          <cell r="E2038">
            <v>0</v>
          </cell>
        </row>
        <row r="2039">
          <cell r="A2039" t="str">
            <v>11-Q-001</v>
          </cell>
          <cell r="B2039">
            <v>11</v>
          </cell>
          <cell r="C2039" t="str">
            <v>ØÏÈÀÍÉ</v>
          </cell>
          <cell r="D2039" t="str">
            <v>Pot</v>
          </cell>
          <cell r="E2039">
            <v>0</v>
          </cell>
        </row>
        <row r="2040">
          <cell r="A2040" t="str">
            <v>11-S-001</v>
          </cell>
          <cell r="B2040">
            <v>11</v>
          </cell>
          <cell r="C2040" t="str">
            <v>ÓÊÀÌÉ</v>
          </cell>
          <cell r="D2040" t="str">
            <v>Chair</v>
          </cell>
          <cell r="E2040">
            <v>86.340999999999994</v>
          </cell>
        </row>
        <row r="2041">
          <cell r="A2041" t="str">
            <v>11-S-002</v>
          </cell>
          <cell r="B2041">
            <v>11</v>
          </cell>
          <cell r="C2041" t="str">
            <v>ÓÀÅÀÒÞÄËÉ ÂÏÒÂÏËÀàÄÁÉÀÍÉ</v>
          </cell>
          <cell r="D2041" t="str">
            <v>Armchair swivel</v>
          </cell>
          <cell r="E2041">
            <v>291.67</v>
          </cell>
        </row>
        <row r="2042">
          <cell r="A2042" t="str">
            <v>11-S-003</v>
          </cell>
          <cell r="B2042">
            <v>11</v>
          </cell>
          <cell r="C2042" t="str">
            <v>ÓÀÅÀÒÞÄËÉ 130</v>
          </cell>
          <cell r="D2042" t="str">
            <v>Armchair 130</v>
          </cell>
          <cell r="E2042">
            <v>0</v>
          </cell>
        </row>
        <row r="2043">
          <cell r="A2043" t="str">
            <v>11-S-004</v>
          </cell>
          <cell r="B2043">
            <v>11</v>
          </cell>
          <cell r="C2043" t="str">
            <v>ÓÀÅÀÒÞÄËÉ 400</v>
          </cell>
          <cell r="D2043" t="str">
            <v>Armchair 400</v>
          </cell>
          <cell r="E2043">
            <v>0</v>
          </cell>
        </row>
        <row r="2044">
          <cell r="A2044" t="str">
            <v>11-S-005</v>
          </cell>
          <cell r="B2044">
            <v>11</v>
          </cell>
          <cell r="C2044" t="str">
            <v>ÓÀÅÀÒÞÄËÉ 510</v>
          </cell>
          <cell r="D2044" t="str">
            <v>Armchair 510</v>
          </cell>
          <cell r="E2044">
            <v>0</v>
          </cell>
        </row>
        <row r="2045">
          <cell r="A2045" t="str">
            <v>11-S-006</v>
          </cell>
          <cell r="B2045">
            <v>11</v>
          </cell>
          <cell r="C2045" t="str">
            <v>ÓÀÅÀÒÞÄËÉ 216</v>
          </cell>
          <cell r="D2045" t="str">
            <v>Armchair 216</v>
          </cell>
          <cell r="E2045">
            <v>0</v>
          </cell>
        </row>
        <row r="2046">
          <cell r="A2046" t="str">
            <v>11-S-007</v>
          </cell>
          <cell r="B2046">
            <v>11</v>
          </cell>
          <cell r="C2046" t="str">
            <v>ÓÀÅÀÒÞÄËÉ 225</v>
          </cell>
          <cell r="D2046" t="str">
            <v>Armchair 225</v>
          </cell>
          <cell r="E2046">
            <v>0</v>
          </cell>
        </row>
        <row r="2047">
          <cell r="A2047" t="str">
            <v>11-S-008</v>
          </cell>
          <cell r="B2047">
            <v>11</v>
          </cell>
          <cell r="C2047" t="str">
            <v>ÓÀÅÀÒÞÄËÉ 520</v>
          </cell>
          <cell r="D2047" t="str">
            <v>Aarmchair 520</v>
          </cell>
          <cell r="E2047">
            <v>0</v>
          </cell>
        </row>
        <row r="2048">
          <cell r="A2048" t="str">
            <v>11-S-009</v>
          </cell>
          <cell r="B2048">
            <v>11</v>
          </cell>
          <cell r="C2048" t="str">
            <v>ÓÀÅÀÒÞÄËÉ 710</v>
          </cell>
          <cell r="D2048" t="str">
            <v>Armchair 710</v>
          </cell>
          <cell r="E2048">
            <v>0</v>
          </cell>
        </row>
        <row r="2049">
          <cell r="A2049" t="str">
            <v>11-S-010</v>
          </cell>
          <cell r="B2049">
            <v>11</v>
          </cell>
          <cell r="C2049" t="str">
            <v>ÓÀÅÀÒÞÄËÉ 711</v>
          </cell>
          <cell r="D2049" t="str">
            <v>Armchair 711</v>
          </cell>
          <cell r="E2049">
            <v>0</v>
          </cell>
        </row>
        <row r="2050">
          <cell r="A2050" t="str">
            <v>11-S-011</v>
          </cell>
          <cell r="B2050">
            <v>11</v>
          </cell>
          <cell r="C2050" t="str">
            <v>ÓÀÌÆÀÒÄÖËÏ</v>
          </cell>
          <cell r="D2050" t="str">
            <v>Kitchen</v>
          </cell>
          <cell r="E2050">
            <v>0</v>
          </cell>
        </row>
        <row r="2051">
          <cell r="A2051" t="str">
            <v>11-S-013</v>
          </cell>
          <cell r="B2051">
            <v>11</v>
          </cell>
          <cell r="C2051" t="str">
            <v>ÓÊÀÌÉ ÓÀÌÆÀÒÄÖËÏÓ</v>
          </cell>
          <cell r="D2051" t="str">
            <v>Kitchen chair</v>
          </cell>
          <cell r="E2051">
            <v>0</v>
          </cell>
        </row>
        <row r="2052">
          <cell r="A2052" t="str">
            <v>11-S-014</v>
          </cell>
          <cell r="B2052">
            <v>11</v>
          </cell>
          <cell r="C2052" t="str">
            <v>ÓÀÏ×ÉÓÄ ÓÊÀÌÉ ÌßÅÀÍÄ ×ÄÒÉÓ</v>
          </cell>
          <cell r="D2052" t="str">
            <v>Ordinary swivel chair green</v>
          </cell>
          <cell r="E2052">
            <v>0</v>
          </cell>
        </row>
        <row r="2053">
          <cell r="A2053" t="str">
            <v>11-S-015</v>
          </cell>
          <cell r="B2053">
            <v>11</v>
          </cell>
          <cell r="C2053" t="str">
            <v>ÓÀÏ×ÉÓÄ ÓÊÀÌÉ ßÉÈÄËÉ ×ÄÒÉÓ</v>
          </cell>
          <cell r="D2053" t="str">
            <v>Ordinary swivel chair red</v>
          </cell>
          <cell r="E2053">
            <v>0</v>
          </cell>
        </row>
        <row r="2054">
          <cell r="A2054" t="str">
            <v>11-S-016</v>
          </cell>
          <cell r="B2054">
            <v>11</v>
          </cell>
          <cell r="C2054" t="str">
            <v>ÓÀÅÀÒÞÄËÉ ÓÀÏ×ÉÓÄ ÌßÅÀÍÄ ×ÄÒÉÓ</v>
          </cell>
          <cell r="D2054" t="str">
            <v>Swivel armchair green</v>
          </cell>
          <cell r="E2054">
            <v>0</v>
          </cell>
        </row>
        <row r="2055">
          <cell r="A2055" t="str">
            <v>11-S-017</v>
          </cell>
          <cell r="B2055">
            <v>11</v>
          </cell>
          <cell r="C2055" t="str">
            <v>ÓÀÅÀÒÞÄËÉ ÓÀÏ×ÉÓÄ ßÉÈÄËÉ ×ÄÒÉÓ</v>
          </cell>
          <cell r="D2055" t="str">
            <v>Swivel armchair red</v>
          </cell>
          <cell r="E2055">
            <v>0</v>
          </cell>
        </row>
        <row r="2056">
          <cell r="A2056" t="str">
            <v>11-S-018</v>
          </cell>
          <cell r="B2056">
            <v>11</v>
          </cell>
          <cell r="C2056" t="str">
            <v>ÓÀÊÉÃÉ ÔÀÍÓÀÝÌËÉÓ</v>
          </cell>
          <cell r="D2056" t="str">
            <v>Coat hanger</v>
          </cell>
          <cell r="E2056">
            <v>50.375</v>
          </cell>
        </row>
        <row r="2057">
          <cell r="A2057" t="str">
            <v>11-S-019</v>
          </cell>
          <cell r="B2057">
            <v>11</v>
          </cell>
          <cell r="C2057" t="str">
            <v>ÓÊÀÌÉ 1 ( 50-100) ËÀÒÀÌÃÄ</v>
          </cell>
          <cell r="D2057" t="str">
            <v xml:space="preserve">Chair 1                       </v>
          </cell>
          <cell r="E2057">
            <v>0</v>
          </cell>
        </row>
        <row r="2058">
          <cell r="A2058" t="str">
            <v>11-S-020</v>
          </cell>
          <cell r="B2058">
            <v>11</v>
          </cell>
          <cell r="C2058" t="str">
            <v>ÓÊÀÌÉ 2 (100-150) ËÀÒÀÌÃÄ</v>
          </cell>
          <cell r="D2058" t="str">
            <v xml:space="preserve">Chair 2                       </v>
          </cell>
          <cell r="E2058">
            <v>95.834000000000003</v>
          </cell>
        </row>
        <row r="2059">
          <cell r="A2059" t="str">
            <v>11-S-021</v>
          </cell>
          <cell r="B2059">
            <v>11</v>
          </cell>
          <cell r="C2059" t="str">
            <v>ÓÊÀÌÉ 3 (150-200) ËÀÒÀÌÃÄ</v>
          </cell>
          <cell r="D2059" t="str">
            <v xml:space="preserve">Chair 3                       </v>
          </cell>
          <cell r="E2059">
            <v>160</v>
          </cell>
        </row>
        <row r="2060">
          <cell r="A2060" t="str">
            <v>11-S-022</v>
          </cell>
          <cell r="B2060">
            <v>11</v>
          </cell>
          <cell r="C2060" t="str">
            <v>ÓÊÀÌÉ 4 (200-250) ËÀÒÀÌÃÄ</v>
          </cell>
          <cell r="D2060" t="str">
            <v xml:space="preserve">Chair 4                       </v>
          </cell>
          <cell r="E2060">
            <v>204.61500000000001</v>
          </cell>
        </row>
        <row r="2061">
          <cell r="A2061" t="str">
            <v>11-S-023</v>
          </cell>
          <cell r="B2061">
            <v>11</v>
          </cell>
          <cell r="C2061" t="str">
            <v>ÓÊÀÌÉ 5 (250-300) ËÀÒÀÌÃÄ</v>
          </cell>
          <cell r="D2061" t="str">
            <v xml:space="preserve">Chair 5                       </v>
          </cell>
          <cell r="E2061">
            <v>0</v>
          </cell>
        </row>
        <row r="2062">
          <cell r="A2062" t="str">
            <v>11-S-024</v>
          </cell>
          <cell r="B2062">
            <v>11</v>
          </cell>
          <cell r="C2062" t="str">
            <v>ÓÊÀÌÉ 6 (300-350) ËÀÒÀÌÃÄ</v>
          </cell>
          <cell r="D2062" t="str">
            <v xml:space="preserve">Chair 6                       </v>
          </cell>
          <cell r="E2062">
            <v>0</v>
          </cell>
        </row>
        <row r="2063">
          <cell r="A2063" t="str">
            <v>11-S-025</v>
          </cell>
          <cell r="B2063">
            <v>11</v>
          </cell>
          <cell r="C2063" t="str">
            <v xml:space="preserve">ÓÀÊÉÃÉ (×ÀÒÃÉÓ)               </v>
          </cell>
          <cell r="D2063" t="str">
            <v>Curtain holder</v>
          </cell>
          <cell r="E2063">
            <v>0</v>
          </cell>
        </row>
        <row r="2064">
          <cell r="A2064" t="str">
            <v>11-SJ-001</v>
          </cell>
          <cell r="B2064">
            <v>11</v>
          </cell>
          <cell r="C2064" t="str">
            <v xml:space="preserve">ÑÀËÖÆÉ                        </v>
          </cell>
          <cell r="D2064" t="str">
            <v xml:space="preserve">Shutters                      </v>
          </cell>
          <cell r="E2064">
            <v>0</v>
          </cell>
        </row>
        <row r="2065">
          <cell r="A2065" t="str">
            <v>11-SR-001</v>
          </cell>
          <cell r="B2065">
            <v>8</v>
          </cell>
          <cell r="C2065" t="str">
            <v>ÌÉÊÒÏÔÀËÙÏÅÀÍÉ ÙÖÌÄËÉ</v>
          </cell>
          <cell r="D2065" t="str">
            <v>Microwave oven</v>
          </cell>
          <cell r="E2065">
            <v>0</v>
          </cell>
        </row>
        <row r="2066">
          <cell r="A2066" t="str">
            <v>11-T-001</v>
          </cell>
          <cell r="B2066">
            <v>11</v>
          </cell>
          <cell r="C2066" t="str">
            <v>ÈÀÒÏ</v>
          </cell>
          <cell r="D2066" t="str">
            <v>Shelf</v>
          </cell>
          <cell r="E2066">
            <v>46.34</v>
          </cell>
        </row>
        <row r="2067">
          <cell r="A2067" t="str">
            <v>11-T-002</v>
          </cell>
          <cell r="B2067">
            <v>11</v>
          </cell>
          <cell r="C2067" t="str">
            <v>ÔÖÌÁÏ</v>
          </cell>
          <cell r="D2067" t="str">
            <v>Drawer</v>
          </cell>
          <cell r="E2067">
            <v>134.048</v>
          </cell>
        </row>
        <row r="2068">
          <cell r="A2068" t="str">
            <v>11-T-003</v>
          </cell>
          <cell r="B2068">
            <v>11</v>
          </cell>
          <cell r="C2068" t="str">
            <v>ÔÄËÄÅÉÆÏÒÉ</v>
          </cell>
          <cell r="D2068" t="str">
            <v>Television set</v>
          </cell>
          <cell r="E2068">
            <v>0</v>
          </cell>
        </row>
        <row r="2069">
          <cell r="A2069" t="str">
            <v>11-T-004</v>
          </cell>
          <cell r="B2069">
            <v>11</v>
          </cell>
          <cell r="C2069" t="str">
            <v xml:space="preserve">ÔÀÌÁÖÒÉ                       </v>
          </cell>
          <cell r="D2069" t="str">
            <v>Tambour</v>
          </cell>
          <cell r="E2069">
            <v>1116.67</v>
          </cell>
        </row>
        <row r="2070">
          <cell r="A2070" t="str">
            <v>11-T-005</v>
          </cell>
          <cell r="B2070">
            <v>11</v>
          </cell>
          <cell r="C2070" t="str">
            <v xml:space="preserve">ÔÉáÀÒÉ                        </v>
          </cell>
          <cell r="D2070" t="str">
            <v>Partition</v>
          </cell>
          <cell r="E2070">
            <v>374.17</v>
          </cell>
        </row>
        <row r="2071">
          <cell r="A2071" t="str">
            <v>11-T-006</v>
          </cell>
          <cell r="B2071">
            <v>11</v>
          </cell>
          <cell r="C2071" t="str">
            <v>ÔÖÌÁÀ  1  (50 ËÀÒÀÌÃÄ )</v>
          </cell>
          <cell r="D2071" t="str">
            <v>DRAWER 1</v>
          </cell>
          <cell r="E2071">
            <v>0</v>
          </cell>
        </row>
        <row r="2072">
          <cell r="A2072" t="str">
            <v>11-T-007</v>
          </cell>
          <cell r="B2072">
            <v>11</v>
          </cell>
          <cell r="C2072" t="str">
            <v>ÔÖÌÁÀ  2  (50 -100)ËÀÒÀÌÃÄ</v>
          </cell>
          <cell r="D2072" t="str">
            <v>DRAWER 2</v>
          </cell>
          <cell r="E2072">
            <v>60</v>
          </cell>
        </row>
        <row r="2073">
          <cell r="A2073" t="str">
            <v>11-T-008</v>
          </cell>
          <cell r="B2073">
            <v>11</v>
          </cell>
          <cell r="C2073" t="str">
            <v>ÔÖÌÁÀ 3  (100-150)ËÀÒÀÌÃÄ</v>
          </cell>
          <cell r="D2073" t="str">
            <v>DRAWER 3</v>
          </cell>
          <cell r="E2073">
            <v>87.825000000000003</v>
          </cell>
        </row>
        <row r="2074">
          <cell r="A2074" t="str">
            <v>11-T-009</v>
          </cell>
          <cell r="B2074">
            <v>11</v>
          </cell>
          <cell r="C2074" t="str">
            <v>ÔÖÌÁÀ 4  (150-200)ËÀÒÀÌÃÄ</v>
          </cell>
          <cell r="D2074" t="str">
            <v xml:space="preserve">DRAWER 4                      </v>
          </cell>
          <cell r="E2074">
            <v>0</v>
          </cell>
        </row>
        <row r="2075">
          <cell r="A2075" t="str">
            <v>11-T-010</v>
          </cell>
          <cell r="B2075">
            <v>11</v>
          </cell>
          <cell r="C2075" t="str">
            <v>ÔÖÌÁÀ  5  (200-250)ËÀÒÀÌÃÄ</v>
          </cell>
          <cell r="D2075" t="str">
            <v xml:space="preserve">DRAWER 5                      </v>
          </cell>
          <cell r="E2075">
            <v>0</v>
          </cell>
        </row>
        <row r="2076">
          <cell r="A2076" t="str">
            <v>11-T-011</v>
          </cell>
          <cell r="B2076">
            <v>11</v>
          </cell>
          <cell r="C2076" t="str">
            <v>ÔÖÌÁÀ 6 (450-500) ËÀÒÀÌÃÄ</v>
          </cell>
          <cell r="D2076" t="str">
            <v>DRAWER 6</v>
          </cell>
          <cell r="E2076">
            <v>380.30500000000001</v>
          </cell>
        </row>
        <row r="2077">
          <cell r="A2077" t="str">
            <v>11-U-001</v>
          </cell>
          <cell r="B2077">
            <v>11</v>
          </cell>
          <cell r="C2077" t="str">
            <v>ÖÒÉÊÀ ÐÒÏÝÄÓÏÒÉÓ</v>
          </cell>
          <cell r="D2077" t="str">
            <v>Processor drawer</v>
          </cell>
          <cell r="E2077">
            <v>100.833</v>
          </cell>
        </row>
        <row r="2078">
          <cell r="A2078" t="str">
            <v>11-U-002</v>
          </cell>
          <cell r="B2078">
            <v>11</v>
          </cell>
          <cell r="C2078" t="str">
            <v xml:space="preserve">ÖÒÉÊÀ ÔÅÉÒÈÉÓ ÂÀÃÀÓÀÔÀÍÉ      </v>
          </cell>
          <cell r="D2078" t="str">
            <v xml:space="preserve">Trolley                       </v>
          </cell>
          <cell r="E2078">
            <v>419.79300000000001</v>
          </cell>
        </row>
        <row r="2079">
          <cell r="A2079" t="str">
            <v>11-X-001</v>
          </cell>
          <cell r="B2079">
            <v>11</v>
          </cell>
          <cell r="C2079" t="str">
            <v>ÀËÅÉÓ áÄÄÁÉ</v>
          </cell>
          <cell r="D2079" t="str">
            <v>Popllar trees</v>
          </cell>
          <cell r="E2079">
            <v>0</v>
          </cell>
        </row>
        <row r="2080">
          <cell r="A2080" t="str">
            <v>12-A-001</v>
          </cell>
          <cell r="B2080">
            <v>3</v>
          </cell>
          <cell r="C2080" t="str">
            <v>ÀÍÔÉ×ÒÉÆÉ</v>
          </cell>
          <cell r="D2080" t="str">
            <v>Antifreeze</v>
          </cell>
          <cell r="E2080">
            <v>2.597</v>
          </cell>
        </row>
        <row r="2081">
          <cell r="A2081" t="str">
            <v>12-A-002</v>
          </cell>
          <cell r="B2081">
            <v>12</v>
          </cell>
          <cell r="C2081" t="str">
            <v>ÔÄËÄÓÊÏÐÖÒÉ ÀÍÞÀ ÊÏÌÐËÄØÔÛÉ</v>
          </cell>
          <cell r="D2081" t="str">
            <v>Telescope pole set</v>
          </cell>
          <cell r="E2081">
            <v>0</v>
          </cell>
        </row>
        <row r="2082">
          <cell r="A2082" t="str">
            <v>12-A-003</v>
          </cell>
          <cell r="B2082">
            <v>12</v>
          </cell>
          <cell r="C2082" t="str">
            <v>ÀÊÖÌÖËÀÔÏÒÉ ST-200 ÀÌÐ</v>
          </cell>
          <cell r="D2082" t="str">
            <v>Battery ST-200 a</v>
          </cell>
          <cell r="E2082">
            <v>238</v>
          </cell>
        </row>
        <row r="2083">
          <cell r="A2083" t="str">
            <v>12-A-004</v>
          </cell>
          <cell r="B2083">
            <v>12</v>
          </cell>
          <cell r="C2083" t="str">
            <v>ÀÊÖÌÖËÀÔÏÒÉ ST-90 ÀÌÐ</v>
          </cell>
          <cell r="D2083" t="str">
            <v>BATTERY ST-90 Amp</v>
          </cell>
          <cell r="E2083">
            <v>116.551</v>
          </cell>
        </row>
        <row r="2084">
          <cell r="A2084" t="str">
            <v>12-A-005</v>
          </cell>
          <cell r="B2084">
            <v>12</v>
          </cell>
          <cell r="C2084" t="str">
            <v xml:space="preserve">ÀÅÔÏÍÀßÉËÄÁÉ                  </v>
          </cell>
          <cell r="D2084" t="str">
            <v xml:space="preserve">Car spare parts               </v>
          </cell>
          <cell r="E2084">
            <v>10.903</v>
          </cell>
        </row>
        <row r="2085">
          <cell r="A2085" t="str">
            <v>12-A-006</v>
          </cell>
          <cell r="B2085">
            <v>12</v>
          </cell>
          <cell r="C2085" t="str">
            <v>ÀÊÖÌÖËÀÔÏÒÉ ST-75 ÀÌÐ</v>
          </cell>
          <cell r="D2085" t="str">
            <v>BATTERY ST-75 Amp</v>
          </cell>
          <cell r="E2085">
            <v>92.5</v>
          </cell>
        </row>
        <row r="2086">
          <cell r="A2086" t="str">
            <v>12-A-007</v>
          </cell>
          <cell r="B2086">
            <v>12</v>
          </cell>
          <cell r="C2086" t="str">
            <v xml:space="preserve">ÀÊÖÌÖËÀÔÏÒÉ ST-55 ÀÌÐ         </v>
          </cell>
          <cell r="D2086" t="str">
            <v xml:space="preserve">BATTERY ST-55 amp             </v>
          </cell>
          <cell r="E2086">
            <v>79.167000000000002</v>
          </cell>
        </row>
        <row r="2087">
          <cell r="A2087" t="str">
            <v>12-A-008</v>
          </cell>
          <cell r="B2087">
            <v>12</v>
          </cell>
          <cell r="C2087" t="str">
            <v>ÀÊÖÌÖËÀÔÏÒÉ ST-180ÀÌÐ</v>
          </cell>
          <cell r="D2087" t="str">
            <v>BATTERY ST-180 amp</v>
          </cell>
          <cell r="E2087">
            <v>180</v>
          </cell>
        </row>
        <row r="2088">
          <cell r="A2088" t="str">
            <v>12-A-009</v>
          </cell>
          <cell r="B2088">
            <v>12</v>
          </cell>
          <cell r="C2088" t="str">
            <v>ÀÊÖÌÖËÀÔÏÒÉ ST-105ÀÌÐ</v>
          </cell>
          <cell r="D2088" t="str">
            <v>BATTERY ST-105 amp</v>
          </cell>
          <cell r="E2088">
            <v>120</v>
          </cell>
        </row>
        <row r="2089">
          <cell r="A2089" t="str">
            <v>12-A-010</v>
          </cell>
          <cell r="B2089">
            <v>12</v>
          </cell>
          <cell r="C2089" t="str">
            <v xml:space="preserve">ÀÊÖÌÖËÀÔÏÒÉ ST-60ÀÌÐ          </v>
          </cell>
          <cell r="D2089" t="str">
            <v>BATTERY ST-60amp</v>
          </cell>
          <cell r="E2089">
            <v>80</v>
          </cell>
        </row>
        <row r="2090">
          <cell r="A2090" t="str">
            <v>12-A-011</v>
          </cell>
          <cell r="B2090">
            <v>12</v>
          </cell>
          <cell r="C2090" t="str">
            <v xml:space="preserve">ÀÊÖÌÖËÀÔÏÒÉ 17Amp.12V.        </v>
          </cell>
          <cell r="E2090">
            <v>83.6</v>
          </cell>
        </row>
        <row r="2091">
          <cell r="A2091" t="str">
            <v>12-B-007</v>
          </cell>
          <cell r="B2091">
            <v>12</v>
          </cell>
          <cell r="C2091" t="str">
            <v>xxxxxxxxxx</v>
          </cell>
          <cell r="D2091" t="str">
            <v>xxxxxxxxxxx</v>
          </cell>
          <cell r="E2091">
            <v>0</v>
          </cell>
        </row>
        <row r="2092">
          <cell r="A2092" t="str">
            <v>12-D-006</v>
          </cell>
          <cell r="B2092">
            <v>12</v>
          </cell>
          <cell r="C2092" t="str">
            <v xml:space="preserve">ÊÀÌÀÆÉÓ ÓÝÄÐËÄÍÉÉÓ ÃÉÓÊÉ      </v>
          </cell>
          <cell r="D2092" t="str">
            <v xml:space="preserve">Kamaz clutch disc             </v>
          </cell>
          <cell r="E2092">
            <v>0</v>
          </cell>
        </row>
        <row r="2093">
          <cell r="A2093" t="str">
            <v>12-D-007</v>
          </cell>
          <cell r="B2093">
            <v>12</v>
          </cell>
          <cell r="C2093" t="str">
            <v>ÃÀÌÀÂÒÞÄËÄÁÄËÉ ÌÔÅÉÒÈÀÅ ÈÀÈÄÁÉ</v>
          </cell>
          <cell r="D2093" t="str">
            <v>Loaders legs</v>
          </cell>
          <cell r="E2093">
            <v>40</v>
          </cell>
        </row>
        <row r="2094">
          <cell r="A2094" t="str">
            <v>12-F-004</v>
          </cell>
          <cell r="B2094">
            <v>12</v>
          </cell>
          <cell r="C2094" t="str">
            <v xml:space="preserve">ÅÀÆ 2106 ×ÀÒÉ                 </v>
          </cell>
          <cell r="D2094" t="str">
            <v xml:space="preserve">Vaz 2106 light                </v>
          </cell>
          <cell r="E2094">
            <v>0</v>
          </cell>
        </row>
        <row r="2095">
          <cell r="A2095" t="str">
            <v>12-G-004</v>
          </cell>
          <cell r="B2095">
            <v>12</v>
          </cell>
          <cell r="C2095" t="str">
            <v xml:space="preserve">ÂÀÆÄËÉÓ ÓÀáÄËÖÒÄÁÉÓ ÊÏÌÐËÄØÔÉ </v>
          </cell>
          <cell r="D2095" t="str">
            <v xml:space="preserve">Gazel handle set              </v>
          </cell>
          <cell r="E2095">
            <v>0</v>
          </cell>
        </row>
        <row r="2096">
          <cell r="A2096" t="str">
            <v>12-G-005</v>
          </cell>
          <cell r="B2096">
            <v>12</v>
          </cell>
          <cell r="C2096" t="str">
            <v xml:space="preserve">ÂÄÒÌÄÔÉÊÀ                     </v>
          </cell>
          <cell r="D2096" t="str">
            <v xml:space="preserve">Sealant                       </v>
          </cell>
          <cell r="E2096">
            <v>6</v>
          </cell>
        </row>
        <row r="2097">
          <cell r="A2097" t="str">
            <v>12-J-001</v>
          </cell>
          <cell r="B2097">
            <v>12</v>
          </cell>
          <cell r="C2097" t="str">
            <v>ÊÀÌÀÆÉÓ ãÅÀÒÄÃÉÍÀ (ÊÒÄÓÔÀÅÉÍÀ)</v>
          </cell>
          <cell r="D2097" t="str">
            <v xml:space="preserve">Kamaz spider screw            </v>
          </cell>
          <cell r="E2097">
            <v>0</v>
          </cell>
        </row>
        <row r="2098">
          <cell r="A2098" t="str">
            <v>12-K-023</v>
          </cell>
          <cell r="B2098">
            <v>12</v>
          </cell>
          <cell r="C2098" t="str">
            <v xml:space="preserve">ÂÀÆ 53Ó  ÊÏËÉÝÏ,ÃÂÖÛÉ, ÐÀËÄÝÉ </v>
          </cell>
          <cell r="D2098" t="str">
            <v>Gaz 53 stud bolt,piston, comb.</v>
          </cell>
          <cell r="E2098">
            <v>0</v>
          </cell>
        </row>
        <row r="2099">
          <cell r="A2099" t="str">
            <v>12-M-006</v>
          </cell>
          <cell r="B2099">
            <v>12</v>
          </cell>
          <cell r="C2099" t="str">
            <v>ÂÀÆ31 ÌÖáÒÖàÉÓ ,ÊÀËÏÃÊÀ,</v>
          </cell>
          <cell r="D2099" t="str">
            <v>Break pad for gaz31</v>
          </cell>
          <cell r="E2099">
            <v>0</v>
          </cell>
        </row>
        <row r="2100">
          <cell r="A2100" t="str">
            <v>12-M-007</v>
          </cell>
          <cell r="B2100">
            <v>12</v>
          </cell>
          <cell r="C2100" t="str">
            <v>ÂÀÆ31 áÄËÉÓ ÌÖáÒÖàÉ -ÔÒÏÓÉÈ</v>
          </cell>
          <cell r="D2100" t="str">
            <v>Hand break with rope for gaz31</v>
          </cell>
          <cell r="E2100">
            <v>0</v>
          </cell>
        </row>
        <row r="2101">
          <cell r="A2101" t="str">
            <v>12-M-008</v>
          </cell>
          <cell r="B2101">
            <v>12</v>
          </cell>
          <cell r="C2101" t="str">
            <v>ÄØÓÊ.ÁÄËÏÒÖÓÉÓ ÛÔÏÊÉÓ ÌÀÍÑÄÔÉ</v>
          </cell>
          <cell r="D2101" t="str">
            <v>Pin collar for,, belarus,,</v>
          </cell>
          <cell r="E2101">
            <v>0</v>
          </cell>
        </row>
        <row r="2102">
          <cell r="A2102" t="str">
            <v>12-M-009</v>
          </cell>
          <cell r="B2102">
            <v>12</v>
          </cell>
          <cell r="C2102" t="str">
            <v>ÖÀÆÉÓ  ÌÀÚÖÜÉ ÊÏÌ-ÛÉ</v>
          </cell>
          <cell r="D2102" t="str">
            <v>Mufler set for ,Uaz,</v>
          </cell>
          <cell r="E2102">
            <v>0</v>
          </cell>
        </row>
        <row r="2103">
          <cell r="A2103" t="str">
            <v>12-M-010</v>
          </cell>
          <cell r="B2103">
            <v>12</v>
          </cell>
          <cell r="C2103" t="str">
            <v>ÌÉËÉ äÉÃÒÀÅËÉÊÉÓ</v>
          </cell>
          <cell r="D2103" t="str">
            <v>Hidraulic tube</v>
          </cell>
          <cell r="E2103">
            <v>0</v>
          </cell>
        </row>
        <row r="2104">
          <cell r="A2104" t="str">
            <v>12-M-011</v>
          </cell>
          <cell r="B2104">
            <v>12</v>
          </cell>
          <cell r="C2104" t="str">
            <v xml:space="preserve">ÊÀÌÀÆÉÓ ÌÖáÒÖàÉÓ ÖÊÀÍÀ ÌÉËÉ   </v>
          </cell>
          <cell r="D2104" t="str">
            <v xml:space="preserve">Kamaz breake rear fuse        </v>
          </cell>
          <cell r="E2104">
            <v>0</v>
          </cell>
        </row>
        <row r="2105">
          <cell r="A2105" t="str">
            <v>12-M-012</v>
          </cell>
          <cell r="B2105">
            <v>12</v>
          </cell>
          <cell r="C2105" t="str">
            <v xml:space="preserve">ÖÀÆÉÓ ÓÝÄÐËÄÍÉÉÓ ÌÉËÉ         </v>
          </cell>
          <cell r="D2105" t="str">
            <v xml:space="preserve">Uaz clutch tube               </v>
          </cell>
          <cell r="E2105">
            <v>0</v>
          </cell>
        </row>
        <row r="2106">
          <cell r="A2106" t="str">
            <v>12-N-001</v>
          </cell>
          <cell r="B2106">
            <v>12</v>
          </cell>
          <cell r="C2106" t="str">
            <v>äÀËÏÂÄÍÉÓ ÍÀÈÖÒÀ</v>
          </cell>
          <cell r="D2106" t="str">
            <v>Halogen bulbs</v>
          </cell>
          <cell r="E2106">
            <v>3.1669999999999998</v>
          </cell>
        </row>
        <row r="2107">
          <cell r="A2107" t="str">
            <v>12-N-002</v>
          </cell>
          <cell r="B2107">
            <v>12</v>
          </cell>
          <cell r="C2107" t="str">
            <v>ÂÀÆ 52  ÁÄÍÆÉÍÉÓ ÍÀÓÏÓÉ</v>
          </cell>
          <cell r="D2107" t="str">
            <v>GAZ52 petrol pamp</v>
          </cell>
          <cell r="E2107">
            <v>0</v>
          </cell>
        </row>
        <row r="2108">
          <cell r="A2108" t="str">
            <v>12-N-003</v>
          </cell>
          <cell r="B2108">
            <v>12</v>
          </cell>
          <cell r="C2108" t="str">
            <v>ÓÔÀÒÔÄÒÉÓ ÍÀáÛÉÒÉ</v>
          </cell>
          <cell r="D2108" t="str">
            <v>Starter coil</v>
          </cell>
          <cell r="E2108">
            <v>0</v>
          </cell>
        </row>
        <row r="2109">
          <cell r="A2109" t="str">
            <v>12-N-004</v>
          </cell>
          <cell r="B2109">
            <v>12</v>
          </cell>
          <cell r="C2109" t="str">
            <v>ÂÀÓÀÁÄÒÉ ÍÀÓÏÓÉ</v>
          </cell>
          <cell r="D2109" t="str">
            <v>Tyre pump</v>
          </cell>
          <cell r="E2109">
            <v>0</v>
          </cell>
        </row>
        <row r="2110">
          <cell r="A2110" t="str">
            <v>12-P-001</v>
          </cell>
          <cell r="B2110">
            <v>12</v>
          </cell>
          <cell r="C2110" t="str">
            <v>ÂÀÆ 52 ÞÒÀÅÉÓ ÐÒÏÐÄËÄÒÉ</v>
          </cell>
          <cell r="D2110" t="str">
            <v>Gaz-52 engine airscrew</v>
          </cell>
          <cell r="E2110">
            <v>0</v>
          </cell>
        </row>
        <row r="2111">
          <cell r="A2111" t="str">
            <v>12-P-002</v>
          </cell>
          <cell r="B2111">
            <v>12</v>
          </cell>
          <cell r="C2111" t="str">
            <v>ÂÀÆ 52 ,,ÐÏÃÅÄÓÍÏÉ,,</v>
          </cell>
          <cell r="D2111" t="str">
            <v>Suspension for gaz52</v>
          </cell>
          <cell r="E2111">
            <v>0</v>
          </cell>
        </row>
        <row r="2112">
          <cell r="A2112" t="str">
            <v>12-P-003</v>
          </cell>
          <cell r="B2112">
            <v>12</v>
          </cell>
          <cell r="C2112" t="str">
            <v>ÆÉËÉÓ ÐÏÌÐÀ</v>
          </cell>
          <cell r="D2112" t="str">
            <v>Zil pump</v>
          </cell>
          <cell r="E2112">
            <v>0</v>
          </cell>
        </row>
        <row r="2113">
          <cell r="A2113" t="str">
            <v>12-P-004</v>
          </cell>
          <cell r="B2113">
            <v>12</v>
          </cell>
          <cell r="C2113" t="str">
            <v>ÂÀÆ31 ,,ÐÄÒÄÃÏÊÉ,,ÊÏÌÐËÄØÔÛÉ</v>
          </cell>
          <cell r="D2113" t="str">
            <v>Front end for ,,gaz31,,</v>
          </cell>
          <cell r="E2113">
            <v>0</v>
          </cell>
        </row>
        <row r="2114">
          <cell r="A2114" t="str">
            <v>12-P-005</v>
          </cell>
          <cell r="B2114">
            <v>12</v>
          </cell>
          <cell r="C2114" t="str">
            <v>ÂÀÆ 31 ÓÝÄÐ. ÃÉÓÊÉÓ ,,ÐËÉÔÀ,,</v>
          </cell>
          <cell r="D2114" t="str">
            <v>Clutch disk slab for ,,gaz31,,</v>
          </cell>
          <cell r="E2114">
            <v>0</v>
          </cell>
        </row>
        <row r="2115">
          <cell r="A2115" t="str">
            <v>12-P-006</v>
          </cell>
          <cell r="B2115">
            <v>12</v>
          </cell>
          <cell r="C2115" t="str">
            <v>ÄØÓÊÀÅÀÔÏÒ ÁÄËÏÒÖÓÉÓ ÐÉËÍÉÊÉ</v>
          </cell>
          <cell r="D2115" t="str">
            <v>dust filter for,,Belorus,,</v>
          </cell>
          <cell r="E2115">
            <v>0</v>
          </cell>
        </row>
        <row r="2116">
          <cell r="A2116" t="str">
            <v>12-P-007</v>
          </cell>
          <cell r="B2116">
            <v>12</v>
          </cell>
          <cell r="C2116" t="str">
            <v>ÆÉËÉÓ  ,,ÐÄÒÄÃÏÊÉ,, ÊÏÌ-ÛÉ</v>
          </cell>
          <cell r="D2116" t="str">
            <v>Front end for ,Zil,</v>
          </cell>
          <cell r="E2116">
            <v>0</v>
          </cell>
        </row>
        <row r="2117">
          <cell r="A2117" t="str">
            <v>12-P-008</v>
          </cell>
          <cell r="B2117">
            <v>12</v>
          </cell>
          <cell r="C2117" t="str">
            <v xml:space="preserve">ÐÀÖÊÉ                         </v>
          </cell>
          <cell r="D2117" t="str">
            <v xml:space="preserve">Spider                        </v>
          </cell>
          <cell r="E2117">
            <v>0</v>
          </cell>
        </row>
        <row r="2118">
          <cell r="A2118" t="str">
            <v>12-R-001</v>
          </cell>
          <cell r="B2118">
            <v>12</v>
          </cell>
          <cell r="C2118" t="str">
            <v>ÆÀÒÉÀÃÊÉÓ  ÒÄËÄ ÐÐ-362</v>
          </cell>
          <cell r="D2118" t="str">
            <v>Charging relay pp-362</v>
          </cell>
          <cell r="E2118">
            <v>0</v>
          </cell>
        </row>
        <row r="2119">
          <cell r="A2119" t="str">
            <v>12-R-002</v>
          </cell>
          <cell r="B2119">
            <v>12</v>
          </cell>
          <cell r="C2119" t="str">
            <v>ÂÀÆ 53 ÖÊÀÍÀ ÒÄÓÏÒÉ</v>
          </cell>
          <cell r="D2119" t="str">
            <v>Gaz-53 back weight supporting</v>
          </cell>
          <cell r="E2119">
            <v>0</v>
          </cell>
        </row>
        <row r="2120">
          <cell r="A2120" t="str">
            <v>12-R-003</v>
          </cell>
          <cell r="B2120">
            <v>12</v>
          </cell>
          <cell r="C2120" t="str">
            <v>ÖÀÆÉÓ ÞÒÀÅÉÓ ÒÄÌÄÍÉ</v>
          </cell>
          <cell r="D2120" t="str">
            <v>Uaz engine belt</v>
          </cell>
          <cell r="E2120">
            <v>0</v>
          </cell>
        </row>
        <row r="2121">
          <cell r="A2121" t="str">
            <v>12-R-004</v>
          </cell>
          <cell r="B2121">
            <v>12</v>
          </cell>
          <cell r="C2121" t="str">
            <v>ÂÀÆÄËÉÓ ÞÒÀÅÉÓ ÒÄÌÄÍÉ</v>
          </cell>
          <cell r="D2121" t="str">
            <v>Gazel engine belt</v>
          </cell>
          <cell r="E2121">
            <v>0</v>
          </cell>
        </row>
        <row r="2122">
          <cell r="A2122" t="str">
            <v>12-R-005</v>
          </cell>
          <cell r="B2122">
            <v>12</v>
          </cell>
          <cell r="C2122" t="str">
            <v>ÂÀÆ 52 ÒÀÃÉÀÔÏÒÉ</v>
          </cell>
          <cell r="D2122" t="str">
            <v>GAz 52 radiator</v>
          </cell>
          <cell r="E2122">
            <v>0</v>
          </cell>
        </row>
        <row r="2123">
          <cell r="A2123" t="str">
            <v>12-R-006</v>
          </cell>
          <cell r="B2123">
            <v>12</v>
          </cell>
          <cell r="C2123" t="str">
            <v>ÊÀÌÀÆÉÓ ÖÊÀÍÀ áÉÃÉÓ ÒÄÃÖØÔÏÒÉ</v>
          </cell>
          <cell r="D2123" t="str">
            <v>Rear axle reduction gear</v>
          </cell>
          <cell r="E2123">
            <v>0</v>
          </cell>
        </row>
        <row r="2124">
          <cell r="A2124" t="str">
            <v>12-R-007</v>
          </cell>
          <cell r="B2124">
            <v>12</v>
          </cell>
          <cell r="C2124" t="str">
            <v>ÖÀÆÉÓ ÃÉÍÀÌÏÓ ÒÄÌÄÍÉ</v>
          </cell>
          <cell r="D2124" t="str">
            <v>Generator belt for ,,uaz,,</v>
          </cell>
          <cell r="E2124">
            <v>0</v>
          </cell>
        </row>
        <row r="2125">
          <cell r="A2125" t="str">
            <v>12-R-008</v>
          </cell>
          <cell r="B2125">
            <v>12</v>
          </cell>
          <cell r="C2125" t="str">
            <v>ÊÀÌÀÆÉÓ ÞÒÀÅÉÓ  ÒÄÌÄÍÉ</v>
          </cell>
          <cell r="D2125" t="str">
            <v>Engine belt for ,Kamaz,</v>
          </cell>
          <cell r="E2125">
            <v>0</v>
          </cell>
        </row>
        <row r="2126">
          <cell r="A2126" t="str">
            <v>12-R-009</v>
          </cell>
          <cell r="B2126">
            <v>12</v>
          </cell>
          <cell r="C2126" t="str">
            <v xml:space="preserve">ÅÀÆ 2106  ÒÄÌÄÍÉ              </v>
          </cell>
          <cell r="D2126" t="str">
            <v xml:space="preserve">Vaz 2106 belt                 </v>
          </cell>
          <cell r="E2126">
            <v>0</v>
          </cell>
        </row>
        <row r="2127">
          <cell r="A2127" t="str">
            <v>12-S-001</v>
          </cell>
          <cell r="B2127">
            <v>12</v>
          </cell>
          <cell r="C2127" t="str">
            <v>ÂÀÆÉÊÉÓ ÆÀÑÉÂÀÍÉÉÓ ÓÀÊÄÔÉ</v>
          </cell>
          <cell r="D2127" t="str">
            <v>Gazik ignition lock</v>
          </cell>
          <cell r="E2127">
            <v>0</v>
          </cell>
        </row>
        <row r="2128">
          <cell r="A2128" t="str">
            <v>12-S-002</v>
          </cell>
          <cell r="B2128">
            <v>12</v>
          </cell>
          <cell r="C2128" t="str">
            <v>ÓÀÙÄÁÀÅÉ ÍÉÔÒÏ</v>
          </cell>
          <cell r="D2128" t="str">
            <v>Auto car paint</v>
          </cell>
          <cell r="E2128">
            <v>6.9539999999999997</v>
          </cell>
        </row>
        <row r="2129">
          <cell r="A2129" t="str">
            <v>12-S-003</v>
          </cell>
          <cell r="B2129">
            <v>12</v>
          </cell>
          <cell r="C2129" t="str">
            <v>ÂÀÆÄËÉÓ ÓÀÁÖÒÀÅÉÓ ÃÉÓÊÉ ÊÀÌÄÒÉ</v>
          </cell>
          <cell r="D2129" t="str">
            <v>Gazel tire with disk and camer</v>
          </cell>
          <cell r="E2129">
            <v>0</v>
          </cell>
        </row>
        <row r="2130">
          <cell r="A2130" t="str">
            <v>12-S-004</v>
          </cell>
          <cell r="B2130">
            <v>12</v>
          </cell>
          <cell r="C2130" t="str">
            <v>ÓÀÁÖÒÀÅÉ 26570h - 16</v>
          </cell>
          <cell r="D2130" t="str">
            <v>Tire 265  70h-16</v>
          </cell>
          <cell r="E2130">
            <v>80</v>
          </cell>
        </row>
        <row r="2131">
          <cell r="A2131" t="str">
            <v>12-S-005</v>
          </cell>
          <cell r="B2131">
            <v>12</v>
          </cell>
          <cell r="C2131" t="str">
            <v>ÂÀÆ 66 ËÀÁÏÒÀÔÏÒÉÀÆÄ ÓÀÃÄÍÄÁÉ</v>
          </cell>
          <cell r="D2131" t="str">
            <v>Leb wire for gaz 66</v>
          </cell>
          <cell r="E2131">
            <v>0</v>
          </cell>
        </row>
        <row r="2132">
          <cell r="A2132" t="str">
            <v>12-S-006</v>
          </cell>
          <cell r="B2132">
            <v>12</v>
          </cell>
          <cell r="C2132" t="str">
            <v>ÂÀÆÄËÉÓ ÊÏËËÄØÔÏÒÉÓ ÓÀ×ÄÍÉ</v>
          </cell>
          <cell r="D2132" t="str">
            <v>Collector pad for ,,gazel,,</v>
          </cell>
          <cell r="E2132">
            <v>0</v>
          </cell>
        </row>
        <row r="2133">
          <cell r="A2133" t="str">
            <v>12-S-007</v>
          </cell>
          <cell r="B2133">
            <v>12</v>
          </cell>
          <cell r="C2133" t="str">
            <v>ÂÀÆÄËÉÓ ÊÏËÏ×ÉÓ ÓÀ×ÄÍÉ</v>
          </cell>
          <cell r="D2133" t="str">
            <v>Gear box pad</v>
          </cell>
          <cell r="E2133">
            <v>0</v>
          </cell>
        </row>
        <row r="2134">
          <cell r="A2134" t="str">
            <v>12-S-008</v>
          </cell>
          <cell r="B2134">
            <v>12</v>
          </cell>
          <cell r="C2134" t="str">
            <v>ÊËÀÐÍÉÓ ÓÀËÍÉÊÉ</v>
          </cell>
          <cell r="D2134" t="str">
            <v>Gland seal</v>
          </cell>
          <cell r="E2134">
            <v>0</v>
          </cell>
        </row>
        <row r="2135">
          <cell r="A2135" t="str">
            <v>12-S-009</v>
          </cell>
          <cell r="B2135">
            <v>12</v>
          </cell>
          <cell r="C2135" t="str">
            <v>ÓÀÍÈÄËÉ /ÓÅÄÜÀ/</v>
          </cell>
          <cell r="D2135" t="str">
            <v>Spark</v>
          </cell>
          <cell r="E2135">
            <v>0</v>
          </cell>
        </row>
        <row r="2136">
          <cell r="A2136" t="str">
            <v>12-S-010</v>
          </cell>
          <cell r="B2136">
            <v>12</v>
          </cell>
          <cell r="C2136" t="str">
            <v>ÂÀÆ31 ÓÉÜØÀÒÉÓ ÊÏËÏ×É</v>
          </cell>
          <cell r="D2136" t="str">
            <v>Gear box for ,,gaz31,,</v>
          </cell>
          <cell r="E2136">
            <v>0</v>
          </cell>
        </row>
        <row r="2137">
          <cell r="A2137" t="str">
            <v>12-S-011</v>
          </cell>
          <cell r="B2137">
            <v>3</v>
          </cell>
          <cell r="C2137" t="str">
            <v>ÌÖáÒÖàÉÓ ÓÉÈáÄ</v>
          </cell>
          <cell r="D2137" t="str">
            <v>Brake liquid</v>
          </cell>
          <cell r="E2137">
            <v>0</v>
          </cell>
        </row>
        <row r="2138">
          <cell r="A2138" t="str">
            <v>12-S-012</v>
          </cell>
          <cell r="B2138">
            <v>12</v>
          </cell>
          <cell r="C2138" t="str">
            <v>ÊÒÀÆÉÓ  ÞÒÀÅÉÓ ÓÔÀÒÔÄÒÉ</v>
          </cell>
          <cell r="D2138" t="str">
            <v>Engine starter for ,kraz,</v>
          </cell>
          <cell r="E2138">
            <v>0</v>
          </cell>
        </row>
        <row r="2139">
          <cell r="A2139" t="str">
            <v>12-S-013</v>
          </cell>
          <cell r="B2139">
            <v>12</v>
          </cell>
          <cell r="C2139" t="str">
            <v>ÓÀÁÖÒÀÅÉ-ÊÀÌÄÒÉÈ 215/90 R-15</v>
          </cell>
          <cell r="D2139" t="str">
            <v>Tyre 215/90 R-15</v>
          </cell>
          <cell r="E2139">
            <v>84.168000000000006</v>
          </cell>
        </row>
        <row r="2140">
          <cell r="A2140" t="str">
            <v>12-S-014</v>
          </cell>
          <cell r="B2140">
            <v>12</v>
          </cell>
          <cell r="C2140" t="str">
            <v xml:space="preserve">ÖÀÆÉÓ ÓÀàÉÓ ÊÏËÏ×ÉÓ ÓÀËÍÉÊÉ   </v>
          </cell>
          <cell r="D2140" t="str">
            <v xml:space="preserve">Uaz sreering wheel trum seal  </v>
          </cell>
          <cell r="E2140">
            <v>0</v>
          </cell>
        </row>
        <row r="2141">
          <cell r="A2141" t="str">
            <v>12-S-015</v>
          </cell>
          <cell r="B2141">
            <v>12</v>
          </cell>
          <cell r="C2141" t="str">
            <v xml:space="preserve">ÖÀÆÉÓ ÂÅÄÒÃÉÈÉ ÓÀÒÊÄ          </v>
          </cell>
          <cell r="D2141" t="str">
            <v xml:space="preserve">Uaz side mirror               </v>
          </cell>
          <cell r="E2141">
            <v>0</v>
          </cell>
        </row>
        <row r="2142">
          <cell r="A2142" t="str">
            <v>12-S-016</v>
          </cell>
          <cell r="B2142">
            <v>12</v>
          </cell>
          <cell r="C2142" t="str">
            <v xml:space="preserve">ÂÀÆ 52 ÓÔÀÒÔÄÒÉ               </v>
          </cell>
          <cell r="D2142" t="str">
            <v xml:space="preserve">Gaz 52 starter                </v>
          </cell>
          <cell r="E2142">
            <v>0</v>
          </cell>
        </row>
        <row r="2143">
          <cell r="A2143" t="str">
            <v>12-S-017</v>
          </cell>
          <cell r="B2143">
            <v>12</v>
          </cell>
          <cell r="C2143" t="str">
            <v xml:space="preserve">ÂÀÆ 53 ÞÒÀÅÉÓ ÓÀ×ÄÍÉ          </v>
          </cell>
          <cell r="D2143" t="str">
            <v xml:space="preserve">Gaz 53 engine gasket          </v>
          </cell>
          <cell r="E2143">
            <v>0</v>
          </cell>
        </row>
        <row r="2144">
          <cell r="A2144" t="str">
            <v>12-S-018</v>
          </cell>
          <cell r="B2144">
            <v>12</v>
          </cell>
          <cell r="C2144" t="str">
            <v xml:space="preserve">ÞÒÀÅÉÓ ßÉÍÀ ÓÀËÍÉÊÉ           </v>
          </cell>
          <cell r="D2144" t="str">
            <v>Engine front seal</v>
          </cell>
          <cell r="E2144">
            <v>0</v>
          </cell>
        </row>
        <row r="2145">
          <cell r="A2145" t="str">
            <v>12-S-019</v>
          </cell>
          <cell r="B2145">
            <v>12</v>
          </cell>
          <cell r="C2145" t="str">
            <v xml:space="preserve">ÍÉÅÉÓ ÓÀÁÖÒÀÅÉ ÊÀÌÄÒÉÈ        </v>
          </cell>
          <cell r="D2145" t="str">
            <v xml:space="preserve">NIVA tyre with tube           </v>
          </cell>
          <cell r="E2145">
            <v>105.5</v>
          </cell>
        </row>
        <row r="2146">
          <cell r="A2146" t="str">
            <v>12-S-020</v>
          </cell>
          <cell r="B2146">
            <v>12</v>
          </cell>
          <cell r="C2146" t="str">
            <v xml:space="preserve">ÓÀÁÖÒÀÅÉ ÊÀÌÄÒÉÈ 175/80 R-16  </v>
          </cell>
          <cell r="D2146" t="str">
            <v>Tyre 175/80 R-16</v>
          </cell>
          <cell r="E2146">
            <v>115.209</v>
          </cell>
        </row>
        <row r="2147">
          <cell r="A2147" t="str">
            <v>12-S-021</v>
          </cell>
          <cell r="B2147">
            <v>12</v>
          </cell>
          <cell r="C2147" t="str">
            <v xml:space="preserve">ÓÀÁÖÒÀÅÉ ÊÀÌÄÒÉÈ 205/70 R-16  </v>
          </cell>
          <cell r="D2147" t="str">
            <v xml:space="preserve">Tyre 205/70 R-16              </v>
          </cell>
          <cell r="E2147">
            <v>94.722999999999999</v>
          </cell>
        </row>
        <row r="2148">
          <cell r="A2148" t="str">
            <v>12-S-022</v>
          </cell>
          <cell r="B2148">
            <v>12</v>
          </cell>
          <cell r="C2148" t="str">
            <v xml:space="preserve">ÓÀÁÖÒÀÅÉ ÊÀÌÄÒÉÈ 175/70 R-13  </v>
          </cell>
          <cell r="D2148" t="str">
            <v xml:space="preserve">Tyre 175/70 R-13              </v>
          </cell>
          <cell r="E2148">
            <v>57.915999999999997</v>
          </cell>
        </row>
        <row r="2149">
          <cell r="A2149" t="str">
            <v>12-S-023</v>
          </cell>
          <cell r="B2149">
            <v>12</v>
          </cell>
          <cell r="C2149" t="str">
            <v xml:space="preserve">ÓÀÁÖÒÀÅÉ 175X160 R-16         </v>
          </cell>
          <cell r="D2149" t="str">
            <v xml:space="preserve">Tyre 175X160 R-16             </v>
          </cell>
          <cell r="E2149">
            <v>0</v>
          </cell>
        </row>
        <row r="2150">
          <cell r="A2150" t="str">
            <v>12-S-024</v>
          </cell>
          <cell r="B2150">
            <v>12</v>
          </cell>
          <cell r="C2150" t="str">
            <v xml:space="preserve">ÓÀÁÖÒÀÅÉ 255/65 R-16          </v>
          </cell>
          <cell r="D2150" t="str">
            <v>Tyre 255/65 R-16</v>
          </cell>
          <cell r="E2150">
            <v>0</v>
          </cell>
        </row>
        <row r="2151">
          <cell r="A2151" t="str">
            <v>12-SC-001</v>
          </cell>
          <cell r="B2151">
            <v>12</v>
          </cell>
          <cell r="C2151" t="str">
            <v>ÂÀÆÄËÉÓ ÊÀÒÏÁÊÉÓ ÓÀËÍÉÊÄÁÉ</v>
          </cell>
          <cell r="D2151" t="str">
            <v>Gazel stuffing box</v>
          </cell>
          <cell r="E2151">
            <v>0</v>
          </cell>
        </row>
        <row r="2152">
          <cell r="A2152" t="str">
            <v>12-SC-002</v>
          </cell>
          <cell r="B2152">
            <v>12</v>
          </cell>
          <cell r="C2152" t="str">
            <v>ÊÀÌÀÆÉÓ ÓÀØÀÒÄ ÌÉÍÉÓ ÜÏÈØÉ</v>
          </cell>
          <cell r="D2152" t="str">
            <v>Wndow brush for ,,kamaz,,</v>
          </cell>
          <cell r="E2152">
            <v>0</v>
          </cell>
        </row>
        <row r="2153">
          <cell r="A2153" t="str">
            <v>12-SR-001</v>
          </cell>
          <cell r="B2153">
            <v>12</v>
          </cell>
          <cell r="C2153" t="str">
            <v xml:space="preserve">ÌÖáÒÀÍÀ ÙÄÒÞÉ                 </v>
          </cell>
          <cell r="D2153" t="str">
            <v xml:space="preserve">Elbow bar                     </v>
          </cell>
          <cell r="E2153">
            <v>0</v>
          </cell>
        </row>
        <row r="2154">
          <cell r="A2154" t="str">
            <v>12-SR-002</v>
          </cell>
          <cell r="B2154">
            <v>12</v>
          </cell>
          <cell r="C2154" t="str">
            <v>ËÉÈÏÍÉÓ ÞÀ×ÄÁÉÀÍÉ ÙÄÒÞÉ 1mX8mm</v>
          </cell>
          <cell r="D2154" t="str">
            <v xml:space="preserve">Steel threaded rod 1mX8mm     </v>
          </cell>
          <cell r="E2154">
            <v>0.59799999999999998</v>
          </cell>
        </row>
        <row r="2155">
          <cell r="A2155" t="str">
            <v>12-SS-001</v>
          </cell>
          <cell r="B2155">
            <v>12</v>
          </cell>
          <cell r="C2155" t="str">
            <v xml:space="preserve">ÙÄÒÞÉÓ ÓÀÚÄËÖÒÄÁÉ             </v>
          </cell>
          <cell r="D2155" t="str">
            <v xml:space="preserve">Bar washer                    </v>
          </cell>
          <cell r="E2155">
            <v>0</v>
          </cell>
        </row>
        <row r="2156">
          <cell r="A2156" t="str">
            <v>12-ST-001</v>
          </cell>
          <cell r="B2156">
            <v>12</v>
          </cell>
          <cell r="C2156" t="str">
            <v>ÜÖÄÁÉÓ ÈÏÊÉ</v>
          </cell>
          <cell r="D2156" t="str">
            <v xml:space="preserve">Rope                          </v>
          </cell>
          <cell r="E2156">
            <v>0</v>
          </cell>
        </row>
        <row r="2157">
          <cell r="A2157" t="str">
            <v>12-T-001</v>
          </cell>
          <cell r="B2157">
            <v>12</v>
          </cell>
          <cell r="C2157" t="str">
            <v>ÂÀÆ 53 ßÚËÉÓ ÔÖÌÁÏ</v>
          </cell>
          <cell r="D2157" t="str">
            <v>Gaz-53 water pump</v>
          </cell>
          <cell r="E2157">
            <v>0</v>
          </cell>
        </row>
        <row r="2158">
          <cell r="A2158" t="str">
            <v>12-T-002</v>
          </cell>
          <cell r="B2158">
            <v>12</v>
          </cell>
          <cell r="C2158" t="str">
            <v>ÂÀÆÉÊÉÓ ÓÐÉÃÏÌÄÔÒÉÓ ÔÒÏÓÉ</v>
          </cell>
          <cell r="D2158" t="str">
            <v>Gazik speed meter rope</v>
          </cell>
          <cell r="E2158">
            <v>0</v>
          </cell>
        </row>
        <row r="2159">
          <cell r="A2159" t="str">
            <v>12-T-003</v>
          </cell>
          <cell r="B2159">
            <v>12</v>
          </cell>
          <cell r="C2159" t="str">
            <v>ÂÀÆ 52 ÔÒÀÌËÉÏÒÉÓ ÈÀÅÓÀáÖÒÉ</v>
          </cell>
          <cell r="D2159" t="str">
            <v>Gaz 52 trembler cover</v>
          </cell>
          <cell r="E2159">
            <v>0</v>
          </cell>
        </row>
        <row r="2160">
          <cell r="A2160" t="str">
            <v>12-T-004</v>
          </cell>
          <cell r="B2160">
            <v>12</v>
          </cell>
          <cell r="C2160" t="str">
            <v>ÖÀÆÉÓ áÄËÉÓ ÌÖáÒÖàÉÓ ÔÒÏÓÉ</v>
          </cell>
          <cell r="D2160" t="str">
            <v>Hand break lever wire rope-Uaz</v>
          </cell>
          <cell r="E2160">
            <v>0</v>
          </cell>
        </row>
        <row r="2161">
          <cell r="A2161" t="str">
            <v>12-T-005</v>
          </cell>
          <cell r="B2161">
            <v>12</v>
          </cell>
          <cell r="C2161" t="str">
            <v>ÂÀÆ 52 ÁÄÍÆÉÍÉÓ ÔÖÌÁÏ</v>
          </cell>
          <cell r="D2161" t="str">
            <v>Petrol pump for ,Gaz52,</v>
          </cell>
          <cell r="E2161">
            <v>0</v>
          </cell>
        </row>
        <row r="2162">
          <cell r="A2162" t="str">
            <v>12-T-006</v>
          </cell>
          <cell r="B2162">
            <v>12</v>
          </cell>
          <cell r="C2162" t="str">
            <v>ÂÀÆ 52 ÔÒÀÌËÉÏÒÉ</v>
          </cell>
          <cell r="D2162" t="str">
            <v>Trembler for ,Gaz52,</v>
          </cell>
          <cell r="E2162">
            <v>0</v>
          </cell>
        </row>
        <row r="2163">
          <cell r="A2163" t="str">
            <v>12-T-007</v>
          </cell>
          <cell r="B2163">
            <v>12</v>
          </cell>
          <cell r="C2163" t="str">
            <v>ÔÖÔÄ ÀÊÖÌÖËÀÔÏÒÉ 12.5 TNG-300U</v>
          </cell>
          <cell r="D2163" t="str">
            <v xml:space="preserve">Alkaly battarry TNG-300U      </v>
          </cell>
          <cell r="E2163">
            <v>31.332999999999998</v>
          </cell>
        </row>
        <row r="2164">
          <cell r="A2164" t="str">
            <v>12-V-001</v>
          </cell>
          <cell r="B2164">
            <v>12</v>
          </cell>
          <cell r="C2164" t="str">
            <v>ÑÉÂÖËÉÓ ÅÉÑÉÌÍÏÉ</v>
          </cell>
          <cell r="D2164" t="str">
            <v>Zhiguli throw out bearing</v>
          </cell>
          <cell r="E2164">
            <v>0</v>
          </cell>
        </row>
        <row r="2165">
          <cell r="A2165" t="str">
            <v>12-V-002</v>
          </cell>
          <cell r="B2165">
            <v>12</v>
          </cell>
          <cell r="C2165" t="str">
            <v xml:space="preserve">ÅÊËÀÃÉÛÉ                      </v>
          </cell>
          <cell r="D2165" t="str">
            <v xml:space="preserve">Bush                          </v>
          </cell>
          <cell r="E2165">
            <v>0</v>
          </cell>
        </row>
        <row r="2166">
          <cell r="A2166" t="str">
            <v>12-X-001</v>
          </cell>
          <cell r="B2166">
            <v>12</v>
          </cell>
          <cell r="C2166" t="str">
            <v>ÂÀÆ 31 ÖÊÀÍÀ áÉÃÉ ÊÏÌ-ÛÉ</v>
          </cell>
          <cell r="D2166" t="str">
            <v>Axle rear set for ,,gaz31,,</v>
          </cell>
          <cell r="E2166">
            <v>0</v>
          </cell>
        </row>
        <row r="2167">
          <cell r="A2167" t="str">
            <v>12-X-002</v>
          </cell>
          <cell r="B2167">
            <v>12</v>
          </cell>
          <cell r="C2167" t="str">
            <v>ÖÀÆÉÓ ÖÊÀÍÀ áÉÃÉ</v>
          </cell>
          <cell r="D2167" t="str">
            <v>Rear axle for ,Uaz,</v>
          </cell>
          <cell r="E2167">
            <v>0</v>
          </cell>
        </row>
        <row r="2168">
          <cell r="A2168" t="str">
            <v>12-X-003</v>
          </cell>
          <cell r="B2168">
            <v>12</v>
          </cell>
          <cell r="C2168" t="str">
            <v>ÂÀÆ-51 ÖÊÀÍÀ áÉÃÉ ÊÏÌ-ÛÉ</v>
          </cell>
          <cell r="D2168" t="str">
            <v>Rear axle set for Gaz-51</v>
          </cell>
          <cell r="E2168">
            <v>0</v>
          </cell>
        </row>
        <row r="2169">
          <cell r="A2169" t="str">
            <v>12-X-004</v>
          </cell>
          <cell r="B2169">
            <v>12</v>
          </cell>
          <cell r="C2169" t="str">
            <v xml:space="preserve">ÞÒÀÅÉÓ áÖ×É                   </v>
          </cell>
          <cell r="D2169" t="str">
            <v xml:space="preserve">Engine bell                   </v>
          </cell>
          <cell r="E2169">
            <v>0</v>
          </cell>
        </row>
        <row r="2170">
          <cell r="A2170" t="str">
            <v>13-A-001</v>
          </cell>
          <cell r="B2170">
            <v>13</v>
          </cell>
          <cell r="C2170" t="str">
            <v>ÀÍÞÀ Ì.Þ. ÃÄÔÄØÔÏÒÉÓÈÅÉÓ</v>
          </cell>
          <cell r="D2170" t="str">
            <v>HV detector rod</v>
          </cell>
          <cell r="E2170">
            <v>600.04</v>
          </cell>
        </row>
        <row r="2171">
          <cell r="A2171" t="str">
            <v>13-A-002</v>
          </cell>
          <cell r="B2171">
            <v>13</v>
          </cell>
          <cell r="C2171" t="str">
            <v>ÀÒÔÉÊÖËÉ 692210133</v>
          </cell>
          <cell r="D2171" t="str">
            <v>Art. 692210133</v>
          </cell>
          <cell r="E2171">
            <v>0</v>
          </cell>
        </row>
        <row r="2172">
          <cell r="A2172" t="str">
            <v>13-A-003</v>
          </cell>
          <cell r="B2172">
            <v>13</v>
          </cell>
          <cell r="C2172" t="str">
            <v>ÀÒÔÉÊÖËÉ 63230</v>
          </cell>
          <cell r="D2172" t="str">
            <v>Art. 63230</v>
          </cell>
          <cell r="E2172">
            <v>0</v>
          </cell>
        </row>
        <row r="2173">
          <cell r="A2173" t="str">
            <v>13-A-004</v>
          </cell>
          <cell r="B2173">
            <v>13</v>
          </cell>
          <cell r="C2173" t="str">
            <v>ÀÒÔÉÊÖËÉ 63221</v>
          </cell>
          <cell r="D2173" t="str">
            <v>Art. 63221</v>
          </cell>
          <cell r="E2173">
            <v>0</v>
          </cell>
        </row>
        <row r="2174">
          <cell r="A2174" t="str">
            <v>13-A-005</v>
          </cell>
          <cell r="B2174">
            <v>13</v>
          </cell>
          <cell r="C2174" t="str">
            <v>ÀÒÔÉÊÖËÉ 63204</v>
          </cell>
          <cell r="D2174" t="str">
            <v>Art. 63204</v>
          </cell>
          <cell r="E2174">
            <v>0</v>
          </cell>
        </row>
        <row r="2175">
          <cell r="A2175" t="str">
            <v>13-A-006</v>
          </cell>
          <cell r="B2175">
            <v>13</v>
          </cell>
          <cell r="C2175" t="str">
            <v>ÀÒÔÉÊÖËÉ 9676064</v>
          </cell>
          <cell r="D2175" t="str">
            <v>Art. 9676064</v>
          </cell>
          <cell r="E2175">
            <v>0</v>
          </cell>
        </row>
        <row r="2176">
          <cell r="A2176" t="str">
            <v>13-A-007</v>
          </cell>
          <cell r="B2176">
            <v>13</v>
          </cell>
          <cell r="C2176" t="str">
            <v>ÀÒÔÉÊÖËÉ 969100017</v>
          </cell>
          <cell r="D2176" t="str">
            <v>Art. 969100017</v>
          </cell>
          <cell r="E2176">
            <v>0</v>
          </cell>
        </row>
        <row r="2177">
          <cell r="A2177" t="str">
            <v>13-A-008</v>
          </cell>
          <cell r="B2177">
            <v>13</v>
          </cell>
          <cell r="C2177" t="str">
            <v>ÀÌÐÄÒÌÄÔÒÉ</v>
          </cell>
          <cell r="D2177" t="str">
            <v>Ampermiter</v>
          </cell>
          <cell r="E2177">
            <v>12.702</v>
          </cell>
        </row>
        <row r="2178">
          <cell r="A2178" t="str">
            <v>13-A-010</v>
          </cell>
          <cell r="B2178">
            <v>13</v>
          </cell>
          <cell r="C2178" t="str">
            <v>ÀÒÔÉÊÖËÉ 971601036</v>
          </cell>
          <cell r="D2178" t="str">
            <v>ARTCLE 971601036</v>
          </cell>
          <cell r="E2178">
            <v>0</v>
          </cell>
        </row>
        <row r="2179">
          <cell r="A2179" t="str">
            <v>13-A-011</v>
          </cell>
          <cell r="B2179">
            <v>13</v>
          </cell>
          <cell r="C2179" t="str">
            <v>ÀÒÔÉÊÖËÉ 50213</v>
          </cell>
          <cell r="D2179" t="str">
            <v>Artcle 50213</v>
          </cell>
          <cell r="E2179">
            <v>0</v>
          </cell>
        </row>
        <row r="2180">
          <cell r="A2180" t="str">
            <v>13-A-012</v>
          </cell>
          <cell r="B2180">
            <v>13</v>
          </cell>
          <cell r="C2180" t="str">
            <v>ÀÒÔÉÊÖËÉ 6320141</v>
          </cell>
          <cell r="D2180" t="str">
            <v>Artcle 6320141</v>
          </cell>
          <cell r="E2180">
            <v>0</v>
          </cell>
        </row>
        <row r="2181">
          <cell r="A2181" t="str">
            <v>13-A-013</v>
          </cell>
          <cell r="B2181">
            <v>13</v>
          </cell>
          <cell r="C2181" t="str">
            <v>ÀÅÔÏÔÒÀÍÓ×ÏÒÌÀÔÏÒÉ AOCH-20-220</v>
          </cell>
          <cell r="D2181" t="str">
            <v>Autotransformer</v>
          </cell>
          <cell r="E2181">
            <v>260</v>
          </cell>
        </row>
        <row r="2182">
          <cell r="A2182" t="str">
            <v>13-A-014</v>
          </cell>
          <cell r="B2182">
            <v>8</v>
          </cell>
          <cell r="C2182" t="str">
            <v>À×ÈÉÀØÉ</v>
          </cell>
          <cell r="D2182" t="str">
            <v>First aidktt</v>
          </cell>
          <cell r="E2182">
            <v>90.647000000000006</v>
          </cell>
        </row>
        <row r="2183">
          <cell r="A2183" t="str">
            <v>13-A-015</v>
          </cell>
          <cell r="B2183">
            <v>5</v>
          </cell>
          <cell r="C2183" t="str">
            <v>ÀÌÏÌÒÈÅÄËÉ ÀÅÔÏÌÀÔÖÒÉ10À</v>
          </cell>
          <cell r="D2183" t="str">
            <v>Auto switch ATOO 10a</v>
          </cell>
          <cell r="E2183">
            <v>7</v>
          </cell>
        </row>
        <row r="2184">
          <cell r="A2184" t="str">
            <v>13-A-016</v>
          </cell>
          <cell r="B2184">
            <v>5</v>
          </cell>
          <cell r="C2184" t="str">
            <v xml:space="preserve">ÀÌÏÌÒÈÄËÉ ÀÅÔÏÌÀÔÖÒÉ 16À      </v>
          </cell>
          <cell r="D2184" t="str">
            <v xml:space="preserve">Auto switch 16A               </v>
          </cell>
          <cell r="E2184">
            <v>7.25</v>
          </cell>
        </row>
        <row r="2185">
          <cell r="A2185" t="str">
            <v>13-A-017</v>
          </cell>
          <cell r="B2185">
            <v>5</v>
          </cell>
          <cell r="C2185" t="str">
            <v xml:space="preserve">ÀÌÏÌÒÈÅÄËÉ ÀÅÔÏÌÀÔÖÒÉ 20À     </v>
          </cell>
          <cell r="D2185" t="str">
            <v xml:space="preserve">Auto switch 20                </v>
          </cell>
          <cell r="E2185">
            <v>7.25</v>
          </cell>
        </row>
        <row r="2186">
          <cell r="A2186" t="str">
            <v>13-A-018</v>
          </cell>
          <cell r="B2186">
            <v>5</v>
          </cell>
          <cell r="C2186" t="str">
            <v>ÀÌÏÌÒÈÅÄËÉ ÀÅÔÏÌÀ-ÖÒÉ 2ÐÏË.25À</v>
          </cell>
          <cell r="D2186" t="str">
            <v xml:space="preserve">Auto switch 25A               </v>
          </cell>
          <cell r="E2186">
            <v>18.55</v>
          </cell>
        </row>
        <row r="2187">
          <cell r="A2187" t="str">
            <v>13-A-019</v>
          </cell>
          <cell r="B2187">
            <v>5</v>
          </cell>
          <cell r="C2187" t="str">
            <v xml:space="preserve">ÀÌÏÌÒÈÅÄËÉ ÀÅÔÏÌÀÔÖÒÉ 32À     </v>
          </cell>
          <cell r="D2187" t="str">
            <v xml:space="preserve">Auto switch 32A               </v>
          </cell>
          <cell r="E2187">
            <v>8.33</v>
          </cell>
        </row>
        <row r="2188">
          <cell r="A2188" t="str">
            <v>13-A-020</v>
          </cell>
          <cell r="B2188">
            <v>5</v>
          </cell>
          <cell r="C2188" t="str">
            <v xml:space="preserve">ÀÌÏÌÒÈÅÄËÉ ÃÄÍÉÓ ÂÀÑÏÍÅÉÓ 63À </v>
          </cell>
          <cell r="D2188" t="str">
            <v>Auto switchfor current leakage</v>
          </cell>
          <cell r="E2188">
            <v>108.54</v>
          </cell>
        </row>
        <row r="2189">
          <cell r="A2189" t="str">
            <v>13-A-021</v>
          </cell>
          <cell r="B2189">
            <v>13</v>
          </cell>
          <cell r="C2189" t="str">
            <v xml:space="preserve">ÓÀÍÉÌÖÛÏ ÀÌÐÄÒÌÄÔÒÉ E537      </v>
          </cell>
          <cell r="D2189" t="str">
            <v>Ampermeter E537</v>
          </cell>
          <cell r="E2189">
            <v>241.67</v>
          </cell>
        </row>
        <row r="2190">
          <cell r="A2190" t="str">
            <v>13-A-022</v>
          </cell>
          <cell r="B2190">
            <v>13</v>
          </cell>
          <cell r="C2190" t="str">
            <v xml:space="preserve">ÓÀÍÉÌÖÛÏ ÀÌÐÄÒÌÄÔÒÉ E539      </v>
          </cell>
          <cell r="D2190" t="str">
            <v>Ampermeter E539</v>
          </cell>
          <cell r="E2190">
            <v>0</v>
          </cell>
        </row>
        <row r="2191">
          <cell r="A2191" t="str">
            <v>13-A-023</v>
          </cell>
          <cell r="B2191">
            <v>13</v>
          </cell>
          <cell r="C2191" t="str">
            <v xml:space="preserve">ÀÌÐÄÒÌÄÔÒÉ  E 365             </v>
          </cell>
          <cell r="D2191" t="str">
            <v>Ampermeter E 365</v>
          </cell>
          <cell r="E2191">
            <v>19.861000000000001</v>
          </cell>
        </row>
        <row r="2192">
          <cell r="A2192" t="str">
            <v>13-A-024</v>
          </cell>
          <cell r="B2192">
            <v>13</v>
          </cell>
          <cell r="C2192" t="str">
            <v>ÀÌÐÄÒÌÄÔÒÉ  E 30</v>
          </cell>
          <cell r="D2192" t="str">
            <v>Ampermeter E 30</v>
          </cell>
          <cell r="E2192">
            <v>18.332999999999998</v>
          </cell>
        </row>
        <row r="2193">
          <cell r="A2193" t="str">
            <v>13-A-025</v>
          </cell>
          <cell r="B2193">
            <v>13</v>
          </cell>
          <cell r="C2193" t="str">
            <v>ÀÌÐÄÒÌÄÔÒÉ  E 378</v>
          </cell>
          <cell r="D2193" t="str">
            <v>Ampermeter E 378</v>
          </cell>
          <cell r="E2193">
            <v>18.332999999999998</v>
          </cell>
        </row>
        <row r="2194">
          <cell r="A2194" t="str">
            <v>13-A-026</v>
          </cell>
          <cell r="B2194">
            <v>13</v>
          </cell>
          <cell r="C2194" t="str">
            <v xml:space="preserve">ÀÒÔÉÊÖËÉ 62495                </v>
          </cell>
          <cell r="D2194" t="str">
            <v xml:space="preserve">Art.62495                     </v>
          </cell>
          <cell r="E2194">
            <v>9.17</v>
          </cell>
        </row>
        <row r="2195">
          <cell r="A2195" t="str">
            <v>13-A-027</v>
          </cell>
          <cell r="B2195">
            <v>13</v>
          </cell>
          <cell r="C2195" t="str">
            <v xml:space="preserve">ÀÒÔÉÊÖËÉ 62460                </v>
          </cell>
          <cell r="D2195" t="str">
            <v xml:space="preserve">Art.62460                     </v>
          </cell>
          <cell r="E2195">
            <v>4.17</v>
          </cell>
        </row>
        <row r="2196">
          <cell r="A2196" t="str">
            <v>13-A-028</v>
          </cell>
          <cell r="B2196">
            <v>13</v>
          </cell>
          <cell r="C2196" t="str">
            <v xml:space="preserve">ÀÒÔÉÊÖËÉ 62470                </v>
          </cell>
          <cell r="D2196" t="str">
            <v xml:space="preserve">Art.62470                     </v>
          </cell>
          <cell r="E2196">
            <v>5</v>
          </cell>
        </row>
        <row r="2197">
          <cell r="A2197" t="str">
            <v>13-A-029</v>
          </cell>
          <cell r="B2197">
            <v>13</v>
          </cell>
          <cell r="C2197" t="str">
            <v xml:space="preserve">ÀÒÔÉÊÖËÉ 62430                </v>
          </cell>
          <cell r="D2197" t="str">
            <v xml:space="preserve">Art.62430                     </v>
          </cell>
          <cell r="E2197">
            <v>1.84</v>
          </cell>
        </row>
        <row r="2198">
          <cell r="A2198" t="str">
            <v>13-A-030</v>
          </cell>
          <cell r="B2198">
            <v>13</v>
          </cell>
          <cell r="C2198" t="str">
            <v xml:space="preserve">ÀÒÔÉÊÖËÉ 62428                </v>
          </cell>
          <cell r="D2198" t="str">
            <v xml:space="preserve">Art.62428                     </v>
          </cell>
          <cell r="E2198">
            <v>2.09</v>
          </cell>
        </row>
        <row r="2199">
          <cell r="A2199" t="str">
            <v>13-A-031</v>
          </cell>
          <cell r="B2199">
            <v>13</v>
          </cell>
          <cell r="C2199" t="str">
            <v xml:space="preserve">ÀÒÔÉÊÖËÉ 893339006            </v>
          </cell>
          <cell r="D2199" t="str">
            <v xml:space="preserve">Art.893339006                 </v>
          </cell>
          <cell r="E2199">
            <v>16.670000000000002</v>
          </cell>
        </row>
        <row r="2200">
          <cell r="A2200" t="str">
            <v>13-A-032</v>
          </cell>
          <cell r="B2200">
            <v>13</v>
          </cell>
          <cell r="C2200" t="str">
            <v xml:space="preserve">ÀÒÄÏÌÄÔÒÉ                     </v>
          </cell>
          <cell r="D2200" t="str">
            <v xml:space="preserve">Areometer                     </v>
          </cell>
          <cell r="E2200">
            <v>13.333</v>
          </cell>
        </row>
        <row r="2201">
          <cell r="A2201" t="str">
            <v>13-A-033</v>
          </cell>
          <cell r="B2201">
            <v>13</v>
          </cell>
          <cell r="C2201" t="str">
            <v>ÀÌÏÓÀÙÄÁÉ ÍÀáÅÒÄÃÉÓ ÁÄÔÏÍ.90ÌÌ</v>
          </cell>
          <cell r="D2201" t="str">
            <v>Concrete hole maker 90mm</v>
          </cell>
          <cell r="E2201">
            <v>119.98</v>
          </cell>
        </row>
        <row r="2202">
          <cell r="A2202" t="str">
            <v>13-A-034</v>
          </cell>
          <cell r="B2202">
            <v>13</v>
          </cell>
          <cell r="C2202" t="str">
            <v>ÀÌÏÓÀÙÄÁÉ ÍÀáÅÒÄÔÉÓ ÁÄÔÏÍ.80ÌÌ</v>
          </cell>
          <cell r="D2202" t="str">
            <v>Concrete hole maker 80mm</v>
          </cell>
          <cell r="E2202">
            <v>0</v>
          </cell>
        </row>
        <row r="2203">
          <cell r="A2203" t="str">
            <v>13-A-035</v>
          </cell>
          <cell r="B2203">
            <v>13</v>
          </cell>
          <cell r="C2203" t="str">
            <v xml:space="preserve">ÀÌÏÓÀÙÄÁÉ ÍÀáÅÒÄÔ.ÌÄÔÀËÛÉ40ÌÌ </v>
          </cell>
          <cell r="D2203" t="str">
            <v>Metal hole maker40mm</v>
          </cell>
          <cell r="E2203">
            <v>28.1</v>
          </cell>
          <cell r="F2203" t="str">
            <v>inst</v>
          </cell>
        </row>
        <row r="2204">
          <cell r="A2204" t="str">
            <v>13-A-036</v>
          </cell>
          <cell r="B2204">
            <v>13</v>
          </cell>
          <cell r="C2204" t="str">
            <v xml:space="preserve">ÀÌÏÓÀÙÄÁÉ ÍÀáÅÒÄÔ.ÌÄÔÀËÛÉ51ÌÌ </v>
          </cell>
          <cell r="D2204" t="str">
            <v>Metal hole maker 51mm</v>
          </cell>
          <cell r="E2204">
            <v>15.96</v>
          </cell>
          <cell r="F2204" t="str">
            <v>inst</v>
          </cell>
        </row>
        <row r="2205">
          <cell r="A2205" t="str">
            <v>13-A-037</v>
          </cell>
          <cell r="B2205">
            <v>13</v>
          </cell>
          <cell r="C2205" t="str">
            <v>ÀÌÐÄÒÌÄÔÒÉ ÄÔÀËÏÍ.D553,0,2 ÊË.</v>
          </cell>
          <cell r="D2205" t="str">
            <v xml:space="preserve">Amperemeter D553; 0,2 kl      </v>
          </cell>
          <cell r="E2205">
            <v>416.67</v>
          </cell>
        </row>
        <row r="2206">
          <cell r="A2206" t="str">
            <v>13-A-038</v>
          </cell>
          <cell r="B2206">
            <v>13</v>
          </cell>
          <cell r="C2206" t="str">
            <v xml:space="preserve">ÀÌÐÄÒÌÄÔÒÉ ÓÀÍÉÌÖÛÏ E59,0,5ÊË </v>
          </cell>
          <cell r="D2206" t="str">
            <v xml:space="preserve">AmpermeterE59, 0,5 kl         </v>
          </cell>
          <cell r="E2206">
            <v>291.67</v>
          </cell>
        </row>
        <row r="2207">
          <cell r="A2207" t="str">
            <v>13-A-039</v>
          </cell>
          <cell r="B2207">
            <v>13</v>
          </cell>
          <cell r="C2207" t="str">
            <v xml:space="preserve">ÀÌÐÄÒÌÄÔÒÉ Ä365-1             </v>
          </cell>
          <cell r="D2207" t="str">
            <v xml:space="preserve">Ampermeter E365-1             </v>
          </cell>
          <cell r="E2207">
            <v>33.332999999999998</v>
          </cell>
        </row>
        <row r="2208">
          <cell r="A2208" t="str">
            <v xml:space="preserve">13-A-09 </v>
          </cell>
          <cell r="B2208">
            <v>13</v>
          </cell>
          <cell r="C2208" t="str">
            <v>xxxxxxxxxxx</v>
          </cell>
          <cell r="D2208" t="str">
            <v>xxxxxxxxxxx</v>
          </cell>
          <cell r="E2208">
            <v>0</v>
          </cell>
        </row>
        <row r="2209">
          <cell r="A2209" t="str">
            <v>13-B-001</v>
          </cell>
          <cell r="B2209">
            <v>13</v>
          </cell>
          <cell r="C2209" t="str">
            <v>ÁÏÔÉ ÃÉÄËÄØÔÒÉÊÖËÉ</v>
          </cell>
          <cell r="D2209" t="str">
            <v>Dielectric boots</v>
          </cell>
          <cell r="E2209">
            <v>142.21700000000001</v>
          </cell>
          <cell r="F2209" t="str">
            <v>spec</v>
          </cell>
        </row>
        <row r="2210">
          <cell r="A2210" t="str">
            <v>13-B-002</v>
          </cell>
          <cell r="B2210">
            <v>13</v>
          </cell>
          <cell r="C2210" t="str">
            <v>ÌÏÍÔÉÏÒÉÓ ÁÒàÚÀËÄÁÉ</v>
          </cell>
          <cell r="D2210" t="str">
            <v>Lineman's climbers</v>
          </cell>
          <cell r="E2210">
            <v>124.285</v>
          </cell>
        </row>
        <row r="2211">
          <cell r="A2211" t="str">
            <v>13-B-003</v>
          </cell>
          <cell r="B2211">
            <v>13</v>
          </cell>
          <cell r="C2211" t="str">
            <v>ÐÀÁÄÃÉÔÉÓ ÁÖÒÙÉ (ÓÅÄÒËÏ)</v>
          </cell>
          <cell r="D2211" t="str">
            <v>"Pabedit" drill</v>
          </cell>
          <cell r="E2211">
            <v>3.4159999999999999</v>
          </cell>
        </row>
        <row r="2212">
          <cell r="A2212" t="str">
            <v>13-B-004</v>
          </cell>
          <cell r="B2212">
            <v>5</v>
          </cell>
          <cell r="C2212" t="str">
            <v>ÓÀÀÊÖÌËÀÔÏÒÏ ÁÀÔÀÒÄÀ SK-5</v>
          </cell>
          <cell r="D2212" t="str">
            <v>Accumulator Battery SK-5</v>
          </cell>
          <cell r="E2212">
            <v>143</v>
          </cell>
        </row>
        <row r="2213">
          <cell r="A2213" t="str">
            <v>13-B-005</v>
          </cell>
          <cell r="B2213">
            <v>5</v>
          </cell>
          <cell r="C2213" t="str">
            <v>ÓÀÀÊÖÌËÀÔÏÒÏ ÁÀÔÀÒÄÀ SK-8</v>
          </cell>
          <cell r="D2213" t="str">
            <v>Accumulator Battery SK-8</v>
          </cell>
          <cell r="E2213">
            <v>163.5</v>
          </cell>
        </row>
        <row r="2214">
          <cell r="A2214" t="str">
            <v>13-B-006</v>
          </cell>
          <cell r="B2214">
            <v>15</v>
          </cell>
          <cell r="C2214" t="str">
            <v>ÁÏÂÀ ÌÖÃÌÉÅÉ ÃÄÍÉÓ</v>
          </cell>
          <cell r="D2214" t="str">
            <v>Bypass</v>
          </cell>
          <cell r="E2214">
            <v>0</v>
          </cell>
        </row>
        <row r="2215">
          <cell r="A2215" t="str">
            <v>13-B-007</v>
          </cell>
          <cell r="B2215">
            <v>15</v>
          </cell>
          <cell r="C2215" t="str">
            <v>ÁÏÂÀ ÝÅËÀÃÉ ÃÄÍÉÓ Þ-5026</v>
          </cell>
          <cell r="D2215" t="str">
            <v>A.C. axle</v>
          </cell>
          <cell r="E2215">
            <v>0</v>
          </cell>
        </row>
        <row r="2216">
          <cell r="A2216" t="str">
            <v>13-B-008</v>
          </cell>
          <cell r="B2216">
            <v>15</v>
          </cell>
          <cell r="C2216" t="str">
            <v>ÂÀÌÌÀÒÈÅÄËÉ ÁÏÂÖÒÉ KC404A</v>
          </cell>
          <cell r="D2216" t="str">
            <v>Axle KC404A</v>
          </cell>
          <cell r="E2216">
            <v>0.81699999999999995</v>
          </cell>
        </row>
        <row r="2217">
          <cell r="A2217" t="str">
            <v>13-B-009</v>
          </cell>
          <cell r="B2217">
            <v>13</v>
          </cell>
          <cell r="C2217" t="str">
            <v>ÃÀÌÝÀÅÉ ÁÏÔÉ ÒÄÆÉÍÉÓ 2110 5045</v>
          </cell>
          <cell r="D2217" t="str">
            <v xml:space="preserve">Gummi saefty boots orange     </v>
          </cell>
          <cell r="E2217">
            <v>48.332999999999998</v>
          </cell>
        </row>
        <row r="2218">
          <cell r="A2218" t="str">
            <v>13-B-010</v>
          </cell>
          <cell r="B2218">
            <v>8</v>
          </cell>
          <cell r="C2218" t="str">
            <v xml:space="preserve">ÁÒÄËÏÊÉ ÂÀÓÀÙÄÁÄÁÉÓ           </v>
          </cell>
          <cell r="D2218" t="str">
            <v xml:space="preserve">Key ring labels               </v>
          </cell>
          <cell r="E2218">
            <v>0.58099999999999996</v>
          </cell>
          <cell r="F2218" t="str">
            <v>tmr</v>
          </cell>
        </row>
        <row r="2219">
          <cell r="A2219" t="str">
            <v>13-B-011</v>
          </cell>
          <cell r="B2219">
            <v>13</v>
          </cell>
          <cell r="C2219" t="str">
            <v>ÝÀËÖÙÉ-36''</v>
          </cell>
          <cell r="D2219" t="str">
            <v xml:space="preserve">Sling-36''                    </v>
          </cell>
          <cell r="E2219">
            <v>0</v>
          </cell>
        </row>
        <row r="2220">
          <cell r="A2220" t="str">
            <v>13-B-012</v>
          </cell>
          <cell r="B2220">
            <v>13</v>
          </cell>
          <cell r="C2220" t="str">
            <v xml:space="preserve">ÁÖÒÙÉ ÒÊÉÍÉÓ                  </v>
          </cell>
          <cell r="D2220" t="str">
            <v xml:space="preserve">Metal drill                   </v>
          </cell>
          <cell r="E2220">
            <v>2.395</v>
          </cell>
          <cell r="F2220" t="str">
            <v>inst</v>
          </cell>
        </row>
        <row r="2221">
          <cell r="A2221" t="str">
            <v>13-B-013</v>
          </cell>
          <cell r="B2221">
            <v>13</v>
          </cell>
          <cell r="C2221" t="str">
            <v xml:space="preserve">ÁÖÒÙÉ   (ÊÏÌÐËÄØÔÉ )          </v>
          </cell>
          <cell r="D2221" t="str">
            <v xml:space="preserve">Drill set                     </v>
          </cell>
          <cell r="E2221">
            <v>22.5</v>
          </cell>
        </row>
        <row r="2222">
          <cell r="A2222" t="str">
            <v>13-B-014</v>
          </cell>
          <cell r="B2222">
            <v>13</v>
          </cell>
          <cell r="C2222" t="str">
            <v xml:space="preserve">ÓÀÀÊÖÌÖËÀÔÏÒÏ ÁÀÔÀÒÄÀ SPN-200 </v>
          </cell>
          <cell r="D2222" t="str">
            <v xml:space="preserve">BAttery SPN-200               </v>
          </cell>
          <cell r="E2222">
            <v>83.332999999999998</v>
          </cell>
        </row>
        <row r="2223">
          <cell r="A2223" t="str">
            <v>13-C-001</v>
          </cell>
          <cell r="B2223">
            <v>13</v>
          </cell>
          <cell r="C2223" t="str">
            <v>ÝÄÝáËÌÀØÒÉ OP-5</v>
          </cell>
          <cell r="D2223" t="str">
            <v>Fire extinguisher OP-5</v>
          </cell>
          <cell r="E2223">
            <v>44.924999999999997</v>
          </cell>
        </row>
        <row r="2224">
          <cell r="A2224" t="str">
            <v>13-C-002</v>
          </cell>
          <cell r="B2224">
            <v>12</v>
          </cell>
          <cell r="C2224" t="str">
            <v>ÝÉÌÝÉÌÀ "ÀÂÄÍÔÉ"</v>
          </cell>
          <cell r="D2224" t="str">
            <v>Blinker,,Agent"</v>
          </cell>
          <cell r="E2224">
            <v>71.555999999999997</v>
          </cell>
        </row>
        <row r="2225">
          <cell r="A2225" t="str">
            <v>13-C-003</v>
          </cell>
          <cell r="B2225">
            <v>13</v>
          </cell>
          <cell r="C2225" t="str">
            <v>ÝÄÝáËÌÀØÒÉ  OEP-100</v>
          </cell>
          <cell r="D2225" t="str">
            <v>Fire extinguisher OBP-100</v>
          </cell>
          <cell r="E2225">
            <v>632.37</v>
          </cell>
        </row>
        <row r="2226">
          <cell r="A2226" t="str">
            <v>13-C-004</v>
          </cell>
          <cell r="B2226">
            <v>13</v>
          </cell>
          <cell r="C2226" t="str">
            <v>ÝÄÝáËÌÀØÒÉ  OU-2</v>
          </cell>
          <cell r="D2226" t="str">
            <v>Fire extinguisher OU-2</v>
          </cell>
          <cell r="E2226">
            <v>42.023000000000003</v>
          </cell>
        </row>
        <row r="2227">
          <cell r="A2227" t="str">
            <v>13-C-005</v>
          </cell>
          <cell r="B2227">
            <v>13</v>
          </cell>
          <cell r="C2227" t="str">
            <v xml:space="preserve">ÝÄÝáËÌÀØÒÉ OXP-10             </v>
          </cell>
          <cell r="D2227" t="str">
            <v xml:space="preserve">Fire extinguisher OXP-10      </v>
          </cell>
          <cell r="E2227">
            <v>20</v>
          </cell>
        </row>
        <row r="2228">
          <cell r="A2228" t="str">
            <v>13-C-006</v>
          </cell>
          <cell r="B2228">
            <v>13</v>
          </cell>
          <cell r="C2228" t="str">
            <v xml:space="preserve">ÝÄÝáËÌÀØÒÉ OU-5               </v>
          </cell>
          <cell r="D2228" t="str">
            <v xml:space="preserve">Fire sxtinguisher OU-5        </v>
          </cell>
          <cell r="E2228">
            <v>0</v>
          </cell>
        </row>
        <row r="2229">
          <cell r="A2229" t="str">
            <v>13-C-007</v>
          </cell>
          <cell r="B2229">
            <v>13</v>
          </cell>
          <cell r="C2229" t="str">
            <v xml:space="preserve">ÝÄÝáËÌÀØÒÉ OP-6               </v>
          </cell>
          <cell r="D2229" t="str">
            <v xml:space="preserve">Fire extinguisher OP-6        </v>
          </cell>
          <cell r="E2229">
            <v>47.5</v>
          </cell>
        </row>
        <row r="2230">
          <cell r="A2230" t="str">
            <v>13-C-008</v>
          </cell>
          <cell r="B2230">
            <v>13</v>
          </cell>
          <cell r="C2230" t="str">
            <v xml:space="preserve">ÝÄÝáËÌÀØÒÉ OU-20              </v>
          </cell>
          <cell r="D2230" t="str">
            <v xml:space="preserve">Fire extinguisher OU-20       </v>
          </cell>
          <cell r="E2230">
            <v>183.25</v>
          </cell>
        </row>
        <row r="2231">
          <cell r="A2231" t="str">
            <v>13-C-009</v>
          </cell>
          <cell r="B2231">
            <v>13</v>
          </cell>
          <cell r="C2231" t="str">
            <v xml:space="preserve">ÝÄÝáËÌÀØÒÉ OU-3               </v>
          </cell>
          <cell r="D2231" t="str">
            <v xml:space="preserve">Fire extinguisher OU-3        </v>
          </cell>
          <cell r="E2231">
            <v>0</v>
          </cell>
        </row>
        <row r="2232">
          <cell r="A2232" t="str">
            <v>13-C-010</v>
          </cell>
          <cell r="B2232">
            <v>13</v>
          </cell>
          <cell r="C2232" t="str">
            <v>ÓÄÊÀÔÏÒÉÓ ÊÄÉÓÉ</v>
          </cell>
          <cell r="D2232" t="str">
            <v>Carrying Case for pruner</v>
          </cell>
          <cell r="E2232">
            <v>0</v>
          </cell>
        </row>
        <row r="2233">
          <cell r="A2233" t="str">
            <v>13-C-011</v>
          </cell>
          <cell r="B2233">
            <v>13</v>
          </cell>
          <cell r="C2233" t="str">
            <v xml:space="preserve">ÝÄÍÔÒÀ×ÖÂÀ(ÔÒÀÍÓ×.ÆÄÈÉÓÈÅÉÓ'  </v>
          </cell>
          <cell r="E2233">
            <v>0</v>
          </cell>
        </row>
        <row r="2234">
          <cell r="A2234" t="str">
            <v>13-CH-001</v>
          </cell>
          <cell r="B2234">
            <v>13</v>
          </cell>
          <cell r="C2234" t="str">
            <v>ÊÄÉÓÉ</v>
          </cell>
          <cell r="D2234" t="str">
            <v xml:space="preserve">Carrying Case                 </v>
          </cell>
          <cell r="E2234">
            <v>0</v>
          </cell>
        </row>
        <row r="2235">
          <cell r="A2235" t="str">
            <v>13-CH-002</v>
          </cell>
          <cell r="B2235">
            <v>13</v>
          </cell>
          <cell r="C2235" t="str">
            <v>ÜÀÍÈÀ</v>
          </cell>
          <cell r="D2235" t="str">
            <v xml:space="preserve">Canvas Tool Bag               </v>
          </cell>
          <cell r="E2235">
            <v>0</v>
          </cell>
        </row>
        <row r="2236">
          <cell r="A2236" t="str">
            <v>13-CH-003</v>
          </cell>
          <cell r="B2236">
            <v>13</v>
          </cell>
          <cell r="C2236" t="str">
            <v xml:space="preserve">ÜÀØÖÜÉ ÄËÄØÔÒÏ (ÍÀáÌÀÒÉ )     </v>
          </cell>
          <cell r="D2236" t="str">
            <v xml:space="preserve">Hammer electric (old)         </v>
          </cell>
          <cell r="E2236">
            <v>1468.59</v>
          </cell>
        </row>
        <row r="2237">
          <cell r="A2237" t="str">
            <v>13-CH-004</v>
          </cell>
          <cell r="B2237">
            <v>13</v>
          </cell>
          <cell r="C2237" t="str">
            <v>ÛÔÀÍÂÉÓ ÜÀÍÈÀ (C-40)</v>
          </cell>
          <cell r="D2237" t="str">
            <v>Hot Stick Carrying Case (C-40)</v>
          </cell>
          <cell r="E2237">
            <v>0</v>
          </cell>
        </row>
        <row r="2238">
          <cell r="A2238" t="str">
            <v>13-D-001</v>
          </cell>
          <cell r="B2238">
            <v>13</v>
          </cell>
          <cell r="C2238" t="str">
            <v>ÃÄÔÄØÔÏÒÉ Ì.Þ.</v>
          </cell>
          <cell r="D2238" t="str">
            <v>Detector HV</v>
          </cell>
          <cell r="E2238">
            <v>1057.3910000000001</v>
          </cell>
        </row>
        <row r="2239">
          <cell r="A2239" t="str">
            <v>13-D-002</v>
          </cell>
          <cell r="B2239">
            <v>13</v>
          </cell>
          <cell r="C2239" t="str">
            <v>ÃÀÌÉßÄÁÉÓ ÊÏÍÔÖÒÌÆÏÌÉ</v>
          </cell>
          <cell r="D2239" t="str">
            <v>Grounding point measuring</v>
          </cell>
          <cell r="E2239">
            <v>0</v>
          </cell>
        </row>
        <row r="2240">
          <cell r="A2240" t="str">
            <v>13-D-003</v>
          </cell>
          <cell r="B2240">
            <v>13</v>
          </cell>
          <cell r="C2240" t="str">
            <v>áÀËÉÜÀ ÃÉÄËÄØÔÒÉÊÖËÉ</v>
          </cell>
          <cell r="D2240" t="str">
            <v>Mat Dielectric</v>
          </cell>
          <cell r="E2240">
            <v>21.701000000000001</v>
          </cell>
        </row>
        <row r="2241">
          <cell r="A2241" t="str">
            <v>13-D-004</v>
          </cell>
          <cell r="B2241">
            <v>5</v>
          </cell>
          <cell r="C2241" t="str">
            <v>ÂÀÌÀÍÀßÉËÄÁÄËÉ ÃÀ×À</v>
          </cell>
          <cell r="D2241" t="str">
            <v>Distribution Board</v>
          </cell>
          <cell r="E2241">
            <v>0</v>
          </cell>
        </row>
        <row r="2242">
          <cell r="A2242" t="str">
            <v>13-D-005</v>
          </cell>
          <cell r="B2242">
            <v>15</v>
          </cell>
          <cell r="C2242" t="str">
            <v>ÃÉÏÃÉ 122-40-14</v>
          </cell>
          <cell r="D2242" t="str">
            <v>Diod 122-40-14</v>
          </cell>
          <cell r="E2242">
            <v>0.6</v>
          </cell>
        </row>
        <row r="2243">
          <cell r="A2243" t="str">
            <v>13-D-006</v>
          </cell>
          <cell r="B2243">
            <v>13</v>
          </cell>
          <cell r="C2243" t="str">
            <v>ÃÀÌÔÅÉÒÈÉ ÀÐÀÒÀÔÉ "Ã.Ô.-2000"</v>
          </cell>
          <cell r="D2243" t="str">
            <v>Cherg "D.T.-2000"</v>
          </cell>
          <cell r="E2243">
            <v>0</v>
          </cell>
        </row>
        <row r="2244">
          <cell r="A2244" t="str">
            <v>13-D-007</v>
          </cell>
          <cell r="B2244">
            <v>13</v>
          </cell>
          <cell r="C2244" t="str">
            <v>ÂÀÃÀÓ.ÃÀÌÉßÄÁÉÓ ÌÏÌàÄÒÉ ÊÏÍÔÖÒ</v>
          </cell>
          <cell r="D2244" t="str">
            <v>Portable grounding clip</v>
          </cell>
          <cell r="E2244">
            <v>6.6920000000000002</v>
          </cell>
          <cell r="F2244" t="str">
            <v>inst</v>
          </cell>
        </row>
        <row r="2245">
          <cell r="A2245" t="str">
            <v>13-D-008</v>
          </cell>
          <cell r="B2245">
            <v>13</v>
          </cell>
          <cell r="C2245" t="str">
            <v xml:space="preserve">ÂÀÃÀÓÀÔÀÍÉ ÃÀÌÉßÄÁÀ -16 ZPL-1 </v>
          </cell>
          <cell r="D2245" t="str">
            <v xml:space="preserve">Portable grounding -16 ZPL-1  </v>
          </cell>
          <cell r="E2245">
            <v>160.16900000000001</v>
          </cell>
        </row>
        <row r="2246">
          <cell r="A2246" t="str">
            <v>13-D-009</v>
          </cell>
          <cell r="B2246">
            <v>13</v>
          </cell>
          <cell r="C2246" t="str">
            <v>ÂÀÃÀÓÀÔÀÍÉ ÃÀÌÉßÄÁÀ -16 PZRU-1</v>
          </cell>
          <cell r="D2246" t="str">
            <v xml:space="preserve">Portable grounding -16 PZRU-1 </v>
          </cell>
          <cell r="E2246">
            <v>123.321</v>
          </cell>
        </row>
        <row r="2247">
          <cell r="A2247" t="str">
            <v>13-D-010</v>
          </cell>
          <cell r="B2247">
            <v>13</v>
          </cell>
          <cell r="C2247" t="str">
            <v>ÂÀÃÀÓÀÔÀÍÉ ÃÀÌÉßÄÁÀ -50 ZPL-15</v>
          </cell>
          <cell r="D2247" t="str">
            <v>Portable grounding -50 ZPL-15</v>
          </cell>
          <cell r="E2247">
            <v>206.32900000000001</v>
          </cell>
        </row>
        <row r="2248">
          <cell r="A2248" t="str">
            <v>13-D-011</v>
          </cell>
          <cell r="B2248">
            <v>13</v>
          </cell>
          <cell r="C2248" t="str">
            <v>ÂÀÃÀÓÀÔÀÍÉ ÃÀÌÉßÄÁÀ -50 ZPL-10</v>
          </cell>
          <cell r="D2248" t="str">
            <v>Portable grounding -50 ZPL-10</v>
          </cell>
          <cell r="E2248">
            <v>214.685</v>
          </cell>
        </row>
        <row r="2249">
          <cell r="A2249" t="str">
            <v>13-D-012</v>
          </cell>
          <cell r="B2249">
            <v>13</v>
          </cell>
          <cell r="C2249" t="str">
            <v>ÂÀÃÀÓÀÔÀÍÉ ÃÀÌÉßÄÁÀ-70 ZPL-110</v>
          </cell>
          <cell r="D2249" t="str">
            <v xml:space="preserve">Portable groundig-70 ZPL-110  </v>
          </cell>
          <cell r="E2249">
            <v>576.56899999999996</v>
          </cell>
        </row>
        <row r="2250">
          <cell r="A2250" t="str">
            <v>13-D-013</v>
          </cell>
          <cell r="B2250">
            <v>13</v>
          </cell>
          <cell r="C2250" t="str">
            <v>ÌÀÍØÀÍÉÓ ÃÀÌÉßÄÁÀ 25-30 ÌÄÔÒÉ</v>
          </cell>
          <cell r="D2250" t="str">
            <v>Vehicle grounding -25 30 meter</v>
          </cell>
          <cell r="E2250">
            <v>170.32599999999999</v>
          </cell>
        </row>
        <row r="2251">
          <cell r="A2251" t="str">
            <v>13-D-014</v>
          </cell>
          <cell r="B2251">
            <v>13</v>
          </cell>
          <cell r="C2251" t="str">
            <v xml:space="preserve">ÂÀÃÀÓÀÔÀÍÉ ÃÀÌÉßÄÁÀ ZPP 6-10  </v>
          </cell>
          <cell r="D2251" t="str">
            <v xml:space="preserve">Portable grounding ZPP 6-10   </v>
          </cell>
          <cell r="E2251">
            <v>215.845</v>
          </cell>
        </row>
        <row r="2252">
          <cell r="A2252" t="str">
            <v>13-D-015</v>
          </cell>
          <cell r="B2252">
            <v>13</v>
          </cell>
          <cell r="C2252" t="str">
            <v xml:space="preserve">ÊÀÁ. ÓÀÉÆÏËÀÝÉÏ ÃÀÍÀ 71441 01 </v>
          </cell>
          <cell r="D2252" t="str">
            <v>Wire stripping knife</v>
          </cell>
          <cell r="E2252">
            <v>0</v>
          </cell>
        </row>
        <row r="2253">
          <cell r="A2253" t="str">
            <v>13-D-016</v>
          </cell>
          <cell r="B2253">
            <v>13</v>
          </cell>
          <cell r="C2253" t="str">
            <v xml:space="preserve">ÃÀÌàÄÒÉ ÄËÄØÔÒÏÃÉÓ            </v>
          </cell>
          <cell r="D2253" t="str">
            <v xml:space="preserve">Clamp for electrod            </v>
          </cell>
          <cell r="E2253">
            <v>21.667000000000002</v>
          </cell>
          <cell r="F2253" t="str">
            <v>inst</v>
          </cell>
        </row>
        <row r="2254">
          <cell r="A2254" t="str">
            <v>13-D-017</v>
          </cell>
          <cell r="B2254">
            <v>13</v>
          </cell>
          <cell r="C2254" t="str">
            <v xml:space="preserve">ÃÄÍÌÆÏÌÉ ÝÉ×ÒÖËÉ              </v>
          </cell>
          <cell r="D2254" t="str">
            <v>Digital voltmeter</v>
          </cell>
          <cell r="E2254">
            <v>42.5</v>
          </cell>
        </row>
        <row r="2255">
          <cell r="A2255" t="str">
            <v>13-D-018</v>
          </cell>
          <cell r="B2255">
            <v>13</v>
          </cell>
          <cell r="C2255" t="str">
            <v>ÃÒÄËÉ De Wolt-ÐÀÔÀÒÀ(ÍÀáÌÀÒÉ )</v>
          </cell>
          <cell r="D2255" t="str">
            <v xml:space="preserve">De Wolt dreel big (old)       </v>
          </cell>
          <cell r="E2255">
            <v>516.86599999999999</v>
          </cell>
          <cell r="F2255" t="str">
            <v>inst</v>
          </cell>
        </row>
        <row r="2256">
          <cell r="A2256" t="str">
            <v>13-D-019</v>
          </cell>
          <cell r="B2256">
            <v>13</v>
          </cell>
          <cell r="C2256" t="str">
            <v>ÃÒÄËÉ De Wolt -ÃÉÃÉ (ÍÀáÌÀÒÉ )</v>
          </cell>
          <cell r="D2256" t="str">
            <v>Drill De Wolt big (old)</v>
          </cell>
          <cell r="E2256">
            <v>1302.7280000000001</v>
          </cell>
          <cell r="F2256" t="str">
            <v>inst</v>
          </cell>
        </row>
        <row r="2257">
          <cell r="A2257" t="str">
            <v>13-D-020</v>
          </cell>
          <cell r="B2257">
            <v>13</v>
          </cell>
          <cell r="C2257" t="str">
            <v>ÃÒÄËÉ De Wolt 24wolt (ÍÀáÌÀÒÉ)</v>
          </cell>
          <cell r="D2257" t="str">
            <v>Drill De Wolt 24 wolt (old)</v>
          </cell>
          <cell r="E2257">
            <v>1052.08</v>
          </cell>
        </row>
        <row r="2258">
          <cell r="A2258" t="str">
            <v>13-D-021</v>
          </cell>
          <cell r="B2258">
            <v>13</v>
          </cell>
          <cell r="C2258" t="str">
            <v xml:space="preserve">ÃÀÌÔÄÍÉ ÀÅÔÏÌÀÔÖÒÉ AV-70A 18v </v>
          </cell>
          <cell r="D2258" t="str">
            <v>Charger AV-70A 18v.</v>
          </cell>
          <cell r="E2258">
            <v>295</v>
          </cell>
        </row>
        <row r="2259">
          <cell r="A2259" t="str">
            <v>13-D-022</v>
          </cell>
          <cell r="B2259">
            <v>13</v>
          </cell>
          <cell r="C2259" t="str">
            <v>ÃÒÄËÉ,,BOSH"-ÉÐÀÔÀÒÀ,(ÍÀáÌÀÒÉ)</v>
          </cell>
          <cell r="D2259" t="str">
            <v>Drill "Bosh"-smal (old)</v>
          </cell>
          <cell r="E2259">
            <v>1521.18</v>
          </cell>
        </row>
        <row r="2260">
          <cell r="A2260" t="str">
            <v>13-D-023</v>
          </cell>
          <cell r="B2260">
            <v>13</v>
          </cell>
          <cell r="C2260" t="str">
            <v xml:space="preserve">ÃÉÏÃÉ 200À 400Å               </v>
          </cell>
          <cell r="D2260" t="str">
            <v xml:space="preserve">Diod 200A 400V                </v>
          </cell>
          <cell r="E2260">
            <v>5.274</v>
          </cell>
        </row>
        <row r="2261">
          <cell r="A2261" t="str">
            <v>13-D-024</v>
          </cell>
          <cell r="B2261">
            <v>13</v>
          </cell>
          <cell r="C2261" t="str">
            <v xml:space="preserve">ÃÒÄËÉ ÀÊÖÌÖËÀÔÏÒÆÄ            </v>
          </cell>
          <cell r="D2261" t="str">
            <v>Drill on accumulator</v>
          </cell>
          <cell r="E2261">
            <v>125</v>
          </cell>
        </row>
        <row r="2262">
          <cell r="A2262" t="str">
            <v>13-D-025</v>
          </cell>
          <cell r="B2262">
            <v>13</v>
          </cell>
          <cell r="C2262" t="str">
            <v>ÃÀÌÉßÄÁÉÓ ÌÏÌàÄÒÉ ×ÀÆÉÓ ÓÀÃÄÍ.</v>
          </cell>
          <cell r="D2262" t="str">
            <v>Grounding clip on phase wire</v>
          </cell>
          <cell r="E2262">
            <v>7.4749999999999996</v>
          </cell>
        </row>
        <row r="2263">
          <cell r="A2263" t="str">
            <v>13-D-026</v>
          </cell>
          <cell r="B2263">
            <v>13</v>
          </cell>
          <cell r="C2263" t="str">
            <v>ÃÀÓÀÌÏßÌÄÁÄËÉ ÂÀÃÀ.ÌÏßÚ.SM3050</v>
          </cell>
          <cell r="D2263" t="str">
            <v>Portable Testing Unit -SM 3050</v>
          </cell>
          <cell r="E2263">
            <v>1312200</v>
          </cell>
        </row>
        <row r="2264">
          <cell r="A2264" t="str">
            <v>13-D-027</v>
          </cell>
          <cell r="B2264">
            <v>13</v>
          </cell>
          <cell r="C2264" t="str">
            <v xml:space="preserve">ÃÀÍÀÃÂÀÒÉ ÒÈ. ÓÀÒ.ÃÀÝÅÉÓURAN2 </v>
          </cell>
          <cell r="D2264" t="str">
            <v xml:space="preserve">Equipment URAN2               </v>
          </cell>
          <cell r="E2264">
            <v>0</v>
          </cell>
          <cell r="F2264" t="str">
            <v>garkveva</v>
          </cell>
        </row>
        <row r="2265">
          <cell r="A2265" t="str">
            <v>13-D-028</v>
          </cell>
          <cell r="B2265">
            <v>13</v>
          </cell>
          <cell r="C2265" t="str">
            <v>ÃÀÍÀÃÂÀÒÉ ÌÀÒÔ.ÓÀÒ.ÃÀÝÅÉÓURAN1</v>
          </cell>
          <cell r="D2265" t="str">
            <v xml:space="preserve">Equipment URAN1               </v>
          </cell>
          <cell r="E2265">
            <v>0</v>
          </cell>
        </row>
        <row r="2266">
          <cell r="A2266" t="str">
            <v>13-DZ-001</v>
          </cell>
          <cell r="B2266">
            <v>13</v>
          </cell>
          <cell r="C2266" t="str">
            <v>ÞÀ×-ÃÀÍÀ ÊÀÁ.ÉÆÏËÀÝÉ.EXRM 0764</v>
          </cell>
          <cell r="D2266" t="str">
            <v xml:space="preserve">EXRM 0764                     </v>
          </cell>
          <cell r="E2266">
            <v>1.61</v>
          </cell>
        </row>
        <row r="2267">
          <cell r="A2267" t="str">
            <v>13-E-001</v>
          </cell>
          <cell r="B2267">
            <v>13</v>
          </cell>
          <cell r="C2267" t="str">
            <v>ÄÒÈ×ÀÆÀ ÔÒ-ÒÉ RNO-40 A ÆÄÈÉÀÍÉ</v>
          </cell>
          <cell r="D2267" t="str">
            <v>RNO- 40A</v>
          </cell>
          <cell r="E2267">
            <v>162.5</v>
          </cell>
        </row>
        <row r="2268">
          <cell r="A2268" t="str">
            <v>13-E-002</v>
          </cell>
          <cell r="B2268">
            <v>15</v>
          </cell>
          <cell r="C2268" t="str">
            <v>ÂÀËÅÀÍÖÒÉ ÄËÄÌÄÍÔÉ (ÁÀÔÀÒÄÉÊÀ)</v>
          </cell>
          <cell r="D2268" t="str">
            <v>Battery</v>
          </cell>
          <cell r="E2268">
            <v>2.1920000000000002</v>
          </cell>
        </row>
        <row r="2269">
          <cell r="A2269" t="str">
            <v>13-F-001</v>
          </cell>
          <cell r="B2269">
            <v>13</v>
          </cell>
          <cell r="C2269" t="str">
            <v>ÓÀÍÈÖÒÀ (×ÖÓ×ÖÓÀ)</v>
          </cell>
          <cell r="D2269" t="str">
            <v>Phusphusa</v>
          </cell>
          <cell r="E2269">
            <v>107.378</v>
          </cell>
        </row>
        <row r="2270">
          <cell r="A2270" t="str">
            <v>13-F-002</v>
          </cell>
          <cell r="B2270">
            <v>13</v>
          </cell>
          <cell r="C2270" t="str">
            <v>×ÀÍÀÒÉ ÌÄÛÀáÔÉÓ</v>
          </cell>
          <cell r="D2270" t="str">
            <v>Torch</v>
          </cell>
          <cell r="E2270">
            <v>82.278000000000006</v>
          </cell>
          <cell r="F2270" t="str">
            <v>inst</v>
          </cell>
        </row>
        <row r="2271">
          <cell r="A2271" t="str">
            <v>13-F-003</v>
          </cell>
          <cell r="B2271">
            <v>13</v>
          </cell>
          <cell r="C2271" t="str">
            <v>ÓÐÄÝ.×ÄáÓÀÝÌÄËÉ</v>
          </cell>
          <cell r="D2271" t="str">
            <v>Labour boots</v>
          </cell>
          <cell r="E2271">
            <v>31.667000000000002</v>
          </cell>
        </row>
        <row r="2272">
          <cell r="A2272" t="str">
            <v>13-F-004</v>
          </cell>
          <cell r="B2272">
            <v>6</v>
          </cell>
          <cell r="C2272" t="str">
            <v>ÓÀÃÉÓÐÄÜÄÒÏ ×ÀÒÉ ÛÃÍ-10Ì</v>
          </cell>
          <cell r="D2272" t="str">
            <v>Mimic panel sdn-10m</v>
          </cell>
          <cell r="E2272">
            <v>0</v>
          </cell>
        </row>
        <row r="2273">
          <cell r="A2273" t="str">
            <v>13-F-005</v>
          </cell>
          <cell r="B2273">
            <v>6</v>
          </cell>
          <cell r="C2273" t="str">
            <v>ÓÀÃÉÓÐ.×ÀÒÉÓ ÌÀÒÈÅÉÓ ÓÉÓÔ.SH01</v>
          </cell>
          <cell r="D2273" t="str">
            <v>Dispetch board oper.s.SH01</v>
          </cell>
          <cell r="E2273">
            <v>0</v>
          </cell>
        </row>
        <row r="2274">
          <cell r="A2274" t="str">
            <v>13-F-006</v>
          </cell>
          <cell r="B2274">
            <v>13</v>
          </cell>
          <cell r="C2274" t="str">
            <v>"ÌÄÛÀáÔÉÓ" ×ÀÍÒÉÓ ÃÀÌÔÄÍÉ</v>
          </cell>
          <cell r="D2274" t="str">
            <v>Serchlight charger</v>
          </cell>
          <cell r="E2274">
            <v>60</v>
          </cell>
          <cell r="F2274" t="str">
            <v>inst</v>
          </cell>
        </row>
        <row r="2275">
          <cell r="A2275" t="str">
            <v>13-F-007</v>
          </cell>
          <cell r="B2275">
            <v>13</v>
          </cell>
          <cell r="C2275" t="str">
            <v>ÄËÌÆÏÌÉ áÄËÓ.ÊÏÌÁÉÍÉÒÄÁÖËÉVAF</v>
          </cell>
          <cell r="D2275" t="str">
            <v xml:space="preserve">Current measuring VAF         </v>
          </cell>
          <cell r="E2275">
            <v>152.82</v>
          </cell>
        </row>
        <row r="2276">
          <cell r="A2276" t="str">
            <v>13-F-008</v>
          </cell>
          <cell r="B2276">
            <v>13</v>
          </cell>
          <cell r="C2276" t="str">
            <v xml:space="preserve">×ÀÍÀÒÉ ÜÀ×áÖÔÉÓ               </v>
          </cell>
          <cell r="D2276" t="str">
            <v xml:space="preserve">Torch for helmet              </v>
          </cell>
          <cell r="E2276">
            <v>60.905000000000001</v>
          </cell>
        </row>
        <row r="2277">
          <cell r="A2277" t="str">
            <v>13-F-009</v>
          </cell>
          <cell r="B2277">
            <v>13</v>
          </cell>
          <cell r="C2277" t="str">
            <v xml:space="preserve">×ÀÍÀÒÉ "ÄËÔÒÀÁÒÀÔÉ"           </v>
          </cell>
          <cell r="D2277" t="str">
            <v xml:space="preserve">Lamp "Eltrabratt"             </v>
          </cell>
          <cell r="E2277">
            <v>29.074000000000002</v>
          </cell>
          <cell r="F2277" t="str">
            <v>inst</v>
          </cell>
        </row>
        <row r="2278">
          <cell r="A2278" t="str">
            <v>13-F-010</v>
          </cell>
          <cell r="B2278">
            <v>13</v>
          </cell>
          <cell r="C2278" t="str">
            <v xml:space="preserve">×ÀÍÀÒÉ ÃÀÓÀÌÖáÔÉ              </v>
          </cell>
          <cell r="D2278" t="str">
            <v>Lamp</v>
          </cell>
          <cell r="E2278">
            <v>17.068000000000001</v>
          </cell>
          <cell r="F2278" t="str">
            <v>inst</v>
          </cell>
        </row>
        <row r="2279">
          <cell r="A2279" t="str">
            <v>13-G-001</v>
          </cell>
          <cell r="B2279">
            <v>15</v>
          </cell>
          <cell r="C2279" t="str">
            <v>ÄËÌÆÏÌÉ áÄËÓ.ÊÏÌÐËÄØÔÉ K-50</v>
          </cell>
          <cell r="D2279" t="str">
            <v>El.metering tool K-50</v>
          </cell>
          <cell r="E2279">
            <v>0</v>
          </cell>
        </row>
        <row r="2280">
          <cell r="A2280" t="str">
            <v>13-G-002</v>
          </cell>
          <cell r="B2280">
            <v>13</v>
          </cell>
          <cell r="C2280" t="str">
            <v>ÂÀÒÃÀÌÓÀáÉ 3X100/230 v BÞNC-2</v>
          </cell>
          <cell r="D2280" t="str">
            <v>Rectifer 3X100/230 BPNC-2</v>
          </cell>
          <cell r="E2280">
            <v>3266.665</v>
          </cell>
        </row>
        <row r="2281">
          <cell r="A2281" t="str">
            <v>13-G-003</v>
          </cell>
          <cell r="B2281">
            <v>13</v>
          </cell>
          <cell r="C2281" t="str">
            <v xml:space="preserve">ÀÅÔÏÌÀÔÖÒÉ ÆÄÈÉÓ ÌÆÏÌÉ AIM-90 </v>
          </cell>
          <cell r="D2281" t="str">
            <v xml:space="preserve">Oil measuring AIM-90          </v>
          </cell>
          <cell r="E2281">
            <v>1567.5</v>
          </cell>
        </row>
        <row r="2282">
          <cell r="A2282" t="str">
            <v>13-G-004</v>
          </cell>
          <cell r="B2282">
            <v>15</v>
          </cell>
          <cell r="C2282" t="str">
            <v xml:space="preserve">ÂÄÍÄÒÀÔÏÒÉ TPK-1              </v>
          </cell>
          <cell r="D2282" t="str">
            <v xml:space="preserve">Generator TPK-1               </v>
          </cell>
          <cell r="E2282">
            <v>333.33</v>
          </cell>
        </row>
        <row r="2283">
          <cell r="A2283" t="str">
            <v>13-G-005</v>
          </cell>
          <cell r="B2283">
            <v>15</v>
          </cell>
          <cell r="C2283" t="str">
            <v xml:space="preserve">ÓÉáÛÉÒÉÓ ÂÄÍÄÒÀÔÏÒÉ GK-80     </v>
          </cell>
          <cell r="D2283" t="str">
            <v xml:space="preserve">Frequency generator GK-80     </v>
          </cell>
          <cell r="E2283">
            <v>218</v>
          </cell>
        </row>
        <row r="2284">
          <cell r="A2284" t="str">
            <v>13-G-006</v>
          </cell>
          <cell r="B2284">
            <v>13</v>
          </cell>
          <cell r="C2284" t="str">
            <v xml:space="preserve">ÂÒÞÉÅÓÀÁÀÌÉ                   </v>
          </cell>
          <cell r="D2284" t="str">
            <v>?</v>
          </cell>
          <cell r="E2284">
            <v>25</v>
          </cell>
        </row>
        <row r="2285">
          <cell r="A2285" t="str">
            <v>13-G-007</v>
          </cell>
          <cell r="B2285">
            <v>13</v>
          </cell>
          <cell r="C2285" t="str">
            <v>áÄËÓÀßÚÏ ÂÀÃÀÓÀÔÀÍÉ -ÓÀÊÏÍÔÒÏË</v>
          </cell>
          <cell r="D2285" t="str">
            <v>Controlling tool</v>
          </cell>
          <cell r="E2285">
            <v>0</v>
          </cell>
        </row>
        <row r="2286">
          <cell r="A2286" t="str">
            <v>13-I-001</v>
          </cell>
          <cell r="B2286">
            <v>13</v>
          </cell>
          <cell r="C2286" t="str">
            <v>ÉÍÓÔÒÖÌÄÍÔÄÁÉÓ ÍÀÊÒÄÁÉ</v>
          </cell>
          <cell r="D2286" t="str">
            <v>Tools kit</v>
          </cell>
          <cell r="E2286">
            <v>15</v>
          </cell>
        </row>
        <row r="2287">
          <cell r="A2287" t="str">
            <v>13-I-002</v>
          </cell>
          <cell r="B2287">
            <v>13</v>
          </cell>
          <cell r="C2287" t="str">
            <v>ÉÍÃÉÊÀÔÏÒÉ MS-48M</v>
          </cell>
          <cell r="D2287" t="str">
            <v>Indicator MS-48M</v>
          </cell>
          <cell r="E2287">
            <v>8.2780000000000005</v>
          </cell>
        </row>
        <row r="2288">
          <cell r="A2288" t="str">
            <v>13-I-003</v>
          </cell>
          <cell r="B2288">
            <v>13</v>
          </cell>
          <cell r="C2288" t="str">
            <v xml:space="preserve">×ÀÆÉÓ ÉÍÃÉÊÀÔÏÒÉ 6-10 ÊÅ      </v>
          </cell>
          <cell r="D2288" t="str">
            <v xml:space="preserve">Phase indicator 6-10 kv       </v>
          </cell>
          <cell r="E2288">
            <v>90.171999999999997</v>
          </cell>
        </row>
        <row r="2289">
          <cell r="A2289" t="str">
            <v>13-I-004</v>
          </cell>
          <cell r="B2289">
            <v>15</v>
          </cell>
          <cell r="C2289" t="str">
            <v>ÄËÌÆÏÌÉ ÀÐÀÒÀÔÉ,,IKL"P5-10</v>
          </cell>
          <cell r="D2289" t="str">
            <v>Cable fault detector IKL R5-10</v>
          </cell>
          <cell r="E2289">
            <v>162.5</v>
          </cell>
        </row>
        <row r="2290">
          <cell r="A2290" t="str">
            <v>13-I-005</v>
          </cell>
          <cell r="B2290">
            <v>13</v>
          </cell>
          <cell r="C2290" t="str">
            <v xml:space="preserve">ÉÍÃÉÊÀÔÏÒÉ áÌÏÅÀÍÉ            </v>
          </cell>
          <cell r="D2290" t="str">
            <v>Voice indicator</v>
          </cell>
          <cell r="E2290">
            <v>9.4280000000000008</v>
          </cell>
          <cell r="F2290" t="str">
            <v>inst</v>
          </cell>
        </row>
        <row r="2291">
          <cell r="A2291" t="str">
            <v>13-I-006</v>
          </cell>
          <cell r="B2291">
            <v>13</v>
          </cell>
          <cell r="C2291" t="str">
            <v xml:space="preserve">ÉÍÃÉÊÀÔÏÒÉ ÞÀÁÅÉÓ             </v>
          </cell>
          <cell r="D2291" t="str">
            <v>Power indicator</v>
          </cell>
          <cell r="E2291">
            <v>1.696</v>
          </cell>
        </row>
        <row r="2292">
          <cell r="A2292" t="str">
            <v>13-I-007</v>
          </cell>
          <cell r="B2292">
            <v>13</v>
          </cell>
          <cell r="C2292" t="str">
            <v xml:space="preserve">ÉÍÃÉÊÀÔÏÒÉ ÅÄËÉÓ              </v>
          </cell>
          <cell r="D2292" t="str">
            <v>Indicator</v>
          </cell>
          <cell r="E2292">
            <v>0</v>
          </cell>
        </row>
        <row r="2293">
          <cell r="A2293" t="str">
            <v>13-IM-001</v>
          </cell>
          <cell r="B2293">
            <v>13</v>
          </cell>
          <cell r="C2293" t="str">
            <v>ÉÆÏËÀÝÉÉÓ ÓÀàÒÄËÉ ÉÍÓÔEXRM1004</v>
          </cell>
          <cell r="D2293" t="str">
            <v>Cable stripper</v>
          </cell>
          <cell r="E2293">
            <v>33.110999999999997</v>
          </cell>
        </row>
        <row r="2294">
          <cell r="A2294" t="str">
            <v>13-IN-001</v>
          </cell>
          <cell r="B2294">
            <v>13</v>
          </cell>
          <cell r="C2294" t="str">
            <v>ÉÍÓÔÒÖÌÄÍÔ.ÍÀIT-1000-001-CEE02</v>
          </cell>
          <cell r="D2294" t="str">
            <v>Tools IT-1000-001-CEE02</v>
          </cell>
          <cell r="E2294">
            <v>919.15300000000002</v>
          </cell>
        </row>
        <row r="2295">
          <cell r="A2295" t="str">
            <v>13-IN-002</v>
          </cell>
          <cell r="B2295">
            <v>13</v>
          </cell>
          <cell r="C2295" t="str">
            <v>ÓÀÍÈÖÒÀ ÂÀÆÉÓFH1630-PIE-MC10</v>
          </cell>
          <cell r="D2295" t="str">
            <v xml:space="preserve">FH1630-PIE-MC10               </v>
          </cell>
          <cell r="E2295">
            <v>1028</v>
          </cell>
        </row>
        <row r="2296">
          <cell r="A2296" t="str">
            <v>13-IT-001</v>
          </cell>
          <cell r="B2296">
            <v>13</v>
          </cell>
          <cell r="C2296" t="str">
            <v>Corecrion (ÛÄÝÃÏÌÀ)</v>
          </cell>
          <cell r="D2296" t="str">
            <v>xxxxxxxxxxx</v>
          </cell>
          <cell r="E2296">
            <v>0</v>
          </cell>
        </row>
        <row r="2297">
          <cell r="A2297" t="str">
            <v>13-J-001</v>
          </cell>
          <cell r="B2297">
            <v>13</v>
          </cell>
          <cell r="C2297" t="str">
            <v xml:space="preserve">ãÏáÉ áÒÀáÍÉÀÍÉ                </v>
          </cell>
          <cell r="D2297" t="str">
            <v xml:space="preserve">Carving Stick                 </v>
          </cell>
          <cell r="E2297">
            <v>0.626</v>
          </cell>
        </row>
        <row r="2298">
          <cell r="A2298" t="str">
            <v>13-K-001</v>
          </cell>
          <cell r="B2298">
            <v>13</v>
          </cell>
          <cell r="C2298" t="str">
            <v>ÊÉÁÄ 10.26</v>
          </cell>
          <cell r="D2298" t="str">
            <v>Ladder 10.26</v>
          </cell>
          <cell r="E2298">
            <v>1596.86</v>
          </cell>
        </row>
        <row r="2299">
          <cell r="A2299" t="str">
            <v>13-K-002</v>
          </cell>
          <cell r="B2299">
            <v>13</v>
          </cell>
          <cell r="C2299" t="str">
            <v>ÓÀÃÂÖÒÉ ,,ÊÒÉÓÔÀËÉ"</v>
          </cell>
          <cell r="D2299" t="str">
            <v>Station ,,Cristal"</v>
          </cell>
          <cell r="E2299">
            <v>47853</v>
          </cell>
        </row>
        <row r="2300">
          <cell r="A2300" t="str">
            <v>13-K-003</v>
          </cell>
          <cell r="B2300">
            <v>13</v>
          </cell>
          <cell r="C2300" t="str">
            <v>ÊÉÁÄ 5 ÌÄÔÒÉÀÍÉ</v>
          </cell>
          <cell r="D2300" t="str">
            <v>Ladder 5 meter long</v>
          </cell>
          <cell r="E2300">
            <v>50</v>
          </cell>
        </row>
        <row r="2301">
          <cell r="A2301" t="str">
            <v>13-K-004</v>
          </cell>
          <cell r="B2301">
            <v>13</v>
          </cell>
          <cell r="C2301" t="str">
            <v>ÊÉÁÄ áÉÓ  3 ÌÄÔÒÉÀÍÉ</v>
          </cell>
          <cell r="D2301" t="str">
            <v>Wooden Ladder 3 meter</v>
          </cell>
          <cell r="E2301">
            <v>83.33</v>
          </cell>
        </row>
        <row r="2302">
          <cell r="A2302" t="str">
            <v>13-K-005</v>
          </cell>
          <cell r="B2302">
            <v>13</v>
          </cell>
          <cell r="C2302" t="str">
            <v>ÊÏÌÁÉÍÉÆÏÍÉ</v>
          </cell>
          <cell r="D2302" t="str">
            <v>Suit (special)</v>
          </cell>
          <cell r="E2302">
            <v>25.873000000000001</v>
          </cell>
          <cell r="F2302" t="str">
            <v>spec</v>
          </cell>
        </row>
        <row r="2303">
          <cell r="A2303" t="str">
            <v>13-K-006</v>
          </cell>
          <cell r="B2303">
            <v>13</v>
          </cell>
          <cell r="C2303" t="str">
            <v>ÊÄÃÄÁÉ,ÌÀÉÓÖÒÉ,ÐÄÒÀÍÂÉ,ÛÀÒÅÀËÉ</v>
          </cell>
          <cell r="D2303" t="str">
            <v>Sport shoes,shirts,trousers</v>
          </cell>
          <cell r="E2303">
            <v>0</v>
          </cell>
        </row>
        <row r="2304">
          <cell r="A2304" t="str">
            <v>13-K-007</v>
          </cell>
          <cell r="B2304">
            <v>5</v>
          </cell>
          <cell r="C2304" t="str">
            <v>ÊÏÍÔÀØÔÏÒÉ ÊÏàÉÈ KP-1 220/5 A</v>
          </cell>
          <cell r="D2304" t="str">
            <v>Connector KP-1 220/5A</v>
          </cell>
          <cell r="E2304">
            <v>8.1669999999999998</v>
          </cell>
        </row>
        <row r="2305">
          <cell r="A2305" t="str">
            <v>13-K-008</v>
          </cell>
          <cell r="B2305">
            <v>7</v>
          </cell>
          <cell r="C2305" t="str">
            <v xml:space="preserve">ÊÀÒÀÅÉ                        </v>
          </cell>
          <cell r="D2305" t="str">
            <v xml:space="preserve">Tent                          </v>
          </cell>
          <cell r="E2305">
            <v>20.83</v>
          </cell>
        </row>
        <row r="2306">
          <cell r="A2306" t="str">
            <v>13-K-009</v>
          </cell>
          <cell r="B2306">
            <v>13</v>
          </cell>
          <cell r="C2306" t="str">
            <v xml:space="preserve">ÊÉÁÄ 2-50                     </v>
          </cell>
          <cell r="D2306" t="str">
            <v xml:space="preserve">Ladder 2-50                   </v>
          </cell>
          <cell r="E2306">
            <v>204.87200000000001</v>
          </cell>
        </row>
        <row r="2307">
          <cell r="A2307" t="str">
            <v>13-K-010</v>
          </cell>
          <cell r="B2307">
            <v>13</v>
          </cell>
          <cell r="C2307" t="str">
            <v xml:space="preserve">ÊÉÁÄÄÁÉ                       </v>
          </cell>
          <cell r="D2307" t="str">
            <v xml:space="preserve">Ladder                        </v>
          </cell>
          <cell r="E2307">
            <v>0</v>
          </cell>
        </row>
        <row r="2308">
          <cell r="A2308" t="str">
            <v>13-K-011</v>
          </cell>
          <cell r="B2308">
            <v>13</v>
          </cell>
          <cell r="C2308" t="str">
            <v>ÊÏÌÁÉÍÄÆÏÍÉ ÓÀßÅ 58/60 8990741</v>
          </cell>
          <cell r="D2308" t="str">
            <v xml:space="preserve">Rain dungarees yellow         </v>
          </cell>
          <cell r="E2308">
            <v>19.167000000000002</v>
          </cell>
        </row>
        <row r="2309">
          <cell r="A2309" t="str">
            <v>13-K-012</v>
          </cell>
          <cell r="B2309">
            <v>13</v>
          </cell>
          <cell r="C2309" t="str">
            <v>ÊÏÌÁÉÍÄÆÏÍÉ ÓÀßÅ 62/64 8990751</v>
          </cell>
          <cell r="D2309" t="str">
            <v xml:space="preserve">Rain dungarees yellow 62/64   </v>
          </cell>
          <cell r="E2309">
            <v>19.167000000000002</v>
          </cell>
        </row>
        <row r="2310">
          <cell r="A2310" t="str">
            <v>13-K-013</v>
          </cell>
          <cell r="B2310">
            <v>13</v>
          </cell>
          <cell r="C2310" t="str">
            <v xml:space="preserve">Tool Tray Square Holes        </v>
          </cell>
          <cell r="D2310" t="str">
            <v xml:space="preserve">Tool Tray Square Holes        </v>
          </cell>
          <cell r="E2310">
            <v>0</v>
          </cell>
        </row>
        <row r="2311">
          <cell r="A2311" t="str">
            <v>13-K-014</v>
          </cell>
          <cell r="B2311">
            <v>13</v>
          </cell>
          <cell r="C2311" t="str">
            <v xml:space="preserve">Bucket Hook                   </v>
          </cell>
          <cell r="D2311" t="str">
            <v xml:space="preserve">Bucket Hook                   </v>
          </cell>
          <cell r="E2311">
            <v>0</v>
          </cell>
        </row>
        <row r="2312">
          <cell r="A2312" t="str">
            <v>13-K-015</v>
          </cell>
          <cell r="B2312">
            <v>13</v>
          </cell>
          <cell r="C2312" t="str">
            <v xml:space="preserve">Hook for Hose Bag             </v>
          </cell>
          <cell r="D2312" t="str">
            <v xml:space="preserve">Hook for Hose Bag             </v>
          </cell>
          <cell r="E2312">
            <v>0</v>
          </cell>
        </row>
        <row r="2313">
          <cell r="A2313" t="str">
            <v>13-K-016</v>
          </cell>
          <cell r="B2313">
            <v>13</v>
          </cell>
          <cell r="C2313" t="str">
            <v>Service Bucket</v>
          </cell>
          <cell r="D2313" t="str">
            <v xml:space="preserve">Service Bucket                </v>
          </cell>
          <cell r="E2313">
            <v>0</v>
          </cell>
        </row>
        <row r="2314">
          <cell r="A2314" t="str">
            <v>13-K-017</v>
          </cell>
          <cell r="B2314">
            <v>13</v>
          </cell>
          <cell r="C2314" t="str">
            <v xml:space="preserve">ÊÏÍÔÄÉÍÄÒÉ ÉÀÒÀÙÄÁÉÓ          </v>
          </cell>
          <cell r="D2314" t="str">
            <v xml:space="preserve">Container for tools           </v>
          </cell>
          <cell r="E2314">
            <v>116.66800000000001</v>
          </cell>
        </row>
        <row r="2315">
          <cell r="A2315" t="str">
            <v>13-K-018</v>
          </cell>
          <cell r="B2315">
            <v>13</v>
          </cell>
          <cell r="C2315" t="str">
            <v>ÊÏÍÔÄÉÍÄÒÉ ÓÀÌÀÂÒÉ ÍÀÊÄÈÏÁÄÁÉÓ</v>
          </cell>
          <cell r="D2315" t="str">
            <v xml:space="preserve">Container for fastenings      </v>
          </cell>
          <cell r="E2315">
            <v>100</v>
          </cell>
        </row>
        <row r="2316">
          <cell r="A2316" t="str">
            <v>13-K-019</v>
          </cell>
          <cell r="B2316">
            <v>13</v>
          </cell>
          <cell r="C2316" t="str">
            <v>ÊÄÍÏÔÒÏÍÉÓ ÔÒÀÍÓ×ÏÒÌÀÔÏÒÉAI-70</v>
          </cell>
          <cell r="D2316" t="str">
            <v xml:space="preserve">Kenotron AI-70                </v>
          </cell>
          <cell r="E2316">
            <v>216.67</v>
          </cell>
        </row>
        <row r="2317">
          <cell r="A2317" t="str">
            <v>13-K-020</v>
          </cell>
          <cell r="B2317">
            <v>13</v>
          </cell>
          <cell r="C2317" t="str">
            <v xml:space="preserve">ÊÄÍÄÔÒÏÍÉ ÂÀÃÀÓÀÔÀÍÉ          </v>
          </cell>
          <cell r="D2317" t="str">
            <v xml:space="preserve">Cenethron                     </v>
          </cell>
          <cell r="E2317">
            <v>0</v>
          </cell>
        </row>
        <row r="2318">
          <cell r="A2318" t="str">
            <v>13-K-021</v>
          </cell>
          <cell r="B2318">
            <v>13</v>
          </cell>
          <cell r="C2318" t="str">
            <v>ÊÏÍÔÀØÔÏÒÉ 400a,ÌÀÒ.ÊÏà220/380</v>
          </cell>
          <cell r="D2318" t="str">
            <v xml:space="preserve">Contactor 400a 220/380        </v>
          </cell>
          <cell r="E2318">
            <v>0</v>
          </cell>
        </row>
        <row r="2319">
          <cell r="A2319" t="str">
            <v>13-K-022</v>
          </cell>
          <cell r="B2319">
            <v>13</v>
          </cell>
          <cell r="C2319" t="str">
            <v xml:space="preserve">ÊÅÄÁÉÓ ßÚÀÒÏ ÒÄÂÖËÉÒÄÁÀÃÉ DC  </v>
          </cell>
          <cell r="E2319">
            <v>0</v>
          </cell>
        </row>
        <row r="2320">
          <cell r="A2320" t="str">
            <v>13-KK-001</v>
          </cell>
          <cell r="B2320">
            <v>13</v>
          </cell>
          <cell r="C2320" t="str">
            <v xml:space="preserve">ÊÀÁÄËÉÓ ÊÅÄÈÉÓ ÛÄÌÀÌÝÉÒÄÁÄËÉ  </v>
          </cell>
          <cell r="D2320" t="str">
            <v>Cable d.reductor</v>
          </cell>
          <cell r="E2320">
            <v>77.38</v>
          </cell>
        </row>
        <row r="2321">
          <cell r="A2321" t="str">
            <v>13-L-001</v>
          </cell>
          <cell r="B2321">
            <v>13</v>
          </cell>
          <cell r="C2321" t="str">
            <v>ÖÓÀ×ÒÈáÏÄÁÉÓ ÆÏËÏÅÀÍÉ ËÄÍÔÉ</v>
          </cell>
          <cell r="D2321" t="str">
            <v>Safety tape</v>
          </cell>
          <cell r="E2321">
            <v>0.106</v>
          </cell>
        </row>
        <row r="2322">
          <cell r="A2322" t="str">
            <v>13-L-002</v>
          </cell>
          <cell r="B2322">
            <v>13</v>
          </cell>
          <cell r="C2322" t="str">
            <v>ËÄÍÔÀ ÐËÀÓÔ.ÓÀÓÉÂÍÀËÏ ÓÀÊÀÁÄËÏ</v>
          </cell>
          <cell r="D2322" t="str">
            <v>Tape plastic</v>
          </cell>
          <cell r="E2322">
            <v>0.50800000000000001</v>
          </cell>
        </row>
        <row r="2323">
          <cell r="A2323" t="str">
            <v>13-L-003</v>
          </cell>
          <cell r="B2323">
            <v>13</v>
          </cell>
          <cell r="C2323" t="str">
            <v xml:space="preserve">ËÄÍÔÀ ÛÖÛÉÓ ÃÀÓÀÌÖØÄÁÄËÉ      </v>
          </cell>
          <cell r="D2323" t="str">
            <v>Tape glass darkening</v>
          </cell>
          <cell r="E2323">
            <v>10</v>
          </cell>
          <cell r="F2323" t="str">
            <v>ara</v>
          </cell>
        </row>
        <row r="2324">
          <cell r="A2324" t="str">
            <v>13-M-001</v>
          </cell>
          <cell r="B2324">
            <v>13</v>
          </cell>
          <cell r="C2324" t="str">
            <v>ÌÀÊÒÀÔÄËÉ ÊÀÁÄËÉÓ ÓÀàÒÄËÉ</v>
          </cell>
          <cell r="D2324" t="str">
            <v>Cable cutter</v>
          </cell>
          <cell r="E2324">
            <v>1383.069</v>
          </cell>
        </row>
        <row r="2325">
          <cell r="A2325" t="str">
            <v>13-M-002</v>
          </cell>
          <cell r="B2325">
            <v>13</v>
          </cell>
          <cell r="C2325" t="str">
            <v>ÓÀßÍÄáÉ ÌÏßÚÏÁÉËÏÁÀ</v>
          </cell>
          <cell r="D2325" t="str">
            <v>Pressing device</v>
          </cell>
          <cell r="E2325">
            <v>615.29999999999995</v>
          </cell>
        </row>
        <row r="2326">
          <cell r="A2326" t="str">
            <v>13-M-003</v>
          </cell>
          <cell r="B2326">
            <v>13</v>
          </cell>
          <cell r="C2326" t="str">
            <v>ÌÄÂÄÒÉ-ÔÄÓÔÄÒÉ ÝÉ×ÒÖËÉ</v>
          </cell>
          <cell r="D2326" t="str">
            <v>Meger-tester digital</v>
          </cell>
          <cell r="E2326">
            <v>50.832999999999998</v>
          </cell>
        </row>
        <row r="2327">
          <cell r="A2327" t="str">
            <v>13-M-004</v>
          </cell>
          <cell r="B2327">
            <v>15</v>
          </cell>
          <cell r="C2327" t="str">
            <v>ÌÀÒßÖáÉ  Ã/Þ M-266C</v>
          </cell>
          <cell r="D2327" t="str">
            <v>Tongs M - 266C</v>
          </cell>
          <cell r="E2327">
            <v>72.733999999999995</v>
          </cell>
          <cell r="F2327" t="str">
            <v>inst</v>
          </cell>
        </row>
        <row r="2328">
          <cell r="A2328" t="str">
            <v>13-M-005</v>
          </cell>
          <cell r="B2328">
            <v>15</v>
          </cell>
          <cell r="C2328" t="str">
            <v>ÂÀÒÃÀÌØÌÍÄËÉ 220/12</v>
          </cell>
          <cell r="D2328" t="str">
            <v>Rectifier220/12</v>
          </cell>
          <cell r="E2328">
            <v>118</v>
          </cell>
        </row>
        <row r="2329">
          <cell r="A2329" t="str">
            <v>13-M-006</v>
          </cell>
          <cell r="B2329">
            <v>15</v>
          </cell>
          <cell r="C2329" t="str">
            <v>ÌÄÂÀÅÀÔÌÄÔÒÉ</v>
          </cell>
          <cell r="D2329" t="str">
            <v>Megawattmeter</v>
          </cell>
          <cell r="E2329">
            <v>0</v>
          </cell>
        </row>
        <row r="2330">
          <cell r="A2330" t="str">
            <v>13-M-007</v>
          </cell>
          <cell r="B2330">
            <v>15</v>
          </cell>
          <cell r="C2330" t="str">
            <v>ÌÄÂÀÏÌÌÄÔÒÉ</v>
          </cell>
          <cell r="D2330" t="str">
            <v>Megaommeter</v>
          </cell>
          <cell r="E2330">
            <v>49.697000000000003</v>
          </cell>
        </row>
        <row r="2331">
          <cell r="A2331" t="str">
            <v>13-M-008</v>
          </cell>
          <cell r="B2331">
            <v>15</v>
          </cell>
          <cell r="C2331" t="str">
            <v>ÌÉÊÒÏÏÌÌÄÔÒÉ</v>
          </cell>
          <cell r="D2331" t="str">
            <v>Microommeter</v>
          </cell>
          <cell r="E2331">
            <v>0</v>
          </cell>
        </row>
        <row r="2332">
          <cell r="A2332" t="str">
            <v>13-M-009</v>
          </cell>
          <cell r="B2332">
            <v>13</v>
          </cell>
          <cell r="C2332" t="str">
            <v>ÐÏËÉÓÔÄÒÏËÉÓ ÌÍÄÌÏÍÉÛÀÍÉ Ó.Ã.</v>
          </cell>
          <cell r="D2332" t="str">
            <v>Polistyrene symbol</v>
          </cell>
          <cell r="E2332">
            <v>0</v>
          </cell>
        </row>
        <row r="2333">
          <cell r="A2333" t="str">
            <v>13-M-010</v>
          </cell>
          <cell r="B2333">
            <v>15</v>
          </cell>
          <cell r="C2333" t="str">
            <v>ÄËÌÆÏÌÉ áÄËÓ.ÊÏÌÐË K541</v>
          </cell>
          <cell r="D2333" t="str">
            <v>Comp.meas. tool K541</v>
          </cell>
          <cell r="E2333">
            <v>500</v>
          </cell>
        </row>
        <row r="2334">
          <cell r="A2334" t="str">
            <v>13-M-011</v>
          </cell>
          <cell r="B2334">
            <v>15</v>
          </cell>
          <cell r="C2334" t="str">
            <v>ÌÉËÉÓÄÊÖÍÃÏÌÄÔÒÉ "Ì.Ó.-1"</v>
          </cell>
          <cell r="D2334" t="str">
            <v>Mlisecm.meter "M.S-1"</v>
          </cell>
          <cell r="E2334">
            <v>500</v>
          </cell>
        </row>
        <row r="2335">
          <cell r="A2335" t="str">
            <v>13-M-012</v>
          </cell>
          <cell r="B2335">
            <v>13</v>
          </cell>
          <cell r="C2335" t="str">
            <v xml:space="preserve">ÌÀÔÒÉÝÀ                       </v>
          </cell>
          <cell r="D2335" t="str">
            <v>Matrix</v>
          </cell>
          <cell r="E2335">
            <v>75.846999999999994</v>
          </cell>
        </row>
        <row r="2336">
          <cell r="A2336" t="str">
            <v>13-M-013</v>
          </cell>
          <cell r="B2336">
            <v>13</v>
          </cell>
          <cell r="C2336" t="str">
            <v>ÓÀßÍÄáÉ äÉÃÒÀÅËÉÊÖÒÉ</v>
          </cell>
          <cell r="D2336" t="str">
            <v>Hydravlic press</v>
          </cell>
          <cell r="E2336">
            <v>1.74</v>
          </cell>
        </row>
        <row r="2337">
          <cell r="A2337" t="str">
            <v>13-M-014</v>
          </cell>
          <cell r="B2337">
            <v>13</v>
          </cell>
          <cell r="C2337" t="str">
            <v xml:space="preserve">ÌÀÔÒÉÝÀ RHT160                </v>
          </cell>
          <cell r="D2337" t="str">
            <v>Matrix RHT 160</v>
          </cell>
          <cell r="E2337">
            <v>139.07300000000001</v>
          </cell>
        </row>
        <row r="2338">
          <cell r="A2338" t="str">
            <v>13-M-015</v>
          </cell>
          <cell r="B2338">
            <v>13</v>
          </cell>
          <cell r="C2338" t="str">
            <v>ÌÀÍàÅÀËÉ ÓÀÚÄÍÄÁÄËÉ ËÉÈÏÍÉÓ</v>
          </cell>
          <cell r="D2338" t="str">
            <v xml:space="preserve">Steel inlet                   </v>
          </cell>
          <cell r="E2338">
            <v>3.21</v>
          </cell>
        </row>
        <row r="2339">
          <cell r="A2339" t="str">
            <v>13-M-016</v>
          </cell>
          <cell r="B2339">
            <v>13</v>
          </cell>
          <cell r="C2339" t="str">
            <v>ÊÀÁ ÉÆÏËÀÝ. ÌÏÓÀáÓÍÄËÉ 7144109</v>
          </cell>
          <cell r="D2339" t="str">
            <v>Cable-cutter 7144109</v>
          </cell>
          <cell r="E2339">
            <v>333.86</v>
          </cell>
        </row>
        <row r="2340">
          <cell r="A2340" t="str">
            <v>13-M-017</v>
          </cell>
          <cell r="B2340">
            <v>13</v>
          </cell>
          <cell r="C2340" t="str">
            <v>ÌÀÊÒÀÔÄËÉ ÊÀÁÄËÉÓ 14mm 7150752</v>
          </cell>
          <cell r="D2340" t="str">
            <v xml:space="preserve">Cable shears f. cable 14 mm   </v>
          </cell>
          <cell r="E2340">
            <v>47.292000000000002</v>
          </cell>
        </row>
        <row r="2341">
          <cell r="A2341" t="str">
            <v>13-M-018</v>
          </cell>
          <cell r="B2341">
            <v>13</v>
          </cell>
          <cell r="C2341" t="str">
            <v>ÌÀÊÒÀÔÄËÉ ÊÀÁÄËÉÓ 27mm 7150753</v>
          </cell>
          <cell r="D2341" t="str">
            <v xml:space="preserve">Cable shears f. cable 27 mm   </v>
          </cell>
          <cell r="E2341">
            <v>424.84</v>
          </cell>
        </row>
        <row r="2342">
          <cell r="A2342" t="str">
            <v>13-M-019</v>
          </cell>
          <cell r="B2342">
            <v>13</v>
          </cell>
          <cell r="C2342" t="str">
            <v>ÌÀÊÒÀÔÄËÉ ÊÀÁÄËÉÓ 32mm 7150754</v>
          </cell>
          <cell r="D2342" t="str">
            <v xml:space="preserve">WU-one hand rip cable shear   </v>
          </cell>
          <cell r="E2342">
            <v>432.41</v>
          </cell>
        </row>
        <row r="2343">
          <cell r="A2343" t="str">
            <v>13-M-020</v>
          </cell>
          <cell r="B2343">
            <v>15</v>
          </cell>
          <cell r="C2343" t="str">
            <v>ÌÆÏÌÉ ÊÀÁÄËÉÓ ÞÀÁÅÉÓ 71553 710</v>
          </cell>
          <cell r="D2343" t="str">
            <v xml:space="preserve">AC/DC clamp on meter          </v>
          </cell>
          <cell r="E2343">
            <v>566.70000000000005</v>
          </cell>
        </row>
        <row r="2344">
          <cell r="A2344" t="str">
            <v>13-M-021</v>
          </cell>
          <cell r="B2344">
            <v>13</v>
          </cell>
          <cell r="C2344" t="str">
            <v>ÌÀÒßÖáÉ Ì/Þ  C-4502</v>
          </cell>
          <cell r="D2344" t="str">
            <v xml:space="preserve">High Voltage Clamp on TS 4502 </v>
          </cell>
          <cell r="E2344">
            <v>47.283999999999999</v>
          </cell>
        </row>
        <row r="2345">
          <cell r="A2345" t="str">
            <v>13-M-022</v>
          </cell>
          <cell r="B2345">
            <v>13</v>
          </cell>
          <cell r="C2345" t="str">
            <v>ÌÀÍÄÊÄÍÉ ÐÉÒÅÄËÀÃÉ ÓÀÌÄÃ. ÃÀáÌ</v>
          </cell>
          <cell r="D2345" t="str">
            <v xml:space="preserve">Emergency lay figure          </v>
          </cell>
          <cell r="E2345">
            <v>7725.6</v>
          </cell>
        </row>
        <row r="2346">
          <cell r="A2346" t="str">
            <v>13-M-023</v>
          </cell>
          <cell r="B2346">
            <v>15</v>
          </cell>
          <cell r="C2346" t="str">
            <v xml:space="preserve">ÌÄÂÄÒÉ ESO 202/2G 2500 A      </v>
          </cell>
          <cell r="D2346" t="str">
            <v xml:space="preserve">Meger ESO 202/2G              </v>
          </cell>
          <cell r="E2346">
            <v>185.41300000000001</v>
          </cell>
        </row>
        <row r="2347">
          <cell r="A2347" t="str">
            <v>13-M-024</v>
          </cell>
          <cell r="B2347">
            <v>13</v>
          </cell>
          <cell r="C2347" t="str">
            <v>ÌÏßÚÏÁÉËÏÁÀ ÔÅÏ×ÒÉ</v>
          </cell>
          <cell r="D2347" t="str">
            <v>Teofri equipment</v>
          </cell>
          <cell r="E2347">
            <v>0</v>
          </cell>
        </row>
        <row r="2348">
          <cell r="A2348" t="str">
            <v>13-M-025</v>
          </cell>
          <cell r="B2348">
            <v>13</v>
          </cell>
          <cell r="C2348" t="str">
            <v>ÊÀÁÄËÉÓ ÓÀàÒÄËÉ ÌÀÊÒÀÔÄËÉ HC-3</v>
          </cell>
          <cell r="D2348" t="str">
            <v>Cable cutter HC-3</v>
          </cell>
          <cell r="E2348">
            <v>197.10300000000001</v>
          </cell>
        </row>
        <row r="2349">
          <cell r="A2349" t="str">
            <v>13-M-026</v>
          </cell>
          <cell r="B2349">
            <v>13</v>
          </cell>
          <cell r="C2349" t="str">
            <v>ÀÓ×ÀËÔÉÓ ÓÀàÒÄË ÌÀÍØÀÍÀSM-82-2</v>
          </cell>
          <cell r="D2349" t="str">
            <v>Asphalt Cutting MachineSM-82-2</v>
          </cell>
          <cell r="E2349">
            <v>8842.36</v>
          </cell>
        </row>
        <row r="2350">
          <cell r="A2350" t="str">
            <v>13-M-027</v>
          </cell>
          <cell r="B2350">
            <v>13</v>
          </cell>
          <cell r="C2350" t="str">
            <v>ÌÀÒßÖáÉ ÓÀÈÉÈÖÒÉÓ ÓÀßÍÄáÉ HP-3</v>
          </cell>
          <cell r="D2350" t="str">
            <v>Pliers HP-3</v>
          </cell>
          <cell r="E2350">
            <v>0</v>
          </cell>
          <cell r="F2350" t="str">
            <v>inst</v>
          </cell>
        </row>
        <row r="2351">
          <cell r="A2351" t="str">
            <v>13-M-028</v>
          </cell>
          <cell r="B2351">
            <v>13</v>
          </cell>
          <cell r="C2351" t="str">
            <v xml:space="preserve">ÌÄÂÄÒÉ M 4100/4-2500          </v>
          </cell>
          <cell r="D2351" t="str">
            <v>Megger  M 4100/4 - 2500</v>
          </cell>
          <cell r="E2351">
            <v>54.164999999999999</v>
          </cell>
        </row>
        <row r="2352">
          <cell r="A2352" t="str">
            <v>13-M-029</v>
          </cell>
          <cell r="B2352">
            <v>13</v>
          </cell>
          <cell r="C2352" t="str">
            <v xml:space="preserve">ÌÞÄÁÍÄËÉ GPK-4 (7081)         </v>
          </cell>
          <cell r="D2352" t="str">
            <v>Searcher GPK-4 (7081)</v>
          </cell>
          <cell r="E2352">
            <v>50</v>
          </cell>
        </row>
        <row r="2353">
          <cell r="A2353" t="str">
            <v>13-M-030</v>
          </cell>
          <cell r="B2353">
            <v>13</v>
          </cell>
          <cell r="C2353" t="str">
            <v xml:space="preserve">ÌÆÏÌÉ ÄË.&amp;ÌÀÂÍÉÔÖÒÉ PZ-50B    </v>
          </cell>
          <cell r="D2353" t="str">
            <v>El.measuring equipment</v>
          </cell>
          <cell r="E2353">
            <v>0</v>
          </cell>
        </row>
        <row r="2354">
          <cell r="A2354" t="str">
            <v>13-M-031</v>
          </cell>
          <cell r="B2354">
            <v>13</v>
          </cell>
          <cell r="C2354" t="str">
            <v xml:space="preserve">ÌÆÏÌÉ ÒÄËÄÄÁÉÓ ÃÒ.ÐÀÒÀÌ.F291  </v>
          </cell>
          <cell r="E2354">
            <v>0</v>
          </cell>
        </row>
        <row r="2355">
          <cell r="A2355" t="str">
            <v>13-M-032</v>
          </cell>
          <cell r="B2355">
            <v>13</v>
          </cell>
          <cell r="C2355" t="str">
            <v xml:space="preserve">ÌÖËÔÉÌÄÔÒÉ ÓÀÝÄÝÉ ÝÉ×ÒÖËÉ     </v>
          </cell>
          <cell r="D2355" t="str">
            <v xml:space="preserve">Multimeter digital            </v>
          </cell>
          <cell r="E2355">
            <v>0</v>
          </cell>
        </row>
        <row r="2356">
          <cell r="A2356" t="str">
            <v>13-MV-001</v>
          </cell>
          <cell r="B2356">
            <v>15</v>
          </cell>
          <cell r="C2356" t="str">
            <v>ÌÆÏÌÉ ÓÀÊÏÍÔÒÏËÏ</v>
          </cell>
          <cell r="D2356" t="str">
            <v>Meter Verifier</v>
          </cell>
          <cell r="E2356">
            <v>4404.59</v>
          </cell>
        </row>
        <row r="2357">
          <cell r="A2357" t="str">
            <v>13-N-001</v>
          </cell>
          <cell r="B2357">
            <v>13</v>
          </cell>
          <cell r="C2357" t="str">
            <v xml:space="preserve">äÉÃÒÀÅËÉÊÖÒÉ ÔÖÌÁÏ V-220-1    </v>
          </cell>
          <cell r="D2357" t="str">
            <v>Hydravlic press</v>
          </cell>
          <cell r="E2357">
            <v>4458.51</v>
          </cell>
        </row>
        <row r="2358">
          <cell r="A2358" t="str">
            <v>13-N-002</v>
          </cell>
          <cell r="B2358">
            <v>13</v>
          </cell>
          <cell r="C2358" t="str">
            <v xml:space="preserve">ÍÉÙÀÁÉ ÛÄÃÖÙÄÁÉÓ ÀÐÀÒÀÔÉÓ     </v>
          </cell>
          <cell r="D2358" t="str">
            <v xml:space="preserve">Safety gloves                 </v>
          </cell>
          <cell r="E2358">
            <v>10.802</v>
          </cell>
        </row>
        <row r="2359">
          <cell r="A2359" t="str">
            <v>13-N-003</v>
          </cell>
          <cell r="B2359">
            <v>13</v>
          </cell>
          <cell r="C2359" t="str">
            <v>ÛÄÃÖÙÄÁÉÓ ÀÐÀÒÀÔÉÓ ÊÀÁÄËÉ</v>
          </cell>
          <cell r="D2359" t="str">
            <v>Welding equipment cable</v>
          </cell>
          <cell r="E2359">
            <v>1.833</v>
          </cell>
        </row>
        <row r="2360">
          <cell r="A2360" t="str">
            <v>13-O-001</v>
          </cell>
          <cell r="B2360">
            <v>13</v>
          </cell>
          <cell r="C2360" t="str">
            <v xml:space="preserve">OGO -3-10-80-2043             </v>
          </cell>
          <cell r="D2360" t="str">
            <v>OGO -3-10-80-2043</v>
          </cell>
          <cell r="E2360">
            <v>0</v>
          </cell>
        </row>
        <row r="2361">
          <cell r="A2361" t="str">
            <v>13-O-002</v>
          </cell>
          <cell r="B2361">
            <v>13</v>
          </cell>
          <cell r="C2361" t="str">
            <v xml:space="preserve">ÏÓÝÉËÏÂÒÀ×É                   </v>
          </cell>
          <cell r="E2361">
            <v>0</v>
          </cell>
        </row>
        <row r="2362">
          <cell r="A2362" t="str">
            <v>13-P-001</v>
          </cell>
          <cell r="B2362">
            <v>13</v>
          </cell>
          <cell r="C2362" t="str">
            <v>ÓÀÌÏÍÔÀÑÏ ÐÉÓÔÏËÄÔÉ</v>
          </cell>
          <cell r="D2362" t="str">
            <v>Installation device</v>
          </cell>
          <cell r="E2362">
            <v>0</v>
          </cell>
        </row>
        <row r="2363">
          <cell r="A2363" t="str">
            <v>13-P-002</v>
          </cell>
          <cell r="B2363">
            <v>13</v>
          </cell>
          <cell r="C2363" t="str">
            <v xml:space="preserve">ÖÓÀ×ÒÈáÏÄÁÉÓ ÐËÀÊÀÔÉ          </v>
          </cell>
          <cell r="D2363" t="str">
            <v xml:space="preserve">Safety posters                </v>
          </cell>
          <cell r="E2363">
            <v>2.2589999999999999</v>
          </cell>
        </row>
        <row r="2364">
          <cell r="A2364" t="str">
            <v>13-P-003</v>
          </cell>
          <cell r="B2364">
            <v>13</v>
          </cell>
          <cell r="C2364" t="str">
            <v>ÓÄÊÀÔÏÒÉÓ ÉÆÏËÀÔÏÒÉ (4004-1)</v>
          </cell>
          <cell r="D2364" t="str">
            <v>Pruner Rope Insulator (4004-1)</v>
          </cell>
          <cell r="E2364">
            <v>0</v>
          </cell>
        </row>
        <row r="2365">
          <cell r="A2365" t="str">
            <v>13-P-004</v>
          </cell>
          <cell r="B2365">
            <v>13</v>
          </cell>
          <cell r="C2365" t="str">
            <v>ÖÍÉÅÄÒÓÀËÖÒÉ ÓÄÊÀÔÏÒÉ (10-019)</v>
          </cell>
          <cell r="D2365" t="str">
            <v>Universal Tree Pruner (10-019)</v>
          </cell>
          <cell r="E2365">
            <v>0</v>
          </cell>
        </row>
        <row r="2366">
          <cell r="A2366" t="str">
            <v>13-P-005</v>
          </cell>
          <cell r="B2366">
            <v>13</v>
          </cell>
          <cell r="C2366" t="str">
            <v>ÓÀàÒÄËÉ áÄÒáÉÓ ÐÉÒÉAS-T+N450/2</v>
          </cell>
          <cell r="D2366" t="str">
            <v>Cutting saw blade AS-T+N 450/2</v>
          </cell>
          <cell r="E2366">
            <v>747.49800000000005</v>
          </cell>
        </row>
        <row r="2367">
          <cell r="A2367" t="str">
            <v>13-Q-001</v>
          </cell>
          <cell r="B2367">
            <v>13</v>
          </cell>
          <cell r="C2367" t="str">
            <v>ÌÏÍÔÉÏÒÉÓ ØÀÌÀÒÉ</v>
          </cell>
          <cell r="D2367" t="str">
            <v>Belt for mechanic</v>
          </cell>
          <cell r="E2367">
            <v>58.04</v>
          </cell>
          <cell r="F2367" t="str">
            <v>spec</v>
          </cell>
        </row>
        <row r="2368">
          <cell r="A2368" t="str">
            <v>13-Q-002</v>
          </cell>
          <cell r="B2368">
            <v>13</v>
          </cell>
          <cell r="C2368" t="str">
            <v>ØÖÒÈÖÊÉ</v>
          </cell>
          <cell r="D2368" t="str">
            <v>Jacket(special)</v>
          </cell>
          <cell r="E2368">
            <v>0</v>
          </cell>
        </row>
        <row r="2369">
          <cell r="A2369" t="str">
            <v>13-Q-003</v>
          </cell>
          <cell r="B2369">
            <v>13</v>
          </cell>
          <cell r="C2369" t="str">
            <v>ØÖÒÈÖÊÉ ÓÀßÅÉÌÀÒÉ 58/60 899074</v>
          </cell>
          <cell r="D2369" t="str">
            <v xml:space="preserve">Rain-coat 58/60               </v>
          </cell>
          <cell r="E2369">
            <v>20.832999999999998</v>
          </cell>
        </row>
        <row r="2370">
          <cell r="A2370" t="str">
            <v>13-Q-004</v>
          </cell>
          <cell r="B2370">
            <v>13</v>
          </cell>
          <cell r="C2370" t="str">
            <v>ØÖÒÈÖÊÉ ÓÀßÅÉÌÀÒÉ 62/64 899075</v>
          </cell>
          <cell r="D2370" t="str">
            <v xml:space="preserve">Rain-coat 62/64               </v>
          </cell>
          <cell r="E2370">
            <v>20.832999999999998</v>
          </cell>
        </row>
        <row r="2371">
          <cell r="A2371" t="str">
            <v>13-Q-005</v>
          </cell>
          <cell r="B2371">
            <v>13</v>
          </cell>
          <cell r="C2371" t="str">
            <v>CL-050-CS CASE CLOR#OIL 0-50 l</v>
          </cell>
          <cell r="D2371" t="str">
            <v>CL-050CS CASE CLOR#OIL 0-50lot</v>
          </cell>
          <cell r="E2371">
            <v>2239.87</v>
          </cell>
        </row>
        <row r="2372">
          <cell r="A2372" t="str">
            <v>13-Q-006</v>
          </cell>
          <cell r="B2372">
            <v>13</v>
          </cell>
          <cell r="C2372" t="str">
            <v>CL-050-SP PACK-CLOR#OIL 0-50lo</v>
          </cell>
          <cell r="D2372" t="str">
            <v>CL-050SP PACK-CLOR#OIL 0-50lot</v>
          </cell>
          <cell r="E2372">
            <v>559.95000000000005</v>
          </cell>
        </row>
        <row r="2373">
          <cell r="A2373" t="str">
            <v>13-R-001</v>
          </cell>
          <cell r="B2373">
            <v>13</v>
          </cell>
          <cell r="C2373" t="str">
            <v>ÒÄÃÖØÔÏÒÉ</v>
          </cell>
          <cell r="D2373" t="str">
            <v>Reductor</v>
          </cell>
          <cell r="E2373">
            <v>0</v>
          </cell>
        </row>
        <row r="2374">
          <cell r="A2374" t="str">
            <v>13-R-002</v>
          </cell>
          <cell r="B2374">
            <v>13</v>
          </cell>
          <cell r="C2374" t="str">
            <v>ÒÄÓÐÉÒÀÔÏÒÉ H-14</v>
          </cell>
          <cell r="D2374" t="str">
            <v xml:space="preserve">Respirator H-14               </v>
          </cell>
          <cell r="E2374">
            <v>1.667</v>
          </cell>
        </row>
        <row r="2375">
          <cell r="A2375" t="str">
            <v>13-R-003</v>
          </cell>
          <cell r="B2375">
            <v>13</v>
          </cell>
          <cell r="C2375" t="str">
            <v>ÂÆÉÓ ÓÀÆÏÌÉ.ÌÏÃÄËÉ5000C</v>
          </cell>
          <cell r="D2375" t="str">
            <v>Road Measeure Model5000C</v>
          </cell>
          <cell r="E2375">
            <v>329.608</v>
          </cell>
        </row>
        <row r="2376">
          <cell r="A2376" t="str">
            <v>13-R-004</v>
          </cell>
          <cell r="B2376">
            <v>13</v>
          </cell>
          <cell r="C2376" t="str">
            <v>ÒÄÂÖËÀÔÏÒÉ(ÂÄÍÄÒÀÔÏÒÉÓ ÁÒÖÍÅÉ)</v>
          </cell>
          <cell r="D2376" t="str">
            <v>Regulator</v>
          </cell>
          <cell r="E2376">
            <v>0</v>
          </cell>
        </row>
        <row r="2377">
          <cell r="A2377" t="str">
            <v>13-S-001</v>
          </cell>
          <cell r="B2377">
            <v>13</v>
          </cell>
          <cell r="C2377" t="str">
            <v>ÊÀÁÄËÉÓ ÓÀáÅÒÄÔÉ</v>
          </cell>
          <cell r="D2377" t="str">
            <v>Cable puncher</v>
          </cell>
          <cell r="E2377">
            <v>817</v>
          </cell>
        </row>
        <row r="2378">
          <cell r="A2378" t="str">
            <v>13-S-002</v>
          </cell>
          <cell r="B2378">
            <v>11</v>
          </cell>
          <cell r="C2378" t="str">
            <v>ÓÄÉ×É</v>
          </cell>
          <cell r="D2378" t="str">
            <v>Safe</v>
          </cell>
          <cell r="E2378">
            <v>551.79200000000003</v>
          </cell>
        </row>
        <row r="2379">
          <cell r="A2379" t="str">
            <v>13-S-003</v>
          </cell>
          <cell r="B2379">
            <v>2</v>
          </cell>
          <cell r="C2379" t="str">
            <v>ÊÀÅÉ  # 4</v>
          </cell>
          <cell r="D2379" t="str">
            <v>Cable holder # 4</v>
          </cell>
          <cell r="E2379">
            <v>5</v>
          </cell>
        </row>
        <row r="2380">
          <cell r="A2380" t="str">
            <v>13-S-004</v>
          </cell>
          <cell r="B2380">
            <v>13</v>
          </cell>
          <cell r="C2380" t="str">
            <v>ÓÀÒàÉ (ÍÉÀÍÂÉÓÄÁÖÒÉ )</v>
          </cell>
          <cell r="D2380" t="str">
            <v>Kit of cocodrile clips</v>
          </cell>
          <cell r="E2380">
            <v>0</v>
          </cell>
        </row>
        <row r="2381">
          <cell r="A2381" t="str">
            <v>13-S-005</v>
          </cell>
          <cell r="B2381">
            <v>13</v>
          </cell>
          <cell r="C2381" t="str">
            <v>ÓÀÈÅÀËÄ ÃÀÌÝÀÅÉ ÈÄÈÒÉ ÛÖÛÉÈ</v>
          </cell>
          <cell r="D2381" t="str">
            <v>Safety Glasses-Clear Lens</v>
          </cell>
          <cell r="E2381">
            <v>8.4290000000000003</v>
          </cell>
          <cell r="F2381" t="str">
            <v>inst</v>
          </cell>
        </row>
        <row r="2382">
          <cell r="A2382" t="str">
            <v>13-S-006</v>
          </cell>
          <cell r="B2382">
            <v>13</v>
          </cell>
          <cell r="C2382" t="str">
            <v xml:space="preserve">ÓÀáÀÍÞÒÏ ×ÀÒÉ                 </v>
          </cell>
          <cell r="D2382" t="str">
            <v xml:space="preserve">Fire extinguisher stand       </v>
          </cell>
          <cell r="E2382">
            <v>164.084</v>
          </cell>
        </row>
        <row r="2383">
          <cell r="A2383" t="str">
            <v>13-S-007</v>
          </cell>
          <cell r="B2383">
            <v>13</v>
          </cell>
          <cell r="C2383" t="str">
            <v xml:space="preserve">4'RD Tree Trimming Kit        </v>
          </cell>
          <cell r="D2383" t="str">
            <v xml:space="preserve">4'RD Tree Trimming Kit        </v>
          </cell>
          <cell r="E2383">
            <v>0</v>
          </cell>
        </row>
        <row r="2384">
          <cell r="A2384" t="str">
            <v>13-S-008</v>
          </cell>
          <cell r="B2384">
            <v>13</v>
          </cell>
          <cell r="C2384" t="str">
            <v xml:space="preserve">ÓÀáÒÀáÍÉÓ ÂÀÓÀÙÄÁÉÓ ÍÀÊÒÄÁÉ   </v>
          </cell>
          <cell r="D2384" t="str">
            <v>Screw Keys set</v>
          </cell>
          <cell r="E2384">
            <v>25.667000000000002</v>
          </cell>
        </row>
        <row r="2385">
          <cell r="A2385" t="str">
            <v>13-SC-001</v>
          </cell>
          <cell r="B2385">
            <v>13</v>
          </cell>
          <cell r="C2385" t="str">
            <v>ÉÀÒÀÙÄÁÉÓ ÜÀÍÈÀ</v>
          </cell>
          <cell r="D2385" t="str">
            <v>Tools box</v>
          </cell>
          <cell r="E2385">
            <v>16.75</v>
          </cell>
          <cell r="F2385" t="str">
            <v>inst</v>
          </cell>
        </row>
        <row r="2386">
          <cell r="A2386" t="str">
            <v>13-SC-002</v>
          </cell>
          <cell r="B2386">
            <v>13</v>
          </cell>
          <cell r="C2386" t="str">
            <v>ÜÀ×áÖÔÉ</v>
          </cell>
          <cell r="D2386" t="str">
            <v>Helmet</v>
          </cell>
          <cell r="E2386">
            <v>8.2200000000000006</v>
          </cell>
          <cell r="F2386" t="str">
            <v>inst</v>
          </cell>
        </row>
        <row r="2387">
          <cell r="A2387" t="str">
            <v>13-SH-001</v>
          </cell>
          <cell r="B2387">
            <v>13</v>
          </cell>
          <cell r="C2387" t="str">
            <v>ÌÀÙÀËÉ ÞÀÁÅ. ÛÔÀÍÂÀTEL-O-POLE</v>
          </cell>
          <cell r="D2387" t="str">
            <v>TEL-O-POLE Hot Stick</v>
          </cell>
          <cell r="E2387">
            <v>0</v>
          </cell>
        </row>
        <row r="2388">
          <cell r="A2388" t="str">
            <v>13-SH-002</v>
          </cell>
          <cell r="B2388">
            <v>13</v>
          </cell>
          <cell r="C2388" t="str">
            <v>ÛÔÀÍÂÀ Ì/ÞTEL-O-POLE (Hv-230 )</v>
          </cell>
          <cell r="D2388" t="str">
            <v xml:space="preserve">TEL-O-POLE Hot Stick(Hv-230)  </v>
          </cell>
          <cell r="E2388">
            <v>0</v>
          </cell>
        </row>
        <row r="2389">
          <cell r="A2389" t="str">
            <v>13-SH-003</v>
          </cell>
          <cell r="B2389">
            <v>13</v>
          </cell>
          <cell r="C2389" t="str">
            <v xml:space="preserve">ÛÀÁËÏÍÉ (ÁÏÞÄÁÉÓ ÃÀÓÀÍÏÌÒÀÃ)  </v>
          </cell>
          <cell r="D2389" t="str">
            <v xml:space="preserve">pOLE NUMBORING TEMPLATE       </v>
          </cell>
          <cell r="E2389">
            <v>0</v>
          </cell>
        </row>
        <row r="2390">
          <cell r="A2390" t="str">
            <v>13-SJ-001</v>
          </cell>
          <cell r="B2390">
            <v>13</v>
          </cell>
          <cell r="C2390" t="str">
            <v xml:space="preserve">ÑÉËÄÔÉ                        </v>
          </cell>
          <cell r="D2390" t="str">
            <v xml:space="preserve">Jacket                        </v>
          </cell>
          <cell r="E2390">
            <v>8.6300000000000008</v>
          </cell>
        </row>
        <row r="2391">
          <cell r="A2391" t="str">
            <v>13-SM-001</v>
          </cell>
          <cell r="B2391">
            <v>13</v>
          </cell>
          <cell r="C2391" t="str">
            <v>ÀÒáÉÓ ÓÀÔÊÄÐÍÉ ÌÀÍØÀÍÀ</v>
          </cell>
          <cell r="D2391" t="str">
            <v>Trenching compaction machine</v>
          </cell>
          <cell r="E2391">
            <v>6077</v>
          </cell>
        </row>
        <row r="2392">
          <cell r="A2392" t="str">
            <v>13-SS-001</v>
          </cell>
          <cell r="B2392">
            <v>13</v>
          </cell>
          <cell r="C2392" t="str">
            <v>ÛÀÒÅÀËÉ,ØÖÒÈÖÊÉ,ÐÄÒÀÍÂÉ</v>
          </cell>
          <cell r="D2392" t="str">
            <v>Trousers,shirts(spec. clothes)</v>
          </cell>
          <cell r="E2392">
            <v>0</v>
          </cell>
        </row>
        <row r="2393">
          <cell r="A2393" t="str">
            <v>13-SS-002</v>
          </cell>
          <cell r="B2393">
            <v>13</v>
          </cell>
          <cell r="C2393" t="str">
            <v>ÉÆÏËÉÒÄÁÖËÉ ÛÔÀÍÂÀ SHO-10</v>
          </cell>
          <cell r="D2393" t="str">
            <v xml:space="preserve">Insulated rod SHO-10          </v>
          </cell>
          <cell r="E2393">
            <v>40</v>
          </cell>
        </row>
        <row r="2394">
          <cell r="A2394" t="str">
            <v>13-SS-003</v>
          </cell>
          <cell r="B2394">
            <v>13</v>
          </cell>
          <cell r="C2394" t="str">
            <v>ÉÆÏËÉÒÄÁÖËÉ ÛÔÀÍÂÀ SHO-35</v>
          </cell>
          <cell r="D2394" t="str">
            <v xml:space="preserve">Insulated rod SHO-35          </v>
          </cell>
          <cell r="E2394">
            <v>38.33</v>
          </cell>
        </row>
        <row r="2395">
          <cell r="A2395" t="str">
            <v>13-SS-004</v>
          </cell>
          <cell r="B2395">
            <v>13</v>
          </cell>
          <cell r="C2395" t="str">
            <v>ÉÆÏËÉÒÄÁÖËÉ ÛÔÀÍÂÀ SHO-110</v>
          </cell>
          <cell r="D2395" t="str">
            <v xml:space="preserve">Insulated rod SHO-110         </v>
          </cell>
          <cell r="E2395">
            <v>65</v>
          </cell>
        </row>
        <row r="2396">
          <cell r="A2396" t="str">
            <v>13-ST-001</v>
          </cell>
          <cell r="B2396">
            <v>13</v>
          </cell>
          <cell r="C2396" t="str">
            <v xml:space="preserve">Comp Handln 40/80 Rope&amp;Block  </v>
          </cell>
          <cell r="D2396" t="str">
            <v xml:space="preserve">Comp Handln 40/80 Rope&amp;Block  </v>
          </cell>
          <cell r="E2396">
            <v>0</v>
          </cell>
        </row>
        <row r="2397">
          <cell r="A2397" t="str">
            <v>13-ST-002</v>
          </cell>
          <cell r="B2397">
            <v>13</v>
          </cell>
          <cell r="C2397" t="str">
            <v xml:space="preserve">Poly (600')"1/2"              </v>
          </cell>
          <cell r="D2397" t="str">
            <v xml:space="preserve">Poly (600') "1/2"             </v>
          </cell>
          <cell r="E2397">
            <v>0</v>
          </cell>
        </row>
        <row r="2398">
          <cell r="A2398" t="str">
            <v>13-SZ-001</v>
          </cell>
          <cell r="B2398">
            <v>13</v>
          </cell>
          <cell r="C2398" t="str">
            <v xml:space="preserve">ÞÀÁÅÉÓ ÌÀÜÅÄÍÄÁÄËÉ UVMBU      </v>
          </cell>
          <cell r="D2398" t="str">
            <v xml:space="preserve">Voltage indicator UVMBU       </v>
          </cell>
          <cell r="E2398">
            <v>111.652</v>
          </cell>
        </row>
        <row r="2399">
          <cell r="A2399" t="str">
            <v>13-SZ-002</v>
          </cell>
          <cell r="B2399">
            <v>13</v>
          </cell>
          <cell r="C2399" t="str">
            <v xml:space="preserve">ÞÀÁÅÉÓ ÌÀÜÅÄÍÄÁÄËÉ 2-10 ÊÅ    </v>
          </cell>
          <cell r="D2399" t="str">
            <v xml:space="preserve">Voltage indicator 2-10 kv     </v>
          </cell>
          <cell r="E2399">
            <v>113.33</v>
          </cell>
        </row>
        <row r="2400">
          <cell r="A2400" t="str">
            <v>13-SZ-003</v>
          </cell>
          <cell r="B2400">
            <v>13</v>
          </cell>
          <cell r="C2400" t="str">
            <v xml:space="preserve">ÞÀÁÅÉÓ ÌÀÜÅÄÍÄÁÄËÉ 1 ÊÅ       </v>
          </cell>
          <cell r="D2400" t="str">
            <v xml:space="preserve">Voltage indicator 1kv         </v>
          </cell>
          <cell r="E2400">
            <v>8.75</v>
          </cell>
        </row>
        <row r="2401">
          <cell r="A2401" t="str">
            <v>13-T-001</v>
          </cell>
          <cell r="B2401">
            <v>13</v>
          </cell>
          <cell r="C2401" t="str">
            <v>ÓÐÄÝÔÀÍÓÀÝÌÄËÉ</v>
          </cell>
          <cell r="D2401" t="str">
            <v>Cover all</v>
          </cell>
          <cell r="E2401">
            <v>35.725999999999999</v>
          </cell>
          <cell r="F2401" t="str">
            <v>spec</v>
          </cell>
        </row>
        <row r="2402">
          <cell r="A2402" t="str">
            <v>13-T-005</v>
          </cell>
          <cell r="B2402">
            <v>13</v>
          </cell>
          <cell r="C2402" t="str">
            <v>ÔÒÀÍÓ×ÏÒÌÀÔÏÒÉ ÃÀÔÅÉÒÈÅÉÓ</v>
          </cell>
          <cell r="D2402" t="str">
            <v>Load. Transf.</v>
          </cell>
          <cell r="E2402">
            <v>500</v>
          </cell>
        </row>
        <row r="2403">
          <cell r="A2403" t="str">
            <v>13-U-001</v>
          </cell>
          <cell r="B2403">
            <v>13</v>
          </cell>
          <cell r="C2403" t="str">
            <v xml:space="preserve">ÖÒÉÊÀ ÌÒÉÝáÅÄËÉÓ              </v>
          </cell>
          <cell r="D2403" t="str">
            <v xml:space="preserve">Troller cart for KWH meter    </v>
          </cell>
          <cell r="E2403">
            <v>250</v>
          </cell>
        </row>
        <row r="2404">
          <cell r="A2404" t="str">
            <v>13-V-001</v>
          </cell>
          <cell r="B2404">
            <v>13</v>
          </cell>
          <cell r="C2404" t="str">
            <v>ÅÀÆÍÀ ÃÖÁÄËÉÓ ÐÉÓÔÏËÄÔÉÓ</v>
          </cell>
          <cell r="D2404" t="str">
            <v>Dubel device sleeve</v>
          </cell>
          <cell r="E2404">
            <v>1.337</v>
          </cell>
        </row>
        <row r="2405">
          <cell r="A2405" t="str">
            <v>13-V-002</v>
          </cell>
          <cell r="B2405">
            <v>15</v>
          </cell>
          <cell r="C2405" t="str">
            <v>ÅÏËÔÌÄÔÒÉ (0-75-100-150-300)</v>
          </cell>
          <cell r="D2405" t="str">
            <v>Voltmeter (0-75-100-150-300)</v>
          </cell>
          <cell r="E2405">
            <v>25.02</v>
          </cell>
        </row>
        <row r="2406">
          <cell r="A2406" t="str">
            <v>13-V-003</v>
          </cell>
          <cell r="B2406">
            <v>15</v>
          </cell>
          <cell r="C2406" t="str">
            <v xml:space="preserve">ÅÀÔÌÄÔÒÉ                      </v>
          </cell>
          <cell r="D2406" t="str">
            <v xml:space="preserve">Vatmeter                      </v>
          </cell>
          <cell r="E2406">
            <v>33.334000000000003</v>
          </cell>
        </row>
        <row r="2407">
          <cell r="A2407" t="str">
            <v>13-V-004</v>
          </cell>
          <cell r="B2407">
            <v>15</v>
          </cell>
          <cell r="C2407" t="str">
            <v>ÅÀÔÌÄÔÒÉ ÌÖÛÀ  D 335</v>
          </cell>
          <cell r="D2407" t="str">
            <v>Vatmeter D 335</v>
          </cell>
          <cell r="E2407">
            <v>37.5</v>
          </cell>
        </row>
        <row r="2408">
          <cell r="A2408" t="str">
            <v>13-V-005</v>
          </cell>
          <cell r="B2408">
            <v>15</v>
          </cell>
          <cell r="C2408" t="str">
            <v>ÓÀÍÉÌÖÛÏ ÅÏËÔÌÄÔÒÉ E 537</v>
          </cell>
          <cell r="D2408" t="str">
            <v xml:space="preserve">Voltmeter E 537               </v>
          </cell>
          <cell r="E2408">
            <v>241.67</v>
          </cell>
        </row>
        <row r="2409">
          <cell r="A2409" t="str">
            <v>13-V-006</v>
          </cell>
          <cell r="B2409">
            <v>15</v>
          </cell>
          <cell r="C2409" t="str">
            <v xml:space="preserve">ÓÀÍÉÌÖÛÏ ÅÏËÔÌÄÔÒÉ E 539      </v>
          </cell>
          <cell r="D2409" t="str">
            <v xml:space="preserve">Voltmeter E 539               </v>
          </cell>
          <cell r="E2409">
            <v>266.67</v>
          </cell>
        </row>
        <row r="2410">
          <cell r="A2410" t="str">
            <v>13-V-007</v>
          </cell>
          <cell r="B2410">
            <v>13</v>
          </cell>
          <cell r="C2410" t="str">
            <v xml:space="preserve">ÅÏËÔÌÄÔÒÉ  E 365              </v>
          </cell>
          <cell r="D2410" t="str">
            <v xml:space="preserve">Voltmeter E 365               </v>
          </cell>
          <cell r="E2410">
            <v>24.803999999999998</v>
          </cell>
        </row>
        <row r="2411">
          <cell r="A2411" t="str">
            <v>13-V-008</v>
          </cell>
          <cell r="B2411">
            <v>13</v>
          </cell>
          <cell r="C2411" t="str">
            <v xml:space="preserve">ÅÏËÔÌÄÔÒÉ  E 378              </v>
          </cell>
          <cell r="D2411" t="str">
            <v xml:space="preserve">Voltmeter E 378               </v>
          </cell>
          <cell r="E2411">
            <v>25</v>
          </cell>
        </row>
        <row r="2412">
          <cell r="A2412" t="str">
            <v>13-V-009</v>
          </cell>
          <cell r="B2412">
            <v>13</v>
          </cell>
          <cell r="C2412" t="str">
            <v>ÅÏËÔÌÄÔÒÉ  E 30</v>
          </cell>
          <cell r="D2412" t="str">
            <v xml:space="preserve">Voltmeter E 30                </v>
          </cell>
          <cell r="E2412">
            <v>25</v>
          </cell>
        </row>
        <row r="2413">
          <cell r="A2413" t="str">
            <v>13-V-010</v>
          </cell>
          <cell r="B2413">
            <v>13</v>
          </cell>
          <cell r="C2413" t="str">
            <v>ÅÏËÔÌÄÔÒÉ ÓÀÍÉÌÖÛÏ E59, 0,5 ÊË</v>
          </cell>
          <cell r="D2413" t="str">
            <v xml:space="preserve">Voltmeter E59, 0,5 klass      </v>
          </cell>
          <cell r="E2413">
            <v>291.67</v>
          </cell>
        </row>
        <row r="2414">
          <cell r="A2414" t="str">
            <v>13-V-011</v>
          </cell>
          <cell r="B2414">
            <v>13</v>
          </cell>
          <cell r="C2414" t="str">
            <v xml:space="preserve">ÅÏËÔÌÄÔÒÉ ÄÔÀË. M2017, 0,2ÊË. </v>
          </cell>
          <cell r="D2414" t="str">
            <v xml:space="preserve">Voltmeter M2017;0,2 klass     </v>
          </cell>
          <cell r="E2414">
            <v>416.67</v>
          </cell>
        </row>
        <row r="2415">
          <cell r="A2415" t="str">
            <v>13-W-001</v>
          </cell>
          <cell r="B2415">
            <v>13</v>
          </cell>
          <cell r="C2415" t="str">
            <v>ßÉÍÓÀ×ÀÒÉ  ÆÄÈÌÄÃÄÂÉ G-38</v>
          </cell>
          <cell r="D2415" t="str">
            <v xml:space="preserve">Oil resistant apron G-38      </v>
          </cell>
          <cell r="E2415">
            <v>16.667000000000002</v>
          </cell>
        </row>
        <row r="2416">
          <cell r="A2416" t="str">
            <v>13-X-001</v>
          </cell>
          <cell r="B2416">
            <v>13</v>
          </cell>
          <cell r="C2416" t="str">
            <v>ÄËÄØÔÒÏ áÄËÓÀßÚÏÄÁÉ</v>
          </cell>
          <cell r="D2416" t="str">
            <v>Electric device</v>
          </cell>
          <cell r="E2416">
            <v>0</v>
          </cell>
        </row>
        <row r="2417">
          <cell r="A2417" t="str">
            <v>13-X-002</v>
          </cell>
          <cell r="B2417">
            <v>13</v>
          </cell>
          <cell r="C2417" t="str">
            <v>ÓÀ×ÄÍÉ /ÃÉÄËÄØÔÖÒÉ áÀËÉÜÄÁÉ/</v>
          </cell>
          <cell r="D2417" t="str">
            <v>Rabber mat</v>
          </cell>
          <cell r="E2417">
            <v>0</v>
          </cell>
        </row>
        <row r="2418">
          <cell r="A2418" t="str">
            <v>13-X-003</v>
          </cell>
          <cell r="B2418">
            <v>13</v>
          </cell>
          <cell r="C2418" t="str">
            <v>áÄËÈÀÈÌÀÍÉ ÆÀÌÛÉÓ(ÃÀÌÝÀÅÉ)</v>
          </cell>
          <cell r="D2418" t="str">
            <v>Leather gloves</v>
          </cell>
          <cell r="E2418">
            <v>3.258</v>
          </cell>
        </row>
        <row r="2419">
          <cell r="A2419" t="str">
            <v>13-X-004</v>
          </cell>
          <cell r="B2419">
            <v>13</v>
          </cell>
          <cell r="C2419" t="str">
            <v>áÄËÈÀÈÌÀÍÉ ÓÀÌÖÛÀÏ</v>
          </cell>
          <cell r="D2419" t="str">
            <v>Labour gloves</v>
          </cell>
          <cell r="E2419">
            <v>2.024</v>
          </cell>
          <cell r="F2419" t="str">
            <v>inst</v>
          </cell>
        </row>
        <row r="2420">
          <cell r="A2420" t="str">
            <v>13-X-005</v>
          </cell>
          <cell r="B2420">
            <v>13</v>
          </cell>
          <cell r="C2420" t="str">
            <v>áÄËÓÀßÚÏ ÀÓÉÌÄÔÒÉÖËÉ ÒÄÑ.ÃÀÌÝÀ</v>
          </cell>
          <cell r="D2420" t="str">
            <v>Assimetrical regime measu.tool</v>
          </cell>
          <cell r="E2420">
            <v>0</v>
          </cell>
        </row>
        <row r="2421">
          <cell r="A2421" t="str">
            <v>13-X-006</v>
          </cell>
          <cell r="B2421">
            <v>13</v>
          </cell>
          <cell r="C2421" t="str">
            <v>áÄËÓÀßÚÏ ÊÀÁÄËÉÓ ÓÀÐÏÅÍÉ</v>
          </cell>
          <cell r="D2421" t="str">
            <v>Cable search tool</v>
          </cell>
          <cell r="E2421">
            <v>2083.87</v>
          </cell>
          <cell r="F2421" t="str">
            <v>inst</v>
          </cell>
        </row>
        <row r="2422">
          <cell r="A2422" t="str">
            <v>13-X-007</v>
          </cell>
          <cell r="B2422">
            <v>13</v>
          </cell>
          <cell r="C2422" t="str">
            <v xml:space="preserve">ÌÀÂÍÉÔÖÒÉ ÂÀÌÀÞËÉÄÒÄÁÄËÉ(á-Ï) </v>
          </cell>
          <cell r="D2422" t="str">
            <v>Magnetic equipment</v>
          </cell>
          <cell r="E2422">
            <v>71.665000000000006</v>
          </cell>
        </row>
        <row r="2423">
          <cell r="A2423" t="str">
            <v>13-X-008</v>
          </cell>
          <cell r="B2423">
            <v>13</v>
          </cell>
          <cell r="C2423" t="str">
            <v xml:space="preserve">ÓÄËÓÉÍÉ BD-404                </v>
          </cell>
          <cell r="D2423" t="str">
            <v>Selsini BD-404</v>
          </cell>
          <cell r="E2423">
            <v>61.667000000000002</v>
          </cell>
        </row>
        <row r="2424">
          <cell r="A2424" t="str">
            <v>14-K-001</v>
          </cell>
          <cell r="B2424">
            <v>14</v>
          </cell>
          <cell r="C2424" t="str">
            <v xml:space="preserve">ÊÏàÀ                          </v>
          </cell>
          <cell r="D2424" t="str">
            <v xml:space="preserve">Dram                          </v>
          </cell>
          <cell r="E2424">
            <v>151.23500000000001</v>
          </cell>
        </row>
        <row r="2425">
          <cell r="A2425" t="str">
            <v>14-K-002</v>
          </cell>
          <cell r="B2425">
            <v>14</v>
          </cell>
          <cell r="C2425" t="str">
            <v>ÊÏÍÔÄÉÍÄÒÉ 20Ô</v>
          </cell>
          <cell r="D2425" t="str">
            <v xml:space="preserve">Container                     </v>
          </cell>
          <cell r="E2425">
            <v>2030</v>
          </cell>
        </row>
        <row r="2426">
          <cell r="A2426" t="str">
            <v>14-K-003</v>
          </cell>
          <cell r="B2426">
            <v>14</v>
          </cell>
          <cell r="C2426" t="str">
            <v>ÊÏÍÔÄÉÍÄÒÉ 40Ô</v>
          </cell>
          <cell r="D2426" t="str">
            <v xml:space="preserve">Container                     </v>
          </cell>
          <cell r="E2426">
            <v>2960.42</v>
          </cell>
        </row>
        <row r="2427">
          <cell r="A2427" t="str">
            <v>14-T-001</v>
          </cell>
          <cell r="B2427">
            <v>14</v>
          </cell>
          <cell r="C2427" t="str">
            <v>ÔÏÌÀÒÀ</v>
          </cell>
          <cell r="D2427" t="str">
            <v>Sack</v>
          </cell>
          <cell r="E2427">
            <v>8.9169999999999998</v>
          </cell>
        </row>
        <row r="2428">
          <cell r="A2428" t="str">
            <v>14-Y-001</v>
          </cell>
          <cell r="B2428">
            <v>14</v>
          </cell>
          <cell r="C2428" t="str">
            <v>ÚÖÈÉ áÉÓ</v>
          </cell>
          <cell r="D2428" t="str">
            <v>Wooden box</v>
          </cell>
          <cell r="E2428">
            <v>532.71</v>
          </cell>
        </row>
        <row r="2429">
          <cell r="A2429" t="str">
            <v>15-A-001</v>
          </cell>
          <cell r="B2429">
            <v>15</v>
          </cell>
          <cell r="C2429" t="str">
            <v>ÀÍÀËÉÆÀÔÏÒÉ ÄË ÄÍÄÒÂÉÉÓNanovip</v>
          </cell>
          <cell r="D2429" t="str">
            <v xml:space="preserve">Analyser of power             </v>
          </cell>
          <cell r="E2429">
            <v>1347.9459999999999</v>
          </cell>
        </row>
        <row r="2430">
          <cell r="A2430" t="str">
            <v>15-D-001</v>
          </cell>
          <cell r="B2430">
            <v>8</v>
          </cell>
          <cell r="C2430" t="str">
            <v xml:space="preserve">ÃÀÌÀÂÒÞÄËÄÁÄËÉ                </v>
          </cell>
          <cell r="D2430" t="str">
            <v xml:space="preserve">Lenghtener                    </v>
          </cell>
          <cell r="E2430">
            <v>65.89</v>
          </cell>
        </row>
        <row r="2431">
          <cell r="A2431" t="str">
            <v>15-E-001</v>
          </cell>
          <cell r="B2431">
            <v>15</v>
          </cell>
          <cell r="C2431" t="str">
            <v xml:space="preserve">ÓÀÔÄËÄ×ÏÍÏ ÓÀÃÂÖÒÉÓ ÄÌÖËÀÔÏÒÉ </v>
          </cell>
          <cell r="D2431" t="str">
            <v>Telephone station emulator</v>
          </cell>
          <cell r="E2431">
            <v>0</v>
          </cell>
        </row>
        <row r="2432">
          <cell r="A2432" t="str">
            <v>15-G-001</v>
          </cell>
          <cell r="B2432">
            <v>15</v>
          </cell>
          <cell r="C2432" t="str">
            <v>MAP27-RS232 ÉÍÔÄ×ÄÉÓÉÓ ÂÀÒÃÀÌØ</v>
          </cell>
          <cell r="D2432" t="str">
            <v>Interrec. MAP27-RS232</v>
          </cell>
          <cell r="E2432">
            <v>0</v>
          </cell>
        </row>
        <row r="2433">
          <cell r="A2433" t="str">
            <v>15-G-002</v>
          </cell>
          <cell r="B2433">
            <v>15</v>
          </cell>
          <cell r="C2433" t="str">
            <v>ÂÀÃÀÌÒÈÅÄËÉ KC407A</v>
          </cell>
          <cell r="D2433" t="str">
            <v xml:space="preserve">Axle KC407A                   </v>
          </cell>
          <cell r="E2433">
            <v>0.313</v>
          </cell>
        </row>
        <row r="2434">
          <cell r="A2434" t="str">
            <v>15-I-001</v>
          </cell>
          <cell r="B2434">
            <v>13</v>
          </cell>
          <cell r="C2434" t="str">
            <v xml:space="preserve">ÉÍÃÉÊÀÔÏÒÉ                    </v>
          </cell>
          <cell r="D2434" t="str">
            <v xml:space="preserve">Indicator                     </v>
          </cell>
          <cell r="E2434">
            <v>2.4910000000000001</v>
          </cell>
          <cell r="F2434" t="str">
            <v>inst</v>
          </cell>
        </row>
        <row r="2435">
          <cell r="A2435" t="str">
            <v>15-K-001</v>
          </cell>
          <cell r="B2435">
            <v>15</v>
          </cell>
          <cell r="C2435" t="str">
            <v>ÊÏÍÃÄÍÓÀÔÏÒÉ K-50 25Å. 220 ÌÊ×</v>
          </cell>
          <cell r="D2435" t="str">
            <v>Condenser 25v 220</v>
          </cell>
          <cell r="E2435">
            <v>0.25</v>
          </cell>
        </row>
        <row r="2436">
          <cell r="A2436" t="str">
            <v>15-K-002</v>
          </cell>
          <cell r="B2436">
            <v>15</v>
          </cell>
          <cell r="C2436" t="str">
            <v>ÊÏÍÃÄÍÓÀÔÏÒÉ K-50 25Å. 2ÌÊ×</v>
          </cell>
          <cell r="D2436" t="str">
            <v>Condenser 25v 2</v>
          </cell>
          <cell r="E2436">
            <v>0.25</v>
          </cell>
        </row>
        <row r="2437">
          <cell r="A2437" t="str">
            <v>15-K-003</v>
          </cell>
          <cell r="B2437">
            <v>15</v>
          </cell>
          <cell r="C2437" t="str">
            <v>ÊÏÍÃÄÍÓÀÔÏÒÉ K-50 25Å. 200 ÌÊ×</v>
          </cell>
          <cell r="D2437" t="str">
            <v xml:space="preserve">condenser 25v 200             </v>
          </cell>
          <cell r="E2437">
            <v>0.33300000000000002</v>
          </cell>
        </row>
        <row r="2438">
          <cell r="A2438" t="str">
            <v>15-K-004</v>
          </cell>
          <cell r="B2438">
            <v>15</v>
          </cell>
          <cell r="C2438" t="str">
            <v>ÊÏÍÃÄÍÓÀÔÏÒÉ K-50 63Å. 100 ÌÊ×</v>
          </cell>
          <cell r="D2438" t="str">
            <v xml:space="preserve">Condenser 63v 100             </v>
          </cell>
          <cell r="E2438">
            <v>0.33300000000000002</v>
          </cell>
        </row>
        <row r="2439">
          <cell r="A2439" t="str">
            <v>15-K-005</v>
          </cell>
          <cell r="B2439">
            <v>15</v>
          </cell>
          <cell r="C2439" t="str">
            <v>ÊÏÍÃÄÍÓÀÔÏÒÉ K-50 25Å 500 ÌÊ×</v>
          </cell>
          <cell r="D2439" t="str">
            <v xml:space="preserve">condenser 25v 500             </v>
          </cell>
          <cell r="E2439">
            <v>0.4</v>
          </cell>
        </row>
        <row r="2440">
          <cell r="A2440" t="str">
            <v>15-K-006</v>
          </cell>
          <cell r="B2440">
            <v>15</v>
          </cell>
          <cell r="C2440" t="str">
            <v>ÊÏÍÃÄÍÓÀÔÏÒÉ K-73 250Å 1 ÌÊ×</v>
          </cell>
          <cell r="D2440" t="str">
            <v xml:space="preserve">condenser 250v 1              </v>
          </cell>
          <cell r="E2440">
            <v>0.58399999999999996</v>
          </cell>
        </row>
        <row r="2441">
          <cell r="A2441" t="str">
            <v>15-K-007</v>
          </cell>
          <cell r="B2441">
            <v>15</v>
          </cell>
          <cell r="C2441" t="str">
            <v>ÊÏÍÃÄÍÓÀÔÏÒÉ K-73 250Å 220 ÌÊ×</v>
          </cell>
          <cell r="D2441" t="str">
            <v xml:space="preserve">Condenser 250v 220            </v>
          </cell>
          <cell r="E2441">
            <v>0.41699999999999998</v>
          </cell>
        </row>
        <row r="2442">
          <cell r="A2442" t="str">
            <v>15-K-008</v>
          </cell>
          <cell r="B2442">
            <v>15</v>
          </cell>
          <cell r="C2442" t="str">
            <v>ÊÏÍÃÄÍÓÀÔÏÒÉ K-73 250Å 0.5 ÌÊ×</v>
          </cell>
          <cell r="D2442" t="str">
            <v xml:space="preserve">Condenser 250v 0.5            </v>
          </cell>
          <cell r="E2442">
            <v>0.41699999999999998</v>
          </cell>
        </row>
        <row r="2443">
          <cell r="A2443" t="str">
            <v>15-M-001</v>
          </cell>
          <cell r="B2443">
            <v>15</v>
          </cell>
          <cell r="C2443" t="str">
            <v xml:space="preserve">ÌÀÒßÖáÉ                       </v>
          </cell>
          <cell r="D2443" t="str">
            <v xml:space="preserve">Fluke 32 ac Clamp Meter       </v>
          </cell>
          <cell r="E2443">
            <v>41.292999999999999</v>
          </cell>
        </row>
        <row r="2444">
          <cell r="A2444" t="str">
            <v>15-M-002</v>
          </cell>
          <cell r="B2444">
            <v>15</v>
          </cell>
          <cell r="C2444" t="str">
            <v xml:space="preserve">ÌÀÒßÖáÉ ÃÄÍÉÓ FLUKE           </v>
          </cell>
          <cell r="D2444" t="str">
            <v xml:space="preserve">Clamp meter FLUKE             </v>
          </cell>
          <cell r="E2444">
            <v>367.38200000000001</v>
          </cell>
        </row>
        <row r="2445">
          <cell r="A2445" t="str">
            <v>15-M-003</v>
          </cell>
          <cell r="B2445">
            <v>15</v>
          </cell>
          <cell r="C2445" t="str">
            <v xml:space="preserve">ÌÀÒßÖáÉ ÃÄÍÉÓ C 90 #10063     </v>
          </cell>
          <cell r="D2445" t="str">
            <v>Pliers C 90 #10063</v>
          </cell>
          <cell r="E2445">
            <v>80</v>
          </cell>
        </row>
        <row r="2446">
          <cell r="A2446" t="str">
            <v>15-M-004</v>
          </cell>
          <cell r="B2446">
            <v>15</v>
          </cell>
          <cell r="C2446" t="str">
            <v>ÌÀÒßÖáÉ ÄËÌÆÏÌÉ ÄÒÈ×ÀÆÀKT-9030</v>
          </cell>
          <cell r="D2446" t="str">
            <v xml:space="preserve">Clamp DMM   KT - 9030         </v>
          </cell>
          <cell r="E2446">
            <v>76.207999999999998</v>
          </cell>
        </row>
        <row r="2447">
          <cell r="A2447" t="str">
            <v>15-M-005</v>
          </cell>
          <cell r="B2447">
            <v>15</v>
          </cell>
          <cell r="C2447" t="str">
            <v xml:space="preserve">ÌÀÒßÖáÉ ÄË.ÌÆÏÌÉ SH-266C      </v>
          </cell>
          <cell r="D2447" t="str">
            <v xml:space="preserve">Clamp meter SH -266 C         </v>
          </cell>
          <cell r="E2447">
            <v>0</v>
          </cell>
        </row>
        <row r="2448">
          <cell r="A2448" t="str">
            <v>15-M-006</v>
          </cell>
          <cell r="B2448">
            <v>15</v>
          </cell>
          <cell r="C2448" t="str">
            <v xml:space="preserve">ÌÉÊÒÏÓáÄÌÀ K553UD-2           </v>
          </cell>
          <cell r="D2448" t="str">
            <v xml:space="preserve">Chip K553UD-2                 </v>
          </cell>
          <cell r="E2448">
            <v>1.1459999999999999</v>
          </cell>
        </row>
        <row r="2449">
          <cell r="A2449" t="str">
            <v>15-M-007</v>
          </cell>
          <cell r="B2449">
            <v>15</v>
          </cell>
          <cell r="C2449" t="str">
            <v xml:space="preserve">ÌÀÒÈÅÉÓ ÓØÄÌÀ VAZP            </v>
          </cell>
          <cell r="D2449" t="str">
            <v xml:space="preserve">Control card VAZP             </v>
          </cell>
          <cell r="E2449">
            <v>300</v>
          </cell>
        </row>
        <row r="2450">
          <cell r="A2450" t="str">
            <v>15-M-008</v>
          </cell>
          <cell r="B2450">
            <v>15</v>
          </cell>
          <cell r="C2450" t="str">
            <v>ÌÀÒßÖáÉ ÄËÌÆÏÌ ÓÀÌ×ÀÆÀTES-3074</v>
          </cell>
          <cell r="D2450" t="str">
            <v xml:space="preserve">FlukeTES-3074                 </v>
          </cell>
          <cell r="E2450">
            <v>270</v>
          </cell>
        </row>
        <row r="2451">
          <cell r="A2451" t="str">
            <v>15-P-001</v>
          </cell>
          <cell r="B2451">
            <v>15</v>
          </cell>
          <cell r="C2451" t="str">
            <v>ÞÀÁÅÉÓ ×ÏËÈÌÄÍÉ</v>
          </cell>
          <cell r="D2451" t="str">
            <v>Power faultman</v>
          </cell>
          <cell r="E2451">
            <v>2500.6289999999999</v>
          </cell>
        </row>
        <row r="2452">
          <cell r="A2452" t="str">
            <v>15-P-002</v>
          </cell>
          <cell r="B2452">
            <v>15</v>
          </cell>
          <cell r="C2452" t="str">
            <v>×ÉËÔÒÉ L810/3/PWR</v>
          </cell>
          <cell r="D2452" t="str">
            <v>L810/3/PWR Filter</v>
          </cell>
          <cell r="E2452">
            <v>389.74</v>
          </cell>
        </row>
        <row r="2453">
          <cell r="A2453" t="str">
            <v>15-P-003</v>
          </cell>
          <cell r="B2453">
            <v>15</v>
          </cell>
          <cell r="C2453" t="str">
            <v>ÐÀÍÄËÉ ÓÀÊÏÌÖÔÀÝÉÏ 19"-24MT-RJ</v>
          </cell>
          <cell r="D2453" t="str">
            <v>Commutation19"panel for24MT-RJ</v>
          </cell>
          <cell r="E2453">
            <v>0</v>
          </cell>
        </row>
        <row r="2454">
          <cell r="A2454" t="str">
            <v>15-P-004</v>
          </cell>
          <cell r="B2454">
            <v>15</v>
          </cell>
          <cell r="C2454" t="str">
            <v xml:space="preserve">ÐÀÍÄËÉ ÓÀÒÄËÄÏ ÃÀÝÅÉÓ         </v>
          </cell>
          <cell r="D2454" t="str">
            <v>Relay board</v>
          </cell>
          <cell r="E2454">
            <v>2750</v>
          </cell>
        </row>
        <row r="2455">
          <cell r="A2455" t="str">
            <v>15-P-005</v>
          </cell>
          <cell r="B2455">
            <v>15</v>
          </cell>
          <cell r="C2455" t="str">
            <v xml:space="preserve">ÌÖÃÌÉÅÉ ÃÄÍÉÓ ÐÀÍÄËÉ Ð-291    </v>
          </cell>
          <cell r="D2455" t="str">
            <v xml:space="preserve">Permanent current panel P-291 </v>
          </cell>
          <cell r="E2455">
            <v>2928.0650000000001</v>
          </cell>
        </row>
        <row r="2456">
          <cell r="A2456" t="str">
            <v>15-P-006</v>
          </cell>
          <cell r="B2456">
            <v>15</v>
          </cell>
          <cell r="C2456" t="str">
            <v xml:space="preserve">ÌÖÃÌÉÅÉ ÃÄÍÉÓ ÐÀÍÄËÉ Ð-281    </v>
          </cell>
          <cell r="D2456" t="str">
            <v xml:space="preserve">Permanent current panel P-281 </v>
          </cell>
          <cell r="E2456">
            <v>3850.85</v>
          </cell>
        </row>
        <row r="2457">
          <cell r="A2457" t="str">
            <v>15-P-007</v>
          </cell>
          <cell r="B2457">
            <v>15</v>
          </cell>
          <cell r="C2457" t="str">
            <v>ÌÖÃÌÉÅÉ ÃÄÍÉÓ ÐÀÍ. ÐÔÍ--800-60</v>
          </cell>
          <cell r="D2457" t="str">
            <v>Perman. curr. panel PTN-800-60</v>
          </cell>
          <cell r="E2457">
            <v>709.83500000000004</v>
          </cell>
        </row>
        <row r="2458">
          <cell r="A2458" t="str">
            <v>15-P-008</v>
          </cell>
          <cell r="B2458">
            <v>15</v>
          </cell>
          <cell r="C2458" t="str">
            <v xml:space="preserve">ÐÀÍÄËÉ ÝÄÍÔ.ÓÉÂÍTU16-53602-75 </v>
          </cell>
          <cell r="D2458" t="str">
            <v xml:space="preserve">TU16-53602-75                 </v>
          </cell>
          <cell r="E2458">
            <v>0</v>
          </cell>
        </row>
        <row r="2459">
          <cell r="A2459" t="str">
            <v>15-R-001</v>
          </cell>
          <cell r="B2459">
            <v>9</v>
          </cell>
          <cell r="C2459" t="str">
            <v xml:space="preserve">ÒÀÝÉÀ                         </v>
          </cell>
          <cell r="D2459" t="str">
            <v>Radio</v>
          </cell>
          <cell r="E2459">
            <v>1198.6099999999999</v>
          </cell>
        </row>
        <row r="2460">
          <cell r="A2460" t="str">
            <v>15-R-002</v>
          </cell>
          <cell r="B2460">
            <v>9</v>
          </cell>
          <cell r="C2460" t="str">
            <v xml:space="preserve">ÒÀÝÉÉÓ ÁÀÔÀÒÄÀ                </v>
          </cell>
          <cell r="D2460" t="str">
            <v>Radio battery</v>
          </cell>
          <cell r="E2460">
            <v>109.379</v>
          </cell>
        </row>
        <row r="2461">
          <cell r="A2461" t="str">
            <v>15-R-003</v>
          </cell>
          <cell r="B2461">
            <v>9</v>
          </cell>
          <cell r="C2461" t="str">
            <v xml:space="preserve">ÒÀÝÉÉÓ ÃÀÌÔÄÍÉ                </v>
          </cell>
          <cell r="D2461" t="str">
            <v>Radio charger</v>
          </cell>
          <cell r="E2461">
            <v>109.379</v>
          </cell>
        </row>
        <row r="2462">
          <cell r="A2462" t="str">
            <v>15-S-001</v>
          </cell>
          <cell r="B2462">
            <v>13</v>
          </cell>
          <cell r="C2462" t="str">
            <v xml:space="preserve">ÓÀÒÜÉËÀÅÉ                     </v>
          </cell>
          <cell r="D2462" t="str">
            <v>Soldering iron</v>
          </cell>
          <cell r="E2462">
            <v>11.56</v>
          </cell>
        </row>
        <row r="2463">
          <cell r="A2463" t="str">
            <v>15-S-002</v>
          </cell>
          <cell r="B2463">
            <v>13</v>
          </cell>
          <cell r="C2463" t="str">
            <v xml:space="preserve">ÓÀÒÜÉËÀÅÉ 20/220W             </v>
          </cell>
          <cell r="D2463" t="str">
            <v>Soldering iron 20/220W</v>
          </cell>
          <cell r="E2463">
            <v>54.6</v>
          </cell>
        </row>
        <row r="2464">
          <cell r="A2464" t="str">
            <v>15-S-003</v>
          </cell>
          <cell r="B2464">
            <v>13</v>
          </cell>
          <cell r="C2464" t="str">
            <v xml:space="preserve">ÓÀÍÀÈÉ ÃÙÉÓ (×ÀÍÀÒÉ )         </v>
          </cell>
          <cell r="D2464" t="str">
            <v>Torch</v>
          </cell>
          <cell r="E2464">
            <v>6.5209999999999999</v>
          </cell>
        </row>
        <row r="2465">
          <cell r="A2465" t="str">
            <v>15-S-004</v>
          </cell>
          <cell r="B2465">
            <v>15</v>
          </cell>
          <cell r="C2465" t="str">
            <v xml:space="preserve">ÓÔÀÁÉËÉÔÒÏÍÉ MD515A           </v>
          </cell>
          <cell r="D2465" t="str">
            <v xml:space="preserve">Stabilitron MD515A            </v>
          </cell>
          <cell r="E2465">
            <v>0.5</v>
          </cell>
        </row>
        <row r="2466">
          <cell r="A2466" t="str">
            <v>15-S-005</v>
          </cell>
          <cell r="B2466">
            <v>15</v>
          </cell>
          <cell r="C2466" t="str">
            <v xml:space="preserve">ÓÔÀÁÉËÉÔÒÏÍÉ MD818G           </v>
          </cell>
          <cell r="D2466" t="str">
            <v xml:space="preserve">Stabilitron MD818G            </v>
          </cell>
          <cell r="E2466">
            <v>0.33400000000000002</v>
          </cell>
        </row>
        <row r="2467">
          <cell r="A2467" t="str">
            <v>15-S-006</v>
          </cell>
          <cell r="B2467">
            <v>15</v>
          </cell>
          <cell r="C2467" t="str">
            <v>ÓÔÀÒÔÄÒÉ ÃÙÉÓ ÂÀÍÀÈ.127ÅÔ</v>
          </cell>
          <cell r="D2467" t="str">
            <v>Starter 127 W</v>
          </cell>
          <cell r="E2467">
            <v>1.25</v>
          </cell>
        </row>
        <row r="2468">
          <cell r="A2468" t="str">
            <v>15-T-001</v>
          </cell>
          <cell r="B2468">
            <v>8</v>
          </cell>
          <cell r="C2468" t="str">
            <v xml:space="preserve">ÔÄÍÉ ßÚËÉÓ ÂÀÌÀÝáÄËÄÁÄËÉ      </v>
          </cell>
          <cell r="D2468" t="str">
            <v xml:space="preserve">Waterheater                   </v>
          </cell>
          <cell r="E2468">
            <v>33.334000000000003</v>
          </cell>
        </row>
        <row r="2469">
          <cell r="A2469" t="str">
            <v>15-T-002</v>
          </cell>
          <cell r="B2469">
            <v>15</v>
          </cell>
          <cell r="C2469" t="str">
            <v xml:space="preserve">ÔÄÓÔÄÒÉ                       </v>
          </cell>
          <cell r="D2469" t="str">
            <v xml:space="preserve">Nanovip Power analyser        </v>
          </cell>
          <cell r="E2469">
            <v>12.166</v>
          </cell>
          <cell r="F2469" t="str">
            <v>inst</v>
          </cell>
        </row>
        <row r="2470">
          <cell r="A2470" t="str">
            <v>15-T-003</v>
          </cell>
          <cell r="B2470">
            <v>15</v>
          </cell>
          <cell r="C2470" t="str">
            <v>TDR 1000</v>
          </cell>
          <cell r="D2470" t="str">
            <v>TDR 1000</v>
          </cell>
          <cell r="E2470">
            <v>2562.328</v>
          </cell>
        </row>
        <row r="2471">
          <cell r="A2471" t="str">
            <v>15-T-004</v>
          </cell>
          <cell r="B2471">
            <v>13</v>
          </cell>
          <cell r="C2471" t="str">
            <v xml:space="preserve">ÔÄÓÔÄÒÉ M 9701                </v>
          </cell>
          <cell r="D2471" t="str">
            <v>Tester M 9701</v>
          </cell>
          <cell r="E2471">
            <v>73.5</v>
          </cell>
        </row>
        <row r="2472">
          <cell r="A2472" t="str">
            <v>15-T-005</v>
          </cell>
          <cell r="B2472">
            <v>15</v>
          </cell>
          <cell r="C2472" t="str">
            <v>ÔÄÓÔÄÒÉ ÝÉÒ.ÊÏÌÁ.áÄË.#71806088</v>
          </cell>
          <cell r="D2472" t="str">
            <v>Tester #71806088</v>
          </cell>
          <cell r="E2472">
            <v>33.33</v>
          </cell>
        </row>
        <row r="2473">
          <cell r="A2473" t="str">
            <v>15-T-006</v>
          </cell>
          <cell r="B2473">
            <v>15</v>
          </cell>
          <cell r="C2473" t="str">
            <v xml:space="preserve">ÔÒÀÍÆÉÓÔÏÒÉ KT814V            </v>
          </cell>
          <cell r="D2473" t="str">
            <v xml:space="preserve">Xistor KT814V                 </v>
          </cell>
          <cell r="E2473">
            <v>0.5</v>
          </cell>
        </row>
        <row r="2474">
          <cell r="A2474" t="str">
            <v>15-T-007</v>
          </cell>
          <cell r="B2474">
            <v>15</v>
          </cell>
          <cell r="C2474" t="str">
            <v xml:space="preserve">ÔÒÀÍÆÉÓÔÏÒÉ KT815V            </v>
          </cell>
          <cell r="D2474" t="str">
            <v xml:space="preserve">Xistor KT815V                 </v>
          </cell>
          <cell r="E2474">
            <v>0.55500000000000005</v>
          </cell>
        </row>
        <row r="2475">
          <cell r="A2475" t="str">
            <v>15-T-008</v>
          </cell>
          <cell r="B2475">
            <v>15</v>
          </cell>
          <cell r="C2475" t="str">
            <v xml:space="preserve">ÔÒÀÍÆÉÓÔÏÒÉ KT203A            </v>
          </cell>
          <cell r="D2475" t="str">
            <v xml:space="preserve">Xistor KT203A                 </v>
          </cell>
          <cell r="E2475">
            <v>0.33300000000000002</v>
          </cell>
        </row>
        <row r="2476">
          <cell r="A2476" t="str">
            <v>15-T-009</v>
          </cell>
          <cell r="B2476">
            <v>15</v>
          </cell>
          <cell r="C2476" t="str">
            <v xml:space="preserve">ÔÒÀÍÆÉÓÔÏÒÉ MP25B             </v>
          </cell>
          <cell r="D2476" t="str">
            <v xml:space="preserve">Xistor MP25B                  </v>
          </cell>
          <cell r="E2476">
            <v>0.76700000000000002</v>
          </cell>
        </row>
        <row r="2477">
          <cell r="A2477" t="str">
            <v>15-T-010</v>
          </cell>
          <cell r="B2477">
            <v>15</v>
          </cell>
          <cell r="C2477" t="str">
            <v xml:space="preserve">ÔÄÓÔÄÒÉ ÝÉ×ÒÖËÉ               </v>
          </cell>
          <cell r="D2477" t="str">
            <v>Tester digital</v>
          </cell>
          <cell r="E2477">
            <v>739.95</v>
          </cell>
          <cell r="F2477" t="str">
            <v>inst</v>
          </cell>
        </row>
        <row r="2478">
          <cell r="A2478" t="str">
            <v>15-X-001</v>
          </cell>
          <cell r="B2478">
            <v>15</v>
          </cell>
          <cell r="C2478" t="str">
            <v>áÄËÓÀßÚÏ ÊÏÌÁÉÍÉÒ.VAF-85m#6389</v>
          </cell>
          <cell r="D2478" t="str">
            <v>Equipment VAF-85m #6389</v>
          </cell>
          <cell r="E2478">
            <v>141.667</v>
          </cell>
        </row>
        <row r="2479">
          <cell r="A2479" t="str">
            <v>31-B-001</v>
          </cell>
          <cell r="B2479">
            <v>31</v>
          </cell>
          <cell r="C2479" t="str">
            <v xml:space="preserve">ÁÏÞÉ ×ÏËÀÃÉÓ 11 ÌÄÔÒÉ         </v>
          </cell>
          <cell r="D2479" t="str">
            <v xml:space="preserve">Steel pole 11meter            </v>
          </cell>
          <cell r="E2479">
            <v>0</v>
          </cell>
        </row>
        <row r="2480">
          <cell r="A2480" t="str">
            <v>31-B-002</v>
          </cell>
          <cell r="B2480">
            <v>31</v>
          </cell>
          <cell r="C2480" t="str">
            <v xml:space="preserve">ÁÏÞÉ áÉÓ                      </v>
          </cell>
          <cell r="D2480" t="str">
            <v>Wooden pole</v>
          </cell>
          <cell r="E2480">
            <v>0</v>
          </cell>
        </row>
        <row r="2481">
          <cell r="A2481" t="str">
            <v>31-B-003</v>
          </cell>
          <cell r="B2481">
            <v>31</v>
          </cell>
          <cell r="C2481" t="str">
            <v xml:space="preserve">ÁÏÞÉ áÉÓ ÒÊÉÍÀÁÄÔÏÍÉÓ ÓÀÚÒÃÄÍ </v>
          </cell>
          <cell r="D2481" t="str">
            <v>Wooden pole with concrete st.</v>
          </cell>
          <cell r="E2481">
            <v>0</v>
          </cell>
        </row>
        <row r="2482">
          <cell r="A2482" t="str">
            <v>31-K-001</v>
          </cell>
          <cell r="B2482">
            <v>31</v>
          </cell>
          <cell r="C2482" t="str">
            <v xml:space="preserve">ÊÀÁÄËÉ Ã/Þ - ÉÓ A 3x185+1     </v>
          </cell>
          <cell r="D2482" t="str">
            <v xml:space="preserve">Cable LV A 3x185+1            </v>
          </cell>
          <cell r="E2482">
            <v>0</v>
          </cell>
        </row>
        <row r="2483">
          <cell r="A2483" t="str">
            <v>31-K-002</v>
          </cell>
          <cell r="B2483">
            <v>31</v>
          </cell>
          <cell r="C2483" t="str">
            <v xml:space="preserve">ÊÀÁÄËÉ Ã/Þ - ÉÓ A 3x150+1     </v>
          </cell>
          <cell r="D2483" t="str">
            <v xml:space="preserve">Cable LV A 3x150+1            </v>
          </cell>
          <cell r="E2483">
            <v>0</v>
          </cell>
        </row>
        <row r="2484">
          <cell r="A2484" t="str">
            <v>31-K-003</v>
          </cell>
          <cell r="B2484">
            <v>31</v>
          </cell>
          <cell r="C2484" t="str">
            <v xml:space="preserve">ÊÀÁÄËÉ Ã/Þ -ÉÓ A 3x120+1      </v>
          </cell>
          <cell r="D2484" t="str">
            <v xml:space="preserve">Cable LV A 3x120+1            </v>
          </cell>
          <cell r="E2484">
            <v>0</v>
          </cell>
        </row>
        <row r="2485">
          <cell r="A2485" t="str">
            <v>31-K-004</v>
          </cell>
          <cell r="B2485">
            <v>31</v>
          </cell>
          <cell r="C2485" t="str">
            <v xml:space="preserve">ÊÀÁÄËÉ Ã/Þ -ÉÓ A 3x70+1       </v>
          </cell>
          <cell r="D2485" t="str">
            <v xml:space="preserve">Cable LV A 3x70+1             </v>
          </cell>
          <cell r="E2485">
            <v>0</v>
          </cell>
        </row>
        <row r="2486">
          <cell r="A2486" t="str">
            <v>31-K-005</v>
          </cell>
          <cell r="B2486">
            <v>31</v>
          </cell>
          <cell r="C2486" t="str">
            <v xml:space="preserve">ÊÀÁÄËÉ Ã/Þ -ÉÓ A 3x50+1       </v>
          </cell>
          <cell r="D2486" t="str">
            <v xml:space="preserve">Cable LV A 3x50+1             </v>
          </cell>
          <cell r="E2486">
            <v>0</v>
          </cell>
        </row>
        <row r="2487">
          <cell r="A2487" t="str">
            <v>31-K-006</v>
          </cell>
          <cell r="B2487">
            <v>31</v>
          </cell>
          <cell r="C2487" t="str">
            <v xml:space="preserve">ÊÀÁÄËÉ Ã/Þ -ÉÓ A 3x35+1       </v>
          </cell>
          <cell r="D2487" t="str">
            <v xml:space="preserve">Cable LV A 3x35+1             </v>
          </cell>
          <cell r="E2487">
            <v>0</v>
          </cell>
        </row>
        <row r="2488">
          <cell r="A2488" t="str">
            <v>31-K-007</v>
          </cell>
          <cell r="B2488">
            <v>31</v>
          </cell>
          <cell r="C2488" t="str">
            <v xml:space="preserve">ÊÀÁÄËÉ Ã/Þ -ÉÓ A 3x25+1       </v>
          </cell>
          <cell r="D2488" t="str">
            <v xml:space="preserve">Cable LV A 3x25+1             </v>
          </cell>
          <cell r="E2488">
            <v>0</v>
          </cell>
        </row>
        <row r="2489">
          <cell r="A2489" t="str">
            <v>31-K-008</v>
          </cell>
          <cell r="B2489">
            <v>31</v>
          </cell>
          <cell r="C2489" t="str">
            <v xml:space="preserve">ÊÀÁÄËÉ Ã/Þ -ÉÓ A 3x16+1       </v>
          </cell>
          <cell r="D2489" t="str">
            <v xml:space="preserve">Cable LV A 3x16+1             </v>
          </cell>
          <cell r="E2489">
            <v>0</v>
          </cell>
        </row>
        <row r="2490">
          <cell r="A2490" t="str">
            <v>31-K-009</v>
          </cell>
          <cell r="B2490">
            <v>31</v>
          </cell>
          <cell r="C2490" t="str">
            <v xml:space="preserve">ÊÀÁÄËÉ ÓÀÊÏÍÔÒÏËÏ 2-2.5       </v>
          </cell>
          <cell r="D2490" t="str">
            <v xml:space="preserve">Cable control 2x2.5           </v>
          </cell>
          <cell r="E2490">
            <v>0</v>
          </cell>
        </row>
        <row r="2491">
          <cell r="A2491" t="str">
            <v>31-K-010</v>
          </cell>
          <cell r="B2491">
            <v>31</v>
          </cell>
          <cell r="C2491" t="str">
            <v xml:space="preserve">ÊÀÁÄËÉ ÓÀÊÏÍÔÒÏËÏ 8x2.5       </v>
          </cell>
          <cell r="D2491" t="str">
            <v xml:space="preserve">Cable control 8x2.5           </v>
          </cell>
          <cell r="E2491">
            <v>0</v>
          </cell>
        </row>
        <row r="2492">
          <cell r="A2492" t="str">
            <v>31-K-011</v>
          </cell>
          <cell r="B2492">
            <v>31</v>
          </cell>
          <cell r="C2492" t="str">
            <v xml:space="preserve">ÊÀÁÄËÉ Ì/Þ -ÉÓ A 3x240 10ÊÅ   </v>
          </cell>
          <cell r="D2492" t="str">
            <v xml:space="preserve">Cable HV A 3x240 10kv         </v>
          </cell>
          <cell r="E2492">
            <v>0</v>
          </cell>
        </row>
        <row r="2493">
          <cell r="A2493" t="str">
            <v>31-K-012</v>
          </cell>
          <cell r="B2493">
            <v>31</v>
          </cell>
          <cell r="C2493" t="str">
            <v xml:space="preserve">ÊÀÁÄËÉ Ì/Þ -ÉÓ A 3x185 10ÊÅ   </v>
          </cell>
          <cell r="D2493" t="str">
            <v xml:space="preserve">Cable HV A 3x185 10kv         </v>
          </cell>
          <cell r="E2493">
            <v>0</v>
          </cell>
        </row>
        <row r="2494">
          <cell r="A2494" t="str">
            <v>31-K-013</v>
          </cell>
          <cell r="B2494">
            <v>31</v>
          </cell>
          <cell r="C2494" t="str">
            <v xml:space="preserve">ÊÀÁÄËÉ Ì/Þ -ÉÓ A 3x150 10ÊÅ   </v>
          </cell>
          <cell r="D2494" t="str">
            <v xml:space="preserve">Cable HV A 3x150 10kv         </v>
          </cell>
          <cell r="E2494">
            <v>0</v>
          </cell>
        </row>
        <row r="2495">
          <cell r="A2495" t="str">
            <v>31-K-014</v>
          </cell>
          <cell r="B2495">
            <v>31</v>
          </cell>
          <cell r="C2495" t="str">
            <v xml:space="preserve">ÊÀÁÄËÉ Ì/Þ -ÉÓ A 3x120 10ÊÅ   </v>
          </cell>
          <cell r="D2495" t="str">
            <v xml:space="preserve">Cable HV A 3x120 10kv         </v>
          </cell>
          <cell r="E2495">
            <v>0</v>
          </cell>
        </row>
        <row r="2496">
          <cell r="A2496" t="str">
            <v>31-K-015</v>
          </cell>
          <cell r="B2496">
            <v>31</v>
          </cell>
          <cell r="C2496" t="str">
            <v xml:space="preserve">ÊÀÁÄËÉ Ì/Þ -ÉÓ A 3x95 10ÊÅ    </v>
          </cell>
          <cell r="D2496" t="str">
            <v xml:space="preserve">Cable HV A 3x95 10kv          </v>
          </cell>
          <cell r="E2496">
            <v>0</v>
          </cell>
        </row>
        <row r="2497">
          <cell r="A2497" t="str">
            <v>31-K-016</v>
          </cell>
          <cell r="B2497">
            <v>31</v>
          </cell>
          <cell r="C2497" t="str">
            <v xml:space="preserve">ÊÀÁÄËÉ Ì/Þ -ÉÓ A 3x70 10ÊÅ    </v>
          </cell>
          <cell r="D2497" t="str">
            <v xml:space="preserve">Cable HV A 3x70 10kv          </v>
          </cell>
          <cell r="E2497">
            <v>0</v>
          </cell>
        </row>
        <row r="2498">
          <cell r="A2498" t="str">
            <v>31-K-017</v>
          </cell>
          <cell r="B2498">
            <v>31</v>
          </cell>
          <cell r="C2498" t="str">
            <v xml:space="preserve">ÊÀÁÄËÉ Ã/Þ -ÉÓ A 3x95+1       </v>
          </cell>
          <cell r="D2498" t="str">
            <v xml:space="preserve">Cable HV A 3x95+1             </v>
          </cell>
          <cell r="E2498">
            <v>0</v>
          </cell>
        </row>
        <row r="2499">
          <cell r="A2499" t="str">
            <v>31-K-018</v>
          </cell>
          <cell r="B2499">
            <v>31</v>
          </cell>
          <cell r="C2499" t="str">
            <v xml:space="preserve">ÊÀÁÄËÉ Ã/Þ -ÉÓ 3x10+1         </v>
          </cell>
          <cell r="D2499" t="str">
            <v>Cable  LV  3x10+1</v>
          </cell>
          <cell r="E2499">
            <v>0</v>
          </cell>
        </row>
        <row r="2500">
          <cell r="A2500" t="str">
            <v>31-K-019</v>
          </cell>
          <cell r="B2500">
            <v>31</v>
          </cell>
          <cell r="C2500" t="str">
            <v>ÊÀÁÄËÉ Ì/Þ -ÉÓ Pireli 3x240</v>
          </cell>
          <cell r="D2500" t="str">
            <v xml:space="preserve">Cable -Pireli HV 3x240        </v>
          </cell>
          <cell r="E2500">
            <v>0</v>
          </cell>
        </row>
        <row r="2501">
          <cell r="A2501" t="str">
            <v>31-K-020</v>
          </cell>
          <cell r="B2501">
            <v>31</v>
          </cell>
          <cell r="C2501" t="str">
            <v xml:space="preserve">ÊÀÁÄËÉ ÓÀÊÏÍÔÒÏËÏ 4x2.5       </v>
          </cell>
          <cell r="D2501" t="str">
            <v xml:space="preserve">Cable control 4x2.5mm         </v>
          </cell>
          <cell r="E2501">
            <v>0</v>
          </cell>
        </row>
        <row r="2502">
          <cell r="A2502" t="str">
            <v>31-K-021</v>
          </cell>
          <cell r="B2502">
            <v>31</v>
          </cell>
          <cell r="C2502" t="str">
            <v xml:space="preserve">ÊÀÁÄËÉ 2X10ÌÌ -ÓÀäÀÄÒÏ        </v>
          </cell>
          <cell r="D2502" t="str">
            <v xml:space="preserve">Kable 2X10mm-aerial           </v>
          </cell>
          <cell r="E2502">
            <v>0</v>
          </cell>
        </row>
        <row r="2503">
          <cell r="A2503" t="str">
            <v>31-K-025</v>
          </cell>
          <cell r="B2503">
            <v>31</v>
          </cell>
          <cell r="C2503" t="str">
            <v xml:space="preserve">ÊÀÁÄËÉ 2X10 + 6mm ÃÀÌÉßÄÁÀ    </v>
          </cell>
          <cell r="E2503">
            <v>0</v>
          </cell>
        </row>
        <row r="2504">
          <cell r="A2504" t="str">
            <v>31-K-029</v>
          </cell>
          <cell r="B2504">
            <v>31</v>
          </cell>
          <cell r="C2504" t="str">
            <v xml:space="preserve">ÊÀÁÄËÉ Ì/Þ 3x240/25 mm        </v>
          </cell>
          <cell r="D2504" t="str">
            <v>Old HV Pirelli Cable3x240/25mm</v>
          </cell>
          <cell r="E2504">
            <v>0</v>
          </cell>
        </row>
        <row r="2505">
          <cell r="A2505" t="str">
            <v>31-K-050</v>
          </cell>
          <cell r="B2505">
            <v>31</v>
          </cell>
          <cell r="C2505" t="str">
            <v xml:space="preserve">ÊÀÁÄËÉ ÓÐÉË.Ã/Þ 2XRY  435ÌÌ   </v>
          </cell>
          <cell r="D2505" t="str">
            <v>Old Kable copper l/v 2XRY 4X35</v>
          </cell>
          <cell r="E2505">
            <v>0</v>
          </cell>
        </row>
        <row r="2506">
          <cell r="A2506" t="str">
            <v>31-K-051</v>
          </cell>
          <cell r="B2506">
            <v>31</v>
          </cell>
          <cell r="C2506" t="str">
            <v xml:space="preserve">ÊÀÁÄËÉ Ì/Þ 3X 35              </v>
          </cell>
          <cell r="D2506" t="str">
            <v xml:space="preserve">Old kable H/V 3X35            </v>
          </cell>
          <cell r="E2506">
            <v>0</v>
          </cell>
        </row>
        <row r="2507">
          <cell r="A2507" t="str">
            <v>31-K-074</v>
          </cell>
          <cell r="B2507">
            <v>31</v>
          </cell>
          <cell r="C2507" t="str">
            <v xml:space="preserve">ÊÀÁÄËÉ 35ÊÅ, 1ßÅÄÒÀ, 150ÌÌ    </v>
          </cell>
          <cell r="E2507">
            <v>0</v>
          </cell>
        </row>
        <row r="2508">
          <cell r="A2508" t="str">
            <v>31-S-001</v>
          </cell>
          <cell r="B2508">
            <v>31</v>
          </cell>
          <cell r="C2508" t="str">
            <v xml:space="preserve">ÓÀÃÄÍÉ ÀËÖÌÉÍÉÓ A-70          </v>
          </cell>
          <cell r="D2508" t="str">
            <v xml:space="preserve">Wire alluminium A-70          </v>
          </cell>
          <cell r="E2508">
            <v>0</v>
          </cell>
        </row>
        <row r="2509">
          <cell r="A2509" t="str">
            <v>31-S-002</v>
          </cell>
          <cell r="B2509">
            <v>31</v>
          </cell>
          <cell r="C2509" t="str">
            <v>ÓÀÃÄÍÉ ÀËÖÌÉÍÉÓ A-50</v>
          </cell>
          <cell r="D2509" t="str">
            <v xml:space="preserve">Wire A-50                     </v>
          </cell>
          <cell r="E2509">
            <v>0</v>
          </cell>
        </row>
        <row r="2510">
          <cell r="A2510" t="str">
            <v>31-S-003</v>
          </cell>
          <cell r="B2510">
            <v>31</v>
          </cell>
          <cell r="C2510" t="str">
            <v xml:space="preserve">ÓÀÃÄÍÉ ÀËÖÌÉÍÉÓ AS -70        </v>
          </cell>
          <cell r="D2510" t="str">
            <v>Wire AS -70</v>
          </cell>
          <cell r="E2510">
            <v>0</v>
          </cell>
        </row>
        <row r="2511">
          <cell r="A2511" t="str">
            <v>31-S-004</v>
          </cell>
          <cell r="B2511">
            <v>31</v>
          </cell>
          <cell r="C2511" t="str">
            <v xml:space="preserve">ÓÀÃÄÍÉ ÀËÖÌÉÍÉÓ AS -50        </v>
          </cell>
          <cell r="D2511" t="str">
            <v>Wire AS -50</v>
          </cell>
          <cell r="E2511">
            <v>0</v>
          </cell>
        </row>
        <row r="2512">
          <cell r="A2512" t="str">
            <v>31-S-005</v>
          </cell>
          <cell r="B2512">
            <v>31</v>
          </cell>
          <cell r="C2512" t="str">
            <v>ÓÀÃÄÍÉ ÉÆÏËÉÒÄÁÖËÉ 50 ÌÌ/ÊÅ</v>
          </cell>
          <cell r="D2512" t="str">
            <v>Wire 50 mm</v>
          </cell>
          <cell r="E2512">
            <v>0</v>
          </cell>
        </row>
        <row r="2513">
          <cell r="A2513" t="str">
            <v>31-S-006</v>
          </cell>
          <cell r="B2513">
            <v>31</v>
          </cell>
          <cell r="C2513" t="str">
            <v>ÓÀÃÄÍÉ ÉÆÏËÉÒÄÁÖËÉ 70 ÌÌ/ÊÅ</v>
          </cell>
          <cell r="D2513" t="str">
            <v>Wire 70 mm</v>
          </cell>
          <cell r="E2513">
            <v>0</v>
          </cell>
        </row>
        <row r="2514">
          <cell r="A2514" t="str">
            <v>31-S-007</v>
          </cell>
          <cell r="B2514">
            <v>31</v>
          </cell>
          <cell r="C2514" t="str">
            <v xml:space="preserve">ÓÀÃÄÍÉ A-35                   </v>
          </cell>
          <cell r="D2514" t="str">
            <v xml:space="preserve">Wire A-35                     </v>
          </cell>
          <cell r="E2514">
            <v>0</v>
          </cell>
        </row>
        <row r="2515">
          <cell r="A2515" t="str">
            <v>31-S-008</v>
          </cell>
          <cell r="B2515">
            <v>31</v>
          </cell>
          <cell r="C2515" t="str">
            <v xml:space="preserve">ÓÀÃÄÍÉ A -25                  </v>
          </cell>
          <cell r="D2515" t="str">
            <v xml:space="preserve">Wire A-25                     </v>
          </cell>
          <cell r="E2515">
            <v>0</v>
          </cell>
        </row>
        <row r="2516">
          <cell r="A2516" t="str">
            <v>31-T-001</v>
          </cell>
          <cell r="B2516">
            <v>31</v>
          </cell>
          <cell r="C2516" t="str">
            <v xml:space="preserve">ÔÒÀÅÄÒÓÉ                      </v>
          </cell>
          <cell r="D2516" t="str">
            <v>Trevers</v>
          </cell>
          <cell r="E2516">
            <v>0</v>
          </cell>
        </row>
        <row r="2517">
          <cell r="A2517" t="str">
            <v>32-Q-001</v>
          </cell>
          <cell r="B2517">
            <v>32</v>
          </cell>
          <cell r="C2517" t="str">
            <v xml:space="preserve">ØÖÒÏ ÔÚÅÉÉÓ CC-100            </v>
          </cell>
          <cell r="E2517">
            <v>0</v>
          </cell>
        </row>
        <row r="2518">
          <cell r="A2518" t="str">
            <v>32-Q-002</v>
          </cell>
          <cell r="B2518">
            <v>32</v>
          </cell>
          <cell r="C2518" t="str">
            <v xml:space="preserve">ØÖÒÏ CRSH/143/36-1500/        </v>
          </cell>
          <cell r="D2518" t="str">
            <v xml:space="preserve">OLD splice CRSH/143/36-1500/  </v>
          </cell>
          <cell r="E2518">
            <v>0</v>
          </cell>
        </row>
        <row r="2519">
          <cell r="A2519" t="str">
            <v>32-Q-021</v>
          </cell>
          <cell r="B2519">
            <v>32</v>
          </cell>
          <cell r="C2519" t="str">
            <v>ÒÄÉáÄÌÉÓ ØÖÒÏ CRSM/143/36-1500</v>
          </cell>
          <cell r="E2519">
            <v>0</v>
          </cell>
        </row>
        <row r="2520">
          <cell r="A2520" t="str">
            <v>33-Z-001</v>
          </cell>
          <cell r="B2520">
            <v>33</v>
          </cell>
          <cell r="C2520" t="str">
            <v xml:space="preserve">ÆÄÈÉ ÓÀÔÒÀÍÓ×ÏÒÌÀÔÏÒÏ         </v>
          </cell>
          <cell r="D2520" t="str">
            <v xml:space="preserve">Transformer oil               </v>
          </cell>
          <cell r="E2520">
            <v>4.5999999999999999E-2</v>
          </cell>
        </row>
        <row r="2521">
          <cell r="A2521" t="str">
            <v>34-A-001</v>
          </cell>
          <cell r="B2521">
            <v>34</v>
          </cell>
          <cell r="C2521" t="str">
            <v xml:space="preserve">ÀÍÝÀÐÉ 2ÊÏÍÔÀØÔÉÀÍÉ           </v>
          </cell>
          <cell r="E2521">
            <v>0</v>
          </cell>
        </row>
        <row r="2522">
          <cell r="A2522" t="str">
            <v>34-A-002</v>
          </cell>
          <cell r="B2522">
            <v>34</v>
          </cell>
          <cell r="C2522" t="str">
            <v>ÔÒÀÍÓ×ÏÒÌÀÔÏÒÉÓ ÀÅÆÉ (ÃÀÛËÉËÉ)</v>
          </cell>
          <cell r="E2522">
            <v>0</v>
          </cell>
        </row>
        <row r="2523">
          <cell r="A2523" t="str">
            <v>34-T-001</v>
          </cell>
          <cell r="B2523">
            <v>34</v>
          </cell>
          <cell r="C2523" t="str">
            <v xml:space="preserve">ÔÒÀÍÓ×ÏÒÌÀÔÏÒÉ TVLM-10-600/5  </v>
          </cell>
          <cell r="D2523" t="str">
            <v xml:space="preserve">Transformer TVLM-10-600/5     </v>
          </cell>
          <cell r="E2523">
            <v>52.41</v>
          </cell>
        </row>
        <row r="2524">
          <cell r="A2524" t="str">
            <v>34-T-002</v>
          </cell>
          <cell r="B2524">
            <v>34</v>
          </cell>
          <cell r="C2524" t="str">
            <v xml:space="preserve">ÔÒÀÍÓ×ÏÒÌÀÔÏÒÉ TVLM-10-400/5  </v>
          </cell>
          <cell r="D2524" t="str">
            <v xml:space="preserve">Transformer TVLM - 10-400/5   </v>
          </cell>
          <cell r="E2524">
            <v>62</v>
          </cell>
        </row>
        <row r="2525">
          <cell r="A2525" t="str">
            <v>34-T-003</v>
          </cell>
          <cell r="B2525">
            <v>34</v>
          </cell>
          <cell r="C2525" t="str">
            <v xml:space="preserve">ÔÒÀÍÓ×ÏÒÌÀÔÏÒÉ TVLM-10-300/5  </v>
          </cell>
          <cell r="D2525" t="str">
            <v xml:space="preserve">Transformer TVLM -10-300/5    </v>
          </cell>
          <cell r="E2525">
            <v>0</v>
          </cell>
        </row>
        <row r="2526">
          <cell r="A2526" t="str">
            <v>34-T-004</v>
          </cell>
          <cell r="B2526">
            <v>34</v>
          </cell>
          <cell r="C2526" t="str">
            <v xml:space="preserve">ÔÒÀÍÓ×ÏÒÌÀÔÏÒÉ TVLM-10-50/5   </v>
          </cell>
          <cell r="D2526" t="str">
            <v xml:space="preserve">Transformer TVLM - 1050/5     </v>
          </cell>
          <cell r="E2526">
            <v>0</v>
          </cell>
        </row>
        <row r="2527">
          <cell r="A2527" t="str">
            <v>34-T-005</v>
          </cell>
          <cell r="B2527">
            <v>34</v>
          </cell>
          <cell r="C2527" t="str">
            <v xml:space="preserve">ÔÒÀÍÓ×ÏÒÌÀÔÏÒÉ TVLM-10-1500/5 </v>
          </cell>
          <cell r="D2527" t="str">
            <v xml:space="preserve">Transformer TVLM -10-1500/5   </v>
          </cell>
          <cell r="E2527">
            <v>42.63</v>
          </cell>
        </row>
        <row r="2528">
          <cell r="A2528" t="str">
            <v>34-T-006</v>
          </cell>
          <cell r="B2528">
            <v>34</v>
          </cell>
          <cell r="C2528" t="str">
            <v xml:space="preserve">ÔÒÀÍÓ×ÏÒÌÀÔÏÒÉ TVLM-1000/5    </v>
          </cell>
          <cell r="D2528" t="str">
            <v xml:space="preserve">Transformer TVLM - 100/5      </v>
          </cell>
          <cell r="E2528">
            <v>3.88</v>
          </cell>
        </row>
        <row r="2529">
          <cell r="A2529" t="str">
            <v>34-T-007</v>
          </cell>
          <cell r="B2529">
            <v>34</v>
          </cell>
          <cell r="C2529" t="str">
            <v xml:space="preserve">ÔÒÀÍÓ×ÏÒÌÀÔÏÒÉ TLM-10-1000/5  </v>
          </cell>
          <cell r="D2529" t="str">
            <v xml:space="preserve">Transformer TLM - 10-1000/5   </v>
          </cell>
          <cell r="E2529">
            <v>39.418999999999997</v>
          </cell>
        </row>
        <row r="2530">
          <cell r="A2530" t="str">
            <v>34-T-008</v>
          </cell>
          <cell r="B2530">
            <v>34</v>
          </cell>
          <cell r="C2530" t="str">
            <v xml:space="preserve">ÔÒÀÍÓ×ÏÒÌÀÔÏÒÉ TLM-10-600/5   </v>
          </cell>
          <cell r="D2530" t="str">
            <v xml:space="preserve">Transformer TLM -10-600/5     </v>
          </cell>
          <cell r="E2530">
            <v>65.382000000000005</v>
          </cell>
        </row>
        <row r="2531">
          <cell r="A2531" t="str">
            <v>34-T-009</v>
          </cell>
          <cell r="B2531">
            <v>34</v>
          </cell>
          <cell r="C2531" t="str">
            <v xml:space="preserve">ÔÒÀÍÓ×ÏÒÌÀÔÏÒÉ TLM-10-400/5   </v>
          </cell>
          <cell r="D2531" t="str">
            <v xml:space="preserve">Transformer TLM - 10-400/5    </v>
          </cell>
          <cell r="E2531">
            <v>0</v>
          </cell>
        </row>
        <row r="2532">
          <cell r="A2532" t="str">
            <v>34-T-010</v>
          </cell>
          <cell r="B2532">
            <v>34</v>
          </cell>
          <cell r="C2532" t="str">
            <v xml:space="preserve">ÔÒÀÍÓ×ÏÒÌÀÔÏÒÉ TLM-10-300/5   </v>
          </cell>
          <cell r="D2532" t="str">
            <v xml:space="preserve">Transformer TLM -10-300/5     </v>
          </cell>
          <cell r="E2532">
            <v>0</v>
          </cell>
        </row>
        <row r="2533">
          <cell r="A2533" t="str">
            <v>34-T-011</v>
          </cell>
          <cell r="B2533">
            <v>34</v>
          </cell>
          <cell r="C2533" t="str">
            <v xml:space="preserve">ÔÒÀÍÓ×ÏÒÌÀÔÏÒÉ TLM-100/5      </v>
          </cell>
          <cell r="D2533" t="str">
            <v xml:space="preserve">Transformer TLM -100/5        </v>
          </cell>
          <cell r="E2533">
            <v>0</v>
          </cell>
        </row>
        <row r="2534">
          <cell r="A2534" t="str">
            <v>34-T-012</v>
          </cell>
          <cell r="B2534">
            <v>34</v>
          </cell>
          <cell r="C2534" t="str">
            <v xml:space="preserve">ÔÒÀÍÓ×ÏÒÌÀÔÏÒÉ TOL-10-400/5   </v>
          </cell>
          <cell r="D2534" t="str">
            <v xml:space="preserve">Transformer TOL -10-400/5     </v>
          </cell>
          <cell r="E2534">
            <v>0</v>
          </cell>
        </row>
        <row r="2535">
          <cell r="A2535" t="str">
            <v>34-T-013</v>
          </cell>
          <cell r="B2535">
            <v>34</v>
          </cell>
          <cell r="C2535" t="str">
            <v xml:space="preserve">ÔÒÀÍÓ×ÏÒÌÀÔÏÒÉ TOL-10-200/5   </v>
          </cell>
          <cell r="D2535" t="str">
            <v xml:space="preserve">Transformer TOL -10-200/5     </v>
          </cell>
          <cell r="E2535">
            <v>86.8</v>
          </cell>
        </row>
        <row r="2536">
          <cell r="A2536" t="str">
            <v>34-T-014</v>
          </cell>
          <cell r="B2536">
            <v>34</v>
          </cell>
          <cell r="C2536" t="str">
            <v xml:space="preserve">ÔÒÀÍÓ×ÏÒÌÀÔÏÒÉ TOL-10-150/5   </v>
          </cell>
          <cell r="D2536" t="str">
            <v xml:space="preserve">Transformer TOL-10-150/5      </v>
          </cell>
          <cell r="E2536">
            <v>0</v>
          </cell>
        </row>
        <row r="2537">
          <cell r="A2537" t="str">
            <v>34-T-015</v>
          </cell>
          <cell r="B2537">
            <v>34</v>
          </cell>
          <cell r="C2537" t="str">
            <v xml:space="preserve">ÔÒÀÍÓ×ÏÒÌÀÔÏÒÉ TOL-10-100/5   </v>
          </cell>
          <cell r="D2537" t="str">
            <v xml:space="preserve">Transformer TOL -10-100/5     </v>
          </cell>
          <cell r="E2537">
            <v>0</v>
          </cell>
        </row>
        <row r="2538">
          <cell r="A2538" t="str">
            <v>34-T-016</v>
          </cell>
          <cell r="B2538">
            <v>34</v>
          </cell>
          <cell r="C2538" t="str">
            <v xml:space="preserve">ÔÒÀÍÓ×ÏÒÌÀÔÏÒÉ TKS-12-600/5   </v>
          </cell>
          <cell r="D2538" t="str">
            <v xml:space="preserve">Transformer TKS -12-600/5     </v>
          </cell>
          <cell r="E2538">
            <v>58.55</v>
          </cell>
        </row>
        <row r="2539">
          <cell r="A2539" t="str">
            <v>34-T-017</v>
          </cell>
          <cell r="B2539">
            <v>34</v>
          </cell>
          <cell r="C2539" t="str">
            <v xml:space="preserve">ÔÒÀÍÓ×ÏÒÌÀÔÏÒÉ TKS-12-400/5   </v>
          </cell>
          <cell r="D2539" t="str">
            <v xml:space="preserve">Transformer TKS -12-400/5     </v>
          </cell>
          <cell r="E2539">
            <v>0</v>
          </cell>
        </row>
        <row r="2540">
          <cell r="A2540" t="str">
            <v>34-T-018</v>
          </cell>
          <cell r="B2540">
            <v>34</v>
          </cell>
          <cell r="C2540" t="str">
            <v xml:space="preserve">ÔÒÀÍÓ×ÏÒÌÀÔÏÒÉ TKS-12-300/5   </v>
          </cell>
          <cell r="D2540" t="str">
            <v xml:space="preserve">Transformer TKS -12-300/5     </v>
          </cell>
          <cell r="E2540">
            <v>0</v>
          </cell>
        </row>
        <row r="2541">
          <cell r="A2541" t="str">
            <v>34-T-019</v>
          </cell>
          <cell r="B2541">
            <v>34</v>
          </cell>
          <cell r="C2541" t="str">
            <v xml:space="preserve">ÔÒÀÍÓ×ÏÒÌÀÔÏÒÉ TKS-12-200/5   </v>
          </cell>
          <cell r="D2541" t="str">
            <v xml:space="preserve">Transformer TKS -12-200/5     </v>
          </cell>
          <cell r="E2541">
            <v>86.8</v>
          </cell>
        </row>
        <row r="2542">
          <cell r="A2542" t="str">
            <v>34-T-020</v>
          </cell>
          <cell r="B2542">
            <v>34</v>
          </cell>
          <cell r="C2542" t="str">
            <v xml:space="preserve">ÔÒÀÍÓ×ÏÒÌÀÔÏÒÉ TKS-12-150/5   </v>
          </cell>
          <cell r="D2542" t="str">
            <v xml:space="preserve">Transformer TKS -12-150/5     </v>
          </cell>
          <cell r="E2542">
            <v>87.28</v>
          </cell>
        </row>
        <row r="2543">
          <cell r="A2543" t="str">
            <v>34-T-021</v>
          </cell>
          <cell r="B2543">
            <v>34</v>
          </cell>
          <cell r="C2543" t="str">
            <v xml:space="preserve">ÔÒÀÍÓ×ÏÒÌÀÔÏÒÉ TKS-10-200/5   </v>
          </cell>
          <cell r="D2543" t="str">
            <v xml:space="preserve">Transformer TKS -10-200/5     </v>
          </cell>
          <cell r="E2543">
            <v>0</v>
          </cell>
        </row>
        <row r="2544">
          <cell r="A2544" t="str">
            <v>34-T-022</v>
          </cell>
          <cell r="B2544">
            <v>34</v>
          </cell>
          <cell r="C2544" t="str">
            <v xml:space="preserve">ÔÒÀÍÓ×ÏÒÌÀÔÏÒÉ TPL-10-800/5   </v>
          </cell>
          <cell r="D2544" t="str">
            <v xml:space="preserve">Transformer TPL -10-800/5     </v>
          </cell>
          <cell r="E2544">
            <v>0</v>
          </cell>
        </row>
        <row r="2545">
          <cell r="A2545" t="str">
            <v>34-T-023</v>
          </cell>
          <cell r="B2545">
            <v>34</v>
          </cell>
          <cell r="C2545" t="str">
            <v xml:space="preserve">ÔÒÀÍÓ×ÏÒÌÀÔÏÒÉ TPL-10-300/5   </v>
          </cell>
          <cell r="D2545" t="str">
            <v xml:space="preserve">Transformer TPL -10-300/5     </v>
          </cell>
          <cell r="E2545">
            <v>5.47</v>
          </cell>
        </row>
        <row r="2546">
          <cell r="A2546" t="str">
            <v>34-T-024</v>
          </cell>
          <cell r="B2546">
            <v>34</v>
          </cell>
          <cell r="C2546" t="str">
            <v xml:space="preserve">ÔÒÀÍÓ×ÏÒÌÀÔÏÒÉ TPL-10-200/5   </v>
          </cell>
          <cell r="D2546" t="str">
            <v xml:space="preserve">Transformer TPL -10-200/5     </v>
          </cell>
          <cell r="E2546">
            <v>0</v>
          </cell>
        </row>
        <row r="2547">
          <cell r="A2547" t="str">
            <v>34-T-025</v>
          </cell>
          <cell r="B2547">
            <v>34</v>
          </cell>
          <cell r="C2547" t="str">
            <v xml:space="preserve">ÔÒÀÍÓ×ÏÒÌÀÔÏÒÉ TPL-10-100/5   </v>
          </cell>
          <cell r="D2547" t="str">
            <v xml:space="preserve">Transformer TPL -10-100/5     </v>
          </cell>
          <cell r="E2547">
            <v>0</v>
          </cell>
        </row>
        <row r="2548">
          <cell r="A2548" t="str">
            <v>34-T-026</v>
          </cell>
          <cell r="B2548">
            <v>34</v>
          </cell>
          <cell r="C2548" t="str">
            <v>ÔÒÀÍÓ×ÏÒÌÀÔÏÒÉ TPOL-10-15000/5</v>
          </cell>
          <cell r="D2548" t="str">
            <v xml:space="preserve">Transformer TPOL -10-15000/5  </v>
          </cell>
          <cell r="E2548">
            <v>19.38</v>
          </cell>
        </row>
        <row r="2549">
          <cell r="A2549" t="str">
            <v>34-T-027</v>
          </cell>
          <cell r="B2549">
            <v>34</v>
          </cell>
          <cell r="C2549" t="str">
            <v xml:space="preserve">ÔÒÀÍÓ×ÏÒÌÀÔÏÒÉ TPOL-10-600/5  </v>
          </cell>
          <cell r="D2549" t="str">
            <v xml:space="preserve">Transformer TPOL -10-600/5    </v>
          </cell>
          <cell r="E2549">
            <v>4.29</v>
          </cell>
        </row>
        <row r="2550">
          <cell r="A2550" t="str">
            <v>34-T-028</v>
          </cell>
          <cell r="B2550">
            <v>34</v>
          </cell>
          <cell r="C2550" t="str">
            <v xml:space="preserve">ÔÒÀÍÓ×ÏÒÌÀÔÏÒÉ TPLM-10-300/5  </v>
          </cell>
          <cell r="D2550" t="str">
            <v xml:space="preserve">Transformer TPLM - 10-300/5   </v>
          </cell>
          <cell r="E2550">
            <v>5.47</v>
          </cell>
        </row>
        <row r="2551">
          <cell r="A2551" t="str">
            <v>34-T-029</v>
          </cell>
          <cell r="B2551">
            <v>34</v>
          </cell>
          <cell r="C2551" t="str">
            <v xml:space="preserve">ÔÒÀÍÓ×ÏÒÌÀÔÏÒÉ TVK-10-100/5   </v>
          </cell>
          <cell r="D2551" t="str">
            <v xml:space="preserve">Transformer TVK - 10-100/5    </v>
          </cell>
          <cell r="E2551">
            <v>103.87</v>
          </cell>
        </row>
        <row r="2552">
          <cell r="A2552" t="str">
            <v>34-T-030</v>
          </cell>
          <cell r="B2552">
            <v>34</v>
          </cell>
          <cell r="C2552" t="str">
            <v xml:space="preserve">ÔÒÀÍÓ×ÏÒÌÀÔÏÒÉ TVK-10-600/5   </v>
          </cell>
          <cell r="D2552" t="str">
            <v xml:space="preserve">Transformer TVK - 10-600/5    </v>
          </cell>
          <cell r="E2552">
            <v>0</v>
          </cell>
        </row>
        <row r="2553">
          <cell r="A2553" t="str">
            <v>34-T-031</v>
          </cell>
          <cell r="B2553">
            <v>34</v>
          </cell>
          <cell r="C2553" t="str">
            <v>ÔÒÀÍÓ×ÏÒ.ÞÀËÏÅÀÍÉTM-630/6</v>
          </cell>
          <cell r="D2553" t="str">
            <v>Transformer TM- 630/6</v>
          </cell>
          <cell r="E2553">
            <v>0</v>
          </cell>
        </row>
        <row r="2554">
          <cell r="A2554" t="str">
            <v>34-T-032</v>
          </cell>
          <cell r="B2554">
            <v>34</v>
          </cell>
          <cell r="C2554" t="str">
            <v xml:space="preserve">ÔÒÀÍÓ×ÏÒ.ÞÀËÏÅÀÍÉTM-630/10    </v>
          </cell>
          <cell r="D2554" t="str">
            <v>Transformer TM- 630/10</v>
          </cell>
          <cell r="E2554">
            <v>0</v>
          </cell>
        </row>
        <row r="2555">
          <cell r="A2555" t="str">
            <v>34-T-033</v>
          </cell>
          <cell r="B2555">
            <v>34</v>
          </cell>
          <cell r="C2555" t="str">
            <v xml:space="preserve">ÔÒÀÍÓ×ÏÒ.ÞÀËÏÅÀÍÉTM-1000/6    </v>
          </cell>
          <cell r="D2555" t="str">
            <v>Transformer TM 1000/6</v>
          </cell>
          <cell r="E2555">
            <v>0</v>
          </cell>
        </row>
        <row r="2556">
          <cell r="A2556" t="str">
            <v>34-T-034</v>
          </cell>
          <cell r="B2556">
            <v>34</v>
          </cell>
          <cell r="C2556" t="str">
            <v xml:space="preserve">ÔÒÀÍÓ×ÏÒ.ÞÀËÏÅÀÍÉTM-1000/10   </v>
          </cell>
          <cell r="D2556" t="str">
            <v>Transformer TM 1000/10</v>
          </cell>
          <cell r="E2556">
            <v>0</v>
          </cell>
        </row>
        <row r="2557">
          <cell r="A2557" t="str">
            <v>34-T-035</v>
          </cell>
          <cell r="B2557">
            <v>34</v>
          </cell>
          <cell r="C2557" t="str">
            <v xml:space="preserve">ÔÒÀÍÓ×ÏÒ.ÞÀËÏÅÀÍÉTM-400/6     </v>
          </cell>
          <cell r="D2557" t="str">
            <v>Transformer TM 400/6</v>
          </cell>
          <cell r="E2557">
            <v>0</v>
          </cell>
        </row>
        <row r="2558">
          <cell r="A2558" t="str">
            <v>34-T-036</v>
          </cell>
          <cell r="B2558">
            <v>34</v>
          </cell>
          <cell r="C2558" t="str">
            <v xml:space="preserve">ÔÒÀÍÓ×ÏÒ.ÞÀËÏÅÀÍÉTM-400/10    </v>
          </cell>
          <cell r="D2558" t="str">
            <v>Transformer TM 400/10</v>
          </cell>
          <cell r="E2558">
            <v>0</v>
          </cell>
        </row>
        <row r="2559">
          <cell r="A2559" t="str">
            <v>34-T-037</v>
          </cell>
          <cell r="B2559">
            <v>34</v>
          </cell>
          <cell r="C2559" t="str">
            <v>ÔÒÀÍÓ×ÏÒ.ÞÀËÏÅÀÍÉTM-250/6</v>
          </cell>
          <cell r="D2559" t="str">
            <v>Transformer TM 250/6</v>
          </cell>
          <cell r="E2559">
            <v>0</v>
          </cell>
        </row>
        <row r="2560">
          <cell r="A2560" t="str">
            <v>34-T-038</v>
          </cell>
          <cell r="B2560">
            <v>34</v>
          </cell>
          <cell r="C2560" t="str">
            <v>ÔÒÀÍÓ×ÏÒ.ÞÀËÏÅÀÍÉTM-250/10</v>
          </cell>
          <cell r="D2560" t="str">
            <v>Transformer TM 250/10</v>
          </cell>
          <cell r="E2560">
            <v>0</v>
          </cell>
        </row>
        <row r="2561">
          <cell r="A2561" t="str">
            <v>34-T-103</v>
          </cell>
          <cell r="B2561">
            <v>34</v>
          </cell>
          <cell r="C2561" t="str">
            <v xml:space="preserve">ÔÒÀÍÓ×ÒÏÌÀÔÏÒÉ ÞÀÁÅÉÓ NTML-6  </v>
          </cell>
          <cell r="D2561" t="str">
            <v xml:space="preserve">Transformer NTML-6            </v>
          </cell>
          <cell r="E2561">
            <v>0</v>
          </cell>
        </row>
        <row r="2562">
          <cell r="A2562" t="str">
            <v>35-A-001</v>
          </cell>
          <cell r="B2562">
            <v>35</v>
          </cell>
          <cell r="C2562" t="str">
            <v xml:space="preserve">ÓÀËÔÄ ÀËÖÌÉÍÉÓ 80-8ÌÌ         </v>
          </cell>
          <cell r="D2562" t="str">
            <v xml:space="preserve">OLD Alluminum busbar80-8mm    </v>
          </cell>
          <cell r="E2562">
            <v>0</v>
          </cell>
        </row>
        <row r="2563">
          <cell r="A2563" t="str">
            <v>35-A-002</v>
          </cell>
          <cell r="B2563">
            <v>35</v>
          </cell>
          <cell r="C2563" t="str">
            <v>ÓÀËÔÄ ÀËÖÌÉÍÉÓ 60X6</v>
          </cell>
          <cell r="D2563" t="str">
            <v xml:space="preserve">Old basbar aluminium60x6      </v>
          </cell>
          <cell r="E2563">
            <v>0</v>
          </cell>
        </row>
        <row r="2564">
          <cell r="A2564" t="str">
            <v>35-A-003</v>
          </cell>
          <cell r="B2564">
            <v>35</v>
          </cell>
          <cell r="C2564" t="str">
            <v xml:space="preserve">ÓÀËÔÄ ÀËÖÌÉÍÉÓ 40X4           </v>
          </cell>
          <cell r="D2564" t="str">
            <v xml:space="preserve">Old basbar aluminium40X4      </v>
          </cell>
          <cell r="E2564">
            <v>0</v>
          </cell>
        </row>
        <row r="2565">
          <cell r="A2565" t="str">
            <v>35-D-001</v>
          </cell>
          <cell r="B2565">
            <v>35</v>
          </cell>
          <cell r="E2565">
            <v>0</v>
          </cell>
        </row>
        <row r="2566">
          <cell r="A2566" t="str">
            <v>35-M-001</v>
          </cell>
          <cell r="B2566">
            <v>35</v>
          </cell>
          <cell r="C2566" t="str">
            <v xml:space="preserve">ÌÝÅÄËÉ ÏÓÉÐÏÅÉÓ               </v>
          </cell>
          <cell r="E2566">
            <v>0</v>
          </cell>
        </row>
        <row r="2567">
          <cell r="A2567" t="str">
            <v>35-M-002</v>
          </cell>
          <cell r="B2567">
            <v>35</v>
          </cell>
          <cell r="C2567" t="str">
            <v xml:space="preserve">ÌÝÅÄËÉ ÃÍÏÁÀÃÉ  PN-400a       </v>
          </cell>
          <cell r="E2567">
            <v>0</v>
          </cell>
        </row>
        <row r="2568">
          <cell r="A2568" t="str">
            <v>35-S-001</v>
          </cell>
          <cell r="B2568">
            <v>35</v>
          </cell>
          <cell r="C2568" t="str">
            <v xml:space="preserve">ÓÀËÔÄ ÀËÖÌÉÍÉÓ 50X5           </v>
          </cell>
          <cell r="E2568">
            <v>0</v>
          </cell>
        </row>
        <row r="2569">
          <cell r="A2569" t="str">
            <v>35-T-001</v>
          </cell>
          <cell r="B2569">
            <v>35</v>
          </cell>
          <cell r="C2569" t="str">
            <v>ÔÖÜÉ ÓÀÊÏÍÔÀØÔÏ ÌÝÅÄËÉÓ 100ÀÌÐ</v>
          </cell>
          <cell r="E2569">
            <v>0</v>
          </cell>
        </row>
        <row r="2570">
          <cell r="A2570" t="str">
            <v>36-D-001</v>
          </cell>
          <cell r="B2570">
            <v>36</v>
          </cell>
          <cell r="C2570" t="str">
            <v xml:space="preserve">ÃÄÍÌÊÅÄÈÉ RPB34-400À          </v>
          </cell>
          <cell r="E2570">
            <v>0</v>
          </cell>
        </row>
        <row r="2571">
          <cell r="A2571" t="str">
            <v>36-D-002</v>
          </cell>
          <cell r="B2571">
            <v>36</v>
          </cell>
          <cell r="C2571" t="str">
            <v xml:space="preserve">ÃÀ×À ÏÓÉÐÏÅÉÓ ÂÀÌÈÉÛÅÄËÉÓ     </v>
          </cell>
          <cell r="E2571">
            <v>0</v>
          </cell>
        </row>
        <row r="2572">
          <cell r="A2572" t="str">
            <v>36-D-003</v>
          </cell>
          <cell r="B2572">
            <v>36</v>
          </cell>
          <cell r="C2572" t="str">
            <v xml:space="preserve">ÃÀ×À ÏÓÉÐÏÅÉÓ ÌÝÅÄËÉÓ         </v>
          </cell>
          <cell r="E2572">
            <v>0</v>
          </cell>
        </row>
        <row r="2573">
          <cell r="A2573" t="str">
            <v>36-E-001</v>
          </cell>
          <cell r="B2573">
            <v>36</v>
          </cell>
          <cell r="C2573" t="str">
            <v>ÄËÄÌÄÍÔÉ ÂÀÌÏÓÀÂÏÒÄÁÄËÉBK-10U2</v>
          </cell>
          <cell r="D2573" t="str">
            <v xml:space="preserve">Withdrawel cell BK-10 U 2     </v>
          </cell>
          <cell r="E2573">
            <v>0</v>
          </cell>
        </row>
        <row r="2574">
          <cell r="A2574" t="str">
            <v>36-G-001</v>
          </cell>
          <cell r="B2574">
            <v>36</v>
          </cell>
          <cell r="C2574" t="str">
            <v xml:space="preserve">ÂÀÌÈÉÛÅÄËÉ ÓÀÓÀËÔÄÏ 1000ÀÌÐ.  </v>
          </cell>
          <cell r="E2574">
            <v>0</v>
          </cell>
        </row>
        <row r="2575">
          <cell r="A2575" t="str">
            <v>36-G-014</v>
          </cell>
          <cell r="B2575">
            <v>36</v>
          </cell>
          <cell r="C2575" t="str">
            <v xml:space="preserve">ÂÀÌÈÉÛÅÄËÉ ÏÓÉÐÏÅÉÓ           </v>
          </cell>
          <cell r="E2575">
            <v>0</v>
          </cell>
        </row>
        <row r="2576">
          <cell r="A2576" t="str">
            <v>36-I-001</v>
          </cell>
          <cell r="B2576">
            <v>36</v>
          </cell>
          <cell r="C2576" t="str">
            <v xml:space="preserve">ÉÆÏËÀÔÏÒÉ ÃÀÌàÄÒÉÈ 10ÊÅ       </v>
          </cell>
          <cell r="E2576">
            <v>0</v>
          </cell>
        </row>
        <row r="2577">
          <cell r="A2577" t="str">
            <v>36-K-001</v>
          </cell>
          <cell r="B2577">
            <v>36</v>
          </cell>
          <cell r="C2577" t="str">
            <v>ÊÀÒÀÃÀ SHAO-70 ,ÓÀÓÄØÝÉÏ 1000À</v>
          </cell>
          <cell r="E2577">
            <v>0</v>
          </cell>
        </row>
        <row r="2578">
          <cell r="A2578" t="str">
            <v>36-M-001</v>
          </cell>
          <cell r="B2578">
            <v>36</v>
          </cell>
          <cell r="C2578" t="str">
            <v>ÌÒÉÝáÅÄËÉ M 2X- 10/60(ÖËÖØÏ)</v>
          </cell>
          <cell r="D2578" t="str">
            <v xml:space="preserve">OLD Meter M2 X-10/60          </v>
          </cell>
          <cell r="E2578">
            <v>0</v>
          </cell>
        </row>
        <row r="2579">
          <cell r="A2579" t="str">
            <v>36-M-002</v>
          </cell>
          <cell r="B2579">
            <v>36</v>
          </cell>
          <cell r="C2579" t="str">
            <v>ÌÒÉÝáÅÄËÉ M 2 X - 10/60- ËÖØÉÈ</v>
          </cell>
          <cell r="D2579" t="str">
            <v>OLDMeter M 2X -10/60 with seal</v>
          </cell>
          <cell r="E2579">
            <v>0</v>
          </cell>
        </row>
        <row r="2580">
          <cell r="A2580" t="str">
            <v>36-M-003</v>
          </cell>
          <cell r="B2580">
            <v>36</v>
          </cell>
          <cell r="C2580" t="str">
            <v>ÌÒÉÝáÅÄËÉ 6805 (ÖËÖØÏ )</v>
          </cell>
          <cell r="D2580" t="str">
            <v>Meter 6805, without seal</v>
          </cell>
          <cell r="E2580">
            <v>0</v>
          </cell>
        </row>
        <row r="2581">
          <cell r="A2581" t="str">
            <v>36-M-004</v>
          </cell>
          <cell r="B2581">
            <v>36</v>
          </cell>
          <cell r="C2581" t="str">
            <v xml:space="preserve">ÌÒÉÝáÅÄËÉ EEM-3-1 (ÖËÖØÏ )    </v>
          </cell>
          <cell r="D2581" t="str">
            <v xml:space="preserve">Meter EEM-3-1 ,without seal   </v>
          </cell>
          <cell r="E2581">
            <v>0</v>
          </cell>
        </row>
        <row r="2582">
          <cell r="A2582" t="str">
            <v>36-M-005</v>
          </cell>
          <cell r="B2582">
            <v>36</v>
          </cell>
          <cell r="C2582" t="str">
            <v xml:space="preserve">ÌÒÉÝáÅÄËÉ U-678-10/40 (ÖËÖØÏ) </v>
          </cell>
          <cell r="D2582" t="str">
            <v xml:space="preserve">Meter U-678-10/40, W/O seal   </v>
          </cell>
          <cell r="E2582">
            <v>0</v>
          </cell>
        </row>
        <row r="2583">
          <cell r="A2583" t="str">
            <v>36-M-006</v>
          </cell>
          <cell r="B2583">
            <v>36</v>
          </cell>
          <cell r="C2583" t="str">
            <v xml:space="preserve">ÌÒÉÝáÅÄËÉ T37F 20/120(ÖËÖØÏ)  </v>
          </cell>
          <cell r="D2583" t="str">
            <v xml:space="preserve">MeterT37F 20/120, W/O seal    </v>
          </cell>
          <cell r="E2583">
            <v>0</v>
          </cell>
        </row>
        <row r="2584">
          <cell r="A2584" t="str">
            <v>36-M-007</v>
          </cell>
          <cell r="B2584">
            <v>36</v>
          </cell>
          <cell r="C2584" t="str">
            <v>ÌÒÉÝáÅÄËÉ T31FT5(1-6), (ÖËÖØÏ)</v>
          </cell>
          <cell r="D2584" t="str">
            <v xml:space="preserve">MeterT31FT5(1-6),W/O seal     </v>
          </cell>
          <cell r="E2584">
            <v>0</v>
          </cell>
        </row>
        <row r="2585">
          <cell r="A2585" t="str">
            <v>36-M-008</v>
          </cell>
          <cell r="B2585">
            <v>36</v>
          </cell>
          <cell r="C2585" t="str">
            <v>ÌÒÉÝáÅÄËÉ T31FTR5(1-6),(ÖËÖØÏ)</v>
          </cell>
          <cell r="D2585" t="str">
            <v xml:space="preserve">MeterT31FTR5(1-6),W/O seal    </v>
          </cell>
          <cell r="E2585">
            <v>0</v>
          </cell>
        </row>
        <row r="2586">
          <cell r="A2586" t="str">
            <v>36-M-009</v>
          </cell>
          <cell r="B2586">
            <v>36</v>
          </cell>
          <cell r="C2586" t="str">
            <v xml:space="preserve">ÌÒÉÝáÅÄËÉ D31CT3x100 ,(ÖËÖØÏ) </v>
          </cell>
          <cell r="D2586" t="str">
            <v xml:space="preserve">MeterD31CT 3x100,W/O seal     </v>
          </cell>
          <cell r="E2586">
            <v>0</v>
          </cell>
        </row>
        <row r="2587">
          <cell r="A2587" t="str">
            <v>36-M-010</v>
          </cell>
          <cell r="B2587">
            <v>36</v>
          </cell>
          <cell r="C2587" t="str">
            <v xml:space="preserve">ÌÒÉÝáÅÄËÉ U-673 ,(ÖËÖØÏ)      </v>
          </cell>
          <cell r="D2587" t="str">
            <v xml:space="preserve">Meter U-673 ,W/O seal         </v>
          </cell>
          <cell r="E2587">
            <v>0</v>
          </cell>
        </row>
        <row r="2588">
          <cell r="A2588" t="str">
            <v>36-M-011</v>
          </cell>
          <cell r="B2588">
            <v>36</v>
          </cell>
          <cell r="C2588" t="str">
            <v xml:space="preserve">ÌÒÉÝáÅÄËÉ U-670 ,(ÖËÖØÏ)      </v>
          </cell>
          <cell r="D2588" t="str">
            <v xml:space="preserve">Meter U-670 ,W/O seal         </v>
          </cell>
          <cell r="E2588">
            <v>0</v>
          </cell>
        </row>
        <row r="2589">
          <cell r="A2589" t="str">
            <v>36-M-012</v>
          </cell>
          <cell r="B2589">
            <v>36</v>
          </cell>
          <cell r="C2589" t="str">
            <v xml:space="preserve">ÌÒÉÝáÅÄËÉ U-672 ,(ÖËÖØÏ)      </v>
          </cell>
          <cell r="D2589" t="str">
            <v xml:space="preserve">Meter U-672 ,W/O seal         </v>
          </cell>
          <cell r="E2589">
            <v>0</v>
          </cell>
        </row>
        <row r="2590">
          <cell r="A2590" t="str">
            <v>36-M-013</v>
          </cell>
          <cell r="B2590">
            <v>36</v>
          </cell>
          <cell r="C2590" t="str">
            <v xml:space="preserve">ÌÒÉÝáÅÄËÉ COU-446 ,(ÖËÖØÏ)    </v>
          </cell>
          <cell r="D2590" t="str">
            <v xml:space="preserve">Meter COU-446 ,W/O seal       </v>
          </cell>
          <cell r="E2590">
            <v>0</v>
          </cell>
        </row>
        <row r="2591">
          <cell r="A2591" t="str">
            <v>36-M-014</v>
          </cell>
          <cell r="B2591">
            <v>36</v>
          </cell>
          <cell r="C2591" t="str">
            <v xml:space="preserve">ÌÒÉÝáÅÄËÉ EEM-2-1,(ÖËÖØÏ)     </v>
          </cell>
          <cell r="D2591" t="str">
            <v xml:space="preserve">Meter EEM-2-1 ,W/O seal       </v>
          </cell>
          <cell r="E2591">
            <v>0</v>
          </cell>
        </row>
        <row r="2592">
          <cell r="A2592" t="str">
            <v>36-M-015</v>
          </cell>
          <cell r="B2592">
            <v>36</v>
          </cell>
          <cell r="C2592" t="str">
            <v xml:space="preserve">ÌÒÉÝáÅÄËÉ EEM-3-2 ,(ÖËÖØÏ)    </v>
          </cell>
          <cell r="D2592" t="str">
            <v xml:space="preserve">Meter EEM-3-2 ,W/O seal       </v>
          </cell>
          <cell r="E2592">
            <v>0</v>
          </cell>
        </row>
        <row r="2593">
          <cell r="A2593" t="str">
            <v>36-M-016</v>
          </cell>
          <cell r="B2593">
            <v>36</v>
          </cell>
          <cell r="C2593" t="str">
            <v xml:space="preserve">ÌÒÉÝáÅÄËÉ TS 461 ,(ÖËÖØÏ)     </v>
          </cell>
          <cell r="D2593" t="str">
            <v xml:space="preserve">Meter TS 461 W/O seal         </v>
          </cell>
          <cell r="E2593">
            <v>0</v>
          </cell>
        </row>
        <row r="2594">
          <cell r="A2594" t="str">
            <v>36-M-017</v>
          </cell>
          <cell r="B2594">
            <v>36</v>
          </cell>
          <cell r="C2594" t="str">
            <v>ÌÒÉÝáÅÄËÉ  T31F 10/60,(ÖËÖØÏ )</v>
          </cell>
          <cell r="D2594" t="str">
            <v xml:space="preserve">Meter T31F 10/60,W/O seal     </v>
          </cell>
          <cell r="E2594">
            <v>0</v>
          </cell>
        </row>
        <row r="2595">
          <cell r="A2595" t="str">
            <v>36-M-019</v>
          </cell>
          <cell r="B2595">
            <v>36</v>
          </cell>
          <cell r="C2595" t="str">
            <v>ÌÒÉÝáÅÄËÉ 6805 (ËÖØÉÈ)</v>
          </cell>
          <cell r="D2595" t="str">
            <v>Meter 6805 with seal</v>
          </cell>
          <cell r="E2595">
            <v>0</v>
          </cell>
        </row>
        <row r="2596">
          <cell r="A2596" t="str">
            <v>36-M-020</v>
          </cell>
          <cell r="B2596">
            <v>36</v>
          </cell>
          <cell r="C2596" t="str">
            <v xml:space="preserve">ÌÒÉÝáÅÄËÉ EEM-3-1 (ËÖØÉÈ)     </v>
          </cell>
          <cell r="D2596" t="str">
            <v xml:space="preserve">Meter EEM-3-1 with seal       </v>
          </cell>
          <cell r="E2596">
            <v>0</v>
          </cell>
        </row>
        <row r="2597">
          <cell r="A2597" t="str">
            <v>36-M-021</v>
          </cell>
          <cell r="B2597">
            <v>36</v>
          </cell>
          <cell r="C2597" t="str">
            <v>ÌÒÉÝáÅÄËÉ T37F20(120)-(ËÖØÉÈ )</v>
          </cell>
          <cell r="D2597" t="str">
            <v xml:space="preserve">Meter T37F20(120) with seal   </v>
          </cell>
          <cell r="E2597">
            <v>0</v>
          </cell>
        </row>
        <row r="2598">
          <cell r="A2598" t="str">
            <v>36-M-022</v>
          </cell>
          <cell r="B2598">
            <v>36</v>
          </cell>
          <cell r="C2598" t="str">
            <v xml:space="preserve">ÌÒÉÝáÅÄËÉ T31F10(60)-(ËÖØÉÈ)  </v>
          </cell>
          <cell r="D2598" t="str">
            <v xml:space="preserve">Meter T31F10(60) with seal    </v>
          </cell>
          <cell r="E2598">
            <v>0</v>
          </cell>
        </row>
        <row r="2599">
          <cell r="A2599" t="str">
            <v>36-M-023</v>
          </cell>
          <cell r="B2599">
            <v>36</v>
          </cell>
          <cell r="C2599" t="str">
            <v xml:space="preserve">ÌÒÉÝáÅÄËÉ T31FT5(1-6)-(ËÖØÉÈ) </v>
          </cell>
          <cell r="D2599" t="str">
            <v xml:space="preserve">Meter T31FT5(1-6) with seal   </v>
          </cell>
          <cell r="E2599">
            <v>0</v>
          </cell>
        </row>
        <row r="2600">
          <cell r="A2600" t="str">
            <v>36-M-024</v>
          </cell>
          <cell r="B2600">
            <v>36</v>
          </cell>
          <cell r="C2600" t="str">
            <v>ÌÒÉÝáÅÄËÉ T31FTR5(1-6)-(ËÖØÉÈ)</v>
          </cell>
          <cell r="D2600" t="str">
            <v xml:space="preserve">Meter T31FTR5(1-6)with seal   </v>
          </cell>
          <cell r="E2600">
            <v>0</v>
          </cell>
        </row>
        <row r="2601">
          <cell r="A2601" t="str">
            <v>36-M-025</v>
          </cell>
          <cell r="B2601">
            <v>36</v>
          </cell>
          <cell r="C2601" t="str">
            <v>ÌÒÉÝáÅÄËÉ D31CT 3x100 -(ËÖØÉÈ)</v>
          </cell>
          <cell r="D2601" t="str">
            <v xml:space="preserve">Meter D31CT 3x100 with seal   </v>
          </cell>
          <cell r="E2601">
            <v>0</v>
          </cell>
        </row>
        <row r="2602">
          <cell r="A2602" t="str">
            <v>36-M-026</v>
          </cell>
          <cell r="B2602">
            <v>36</v>
          </cell>
          <cell r="C2602" t="str">
            <v xml:space="preserve">ÌÒÉÝáÅÄËÉ U-673 -(ËÖØÉÈ)      </v>
          </cell>
          <cell r="D2602" t="str">
            <v xml:space="preserve">Meter U-673 with seal         </v>
          </cell>
          <cell r="E2602">
            <v>0</v>
          </cell>
        </row>
        <row r="2603">
          <cell r="A2603" t="str">
            <v>36-M-027</v>
          </cell>
          <cell r="B2603">
            <v>36</v>
          </cell>
          <cell r="C2603" t="str">
            <v xml:space="preserve">ÌÒÉÝáÅÄËÉ U-670 - (ËÖØÉÈ)     </v>
          </cell>
          <cell r="D2603" t="str">
            <v xml:space="preserve">Meter U-670 with seal         </v>
          </cell>
          <cell r="E2603">
            <v>0</v>
          </cell>
        </row>
        <row r="2604">
          <cell r="A2604" t="str">
            <v>36-M-028</v>
          </cell>
          <cell r="B2604">
            <v>36</v>
          </cell>
          <cell r="C2604" t="str">
            <v xml:space="preserve">ÌÒÉÝáÅÄËÉ U-672 -(ËÖØÉÈ)      </v>
          </cell>
          <cell r="D2604" t="str">
            <v xml:space="preserve">Meter U-672 with seal         </v>
          </cell>
          <cell r="E2604">
            <v>0</v>
          </cell>
        </row>
        <row r="2605">
          <cell r="A2605" t="str">
            <v>36-M-029</v>
          </cell>
          <cell r="B2605">
            <v>36</v>
          </cell>
          <cell r="C2605" t="str">
            <v xml:space="preserve">ÌÒÉÝáÅÄËÉ COU-446 - (ËÖØÉÈ )  </v>
          </cell>
          <cell r="D2605" t="str">
            <v xml:space="preserve">Meter COU -446with seal       </v>
          </cell>
          <cell r="E2605">
            <v>0</v>
          </cell>
        </row>
        <row r="2606">
          <cell r="A2606" t="str">
            <v>36-M-030</v>
          </cell>
          <cell r="B2606">
            <v>36</v>
          </cell>
          <cell r="C2606" t="str">
            <v xml:space="preserve">ÌÒÉÝáÅÄËÉ EEM-2-1 - (ËÖØÉÈ )  </v>
          </cell>
          <cell r="D2606" t="str">
            <v xml:space="preserve">Meter EEM-2-1 with seal       </v>
          </cell>
          <cell r="E2606">
            <v>0</v>
          </cell>
        </row>
        <row r="2607">
          <cell r="A2607" t="str">
            <v>36-M-031</v>
          </cell>
          <cell r="B2607">
            <v>36</v>
          </cell>
          <cell r="C2607" t="str">
            <v xml:space="preserve">ÌÒÉÝáÅÄËÉ EEM-3-2 - (ËÖØÉÈ)   </v>
          </cell>
          <cell r="D2607" t="str">
            <v xml:space="preserve">Meter EEM-3-2 with seal       </v>
          </cell>
          <cell r="E2607">
            <v>0</v>
          </cell>
        </row>
        <row r="2608">
          <cell r="A2608" t="str">
            <v>36-M-032</v>
          </cell>
          <cell r="B2608">
            <v>36</v>
          </cell>
          <cell r="C2608" t="str">
            <v xml:space="preserve">ÌÒÉÝáÅÄËÉ TS-461 -(ËÖØÉÈ)     </v>
          </cell>
          <cell r="D2608" t="str">
            <v xml:space="preserve">Meter TS-461 with seal        </v>
          </cell>
          <cell r="E2608">
            <v>0</v>
          </cell>
        </row>
        <row r="2609">
          <cell r="A2609" t="str">
            <v>36-M-033</v>
          </cell>
          <cell r="B2609">
            <v>36</v>
          </cell>
          <cell r="C2609" t="str">
            <v>ÌÒÉÝáÅÄËÉ A IR-3-AL-C25-TÖËÖØÏ</v>
          </cell>
          <cell r="D2609" t="str">
            <v>MeterA IR-3-AL-C25-Tw/out seal</v>
          </cell>
          <cell r="E2609">
            <v>0</v>
          </cell>
        </row>
        <row r="2610">
          <cell r="A2610" t="str">
            <v>36-M-034</v>
          </cell>
          <cell r="B2610">
            <v>36</v>
          </cell>
          <cell r="C2610" t="str">
            <v>ÌÒÉÝáÅÄËÉ A IR-3-AL-C25-TËÖØÉÈ</v>
          </cell>
          <cell r="D2610" t="str">
            <v>Meter A IR-3-AL-C25-Twith seal</v>
          </cell>
          <cell r="E2610">
            <v>0</v>
          </cell>
        </row>
        <row r="2611">
          <cell r="A2611" t="str">
            <v>36-M-035</v>
          </cell>
          <cell r="B2611">
            <v>36</v>
          </cell>
          <cell r="C2611" t="str">
            <v xml:space="preserve">ÌÒÉÝáÅÄËÉ EARL-B-3 ÖËÖØÏ      </v>
          </cell>
          <cell r="D2611" t="str">
            <v>Meter EARL-B-3 w/out seal</v>
          </cell>
          <cell r="E2611">
            <v>0</v>
          </cell>
        </row>
        <row r="2612">
          <cell r="A2612" t="str">
            <v>36-M-036</v>
          </cell>
          <cell r="B2612">
            <v>36</v>
          </cell>
          <cell r="C2612" t="str">
            <v xml:space="preserve">ÌÒÉÝáÅÄËÉ EA10RL-B-3 ËÖØÉÈ    </v>
          </cell>
          <cell r="D2612" t="str">
            <v>Meter EA10RL-B-3 with seal</v>
          </cell>
          <cell r="E2612">
            <v>0</v>
          </cell>
        </row>
        <row r="2613">
          <cell r="A2613" t="str">
            <v>36-Y-001</v>
          </cell>
          <cell r="B2613">
            <v>36</v>
          </cell>
          <cell r="C2613" t="str">
            <v>ÚÖÈÉ1PhÌÒÉÝáÅÄËÉÓ ÐËÀ.ÂÀÞÀÒÝÖË</v>
          </cell>
          <cell r="E2613">
            <v>0</v>
          </cell>
        </row>
        <row r="2614">
          <cell r="A2614" t="str">
            <v>36-Y-002</v>
          </cell>
          <cell r="B2614">
            <v>36</v>
          </cell>
          <cell r="C2614" t="str">
            <v>ÚÖÈÉ ÐËÀÓÔ.ÀßÚ.1Ph ÌÒÉÝ,ÂÀÞÀÒÝ</v>
          </cell>
          <cell r="E2614">
            <v>0</v>
          </cell>
        </row>
        <row r="2615">
          <cell r="A2615" t="str">
            <v xml:space="preserve">CUSTOM    </v>
          </cell>
          <cell r="B2615" t="str">
            <v>TASK</v>
          </cell>
          <cell r="C2615" t="str">
            <v xml:space="preserve">Custom Temporary Item         </v>
          </cell>
          <cell r="E2615">
            <v>0</v>
          </cell>
        </row>
        <row r="2616">
          <cell r="A2616" t="str">
            <v xml:space="preserve">OTHER     </v>
          </cell>
          <cell r="B2616">
            <v>15</v>
          </cell>
          <cell r="C2616" t="str">
            <v>other1</v>
          </cell>
          <cell r="E2616">
            <v>1</v>
          </cell>
        </row>
        <row r="2617">
          <cell r="A2617" t="str">
            <v>TMSP-C 002</v>
          </cell>
          <cell r="B2617">
            <v>36</v>
          </cell>
          <cell r="C2617" t="str">
            <v xml:space="preserve">ÌÒÉÝáÅÄËÉ ÄË-ÔÀÒÉ×ÉÓ1Ph-ËÖØÉÈ </v>
          </cell>
          <cell r="D2617" t="str">
            <v xml:space="preserve">Meter 1Ph +seal               </v>
          </cell>
          <cell r="E2617">
            <v>0</v>
          </cell>
        </row>
        <row r="2618">
          <cell r="A2618" t="str">
            <v>Z09-F-004</v>
          </cell>
          <cell r="B2618">
            <v>9</v>
          </cell>
          <cell r="C2618" t="str">
            <v>xxxxxxxx</v>
          </cell>
          <cell r="E2618">
            <v>0</v>
          </cell>
        </row>
        <row r="2619">
          <cell r="A2619" t="str">
            <v>Z09-0-001</v>
          </cell>
          <cell r="B2619">
            <v>9</v>
          </cell>
          <cell r="C2619" t="str">
            <v>xxxxxxxxxxxxxxxxxxxxxxxxxxxxxx</v>
          </cell>
          <cell r="E2619">
            <v>0</v>
          </cell>
        </row>
        <row r="2620">
          <cell r="A2620" t="str">
            <v>Z09-F-003</v>
          </cell>
          <cell r="B2620">
            <v>9</v>
          </cell>
          <cell r="C2620" t="str">
            <v>xxxxxxxx</v>
          </cell>
          <cell r="E2620">
            <v>0</v>
          </cell>
        </row>
        <row r="2621">
          <cell r="A2621" t="str">
            <v>Z09-G-001</v>
          </cell>
          <cell r="B2621">
            <v>9</v>
          </cell>
          <cell r="C2621" t="str">
            <v>xxxxxxxx</v>
          </cell>
          <cell r="E2621">
            <v>0</v>
          </cell>
        </row>
        <row r="2622">
          <cell r="A2622" t="str">
            <v>Z09-I-001</v>
          </cell>
          <cell r="B2622">
            <v>9</v>
          </cell>
          <cell r="C2622" t="str">
            <v>xxxxxxxx</v>
          </cell>
          <cell r="E2622">
            <v>205.209</v>
          </cell>
        </row>
        <row r="2623">
          <cell r="A2623" t="str">
            <v>Z09-I-002</v>
          </cell>
          <cell r="B2623">
            <v>9</v>
          </cell>
          <cell r="C2623" t="str">
            <v>xxxxxxxx</v>
          </cell>
          <cell r="E2623">
            <v>164.17</v>
          </cell>
        </row>
        <row r="2624">
          <cell r="A2624" t="str">
            <v>Z09-K-003</v>
          </cell>
          <cell r="B2624">
            <v>9</v>
          </cell>
          <cell r="C2624" t="str">
            <v>xxxxxxxx</v>
          </cell>
          <cell r="E2624">
            <v>50.832999999999998</v>
          </cell>
        </row>
        <row r="2625">
          <cell r="A2625" t="str">
            <v>Z09-K-004</v>
          </cell>
          <cell r="B2625">
            <v>9</v>
          </cell>
          <cell r="C2625" t="str">
            <v>xxxxxxxx</v>
          </cell>
          <cell r="E2625">
            <v>0</v>
          </cell>
        </row>
        <row r="2626">
          <cell r="A2626" t="str">
            <v>Z09-K-005</v>
          </cell>
          <cell r="B2626">
            <v>9</v>
          </cell>
          <cell r="C2626" t="str">
            <v>xxxxxxxx</v>
          </cell>
          <cell r="E2626">
            <v>0</v>
          </cell>
        </row>
        <row r="2627">
          <cell r="A2627" t="str">
            <v>Z09-K-006</v>
          </cell>
          <cell r="B2627">
            <v>9</v>
          </cell>
          <cell r="C2627" t="str">
            <v>xxxxxxxx</v>
          </cell>
          <cell r="E2627">
            <v>0</v>
          </cell>
        </row>
        <row r="2628">
          <cell r="A2628" t="str">
            <v>Z09-K-007</v>
          </cell>
          <cell r="B2628">
            <v>9</v>
          </cell>
          <cell r="C2628" t="str">
            <v>xxxxxxxx</v>
          </cell>
          <cell r="E2628">
            <v>0</v>
          </cell>
        </row>
        <row r="2629">
          <cell r="A2629" t="str">
            <v>Z09-K-008</v>
          </cell>
          <cell r="B2629">
            <v>9</v>
          </cell>
          <cell r="C2629" t="str">
            <v>xxxxxxxx</v>
          </cell>
          <cell r="E2629">
            <v>112.783</v>
          </cell>
        </row>
        <row r="2630">
          <cell r="A2630" t="str">
            <v>Z09-K-009</v>
          </cell>
          <cell r="B2630">
            <v>9</v>
          </cell>
          <cell r="C2630" t="str">
            <v>xxxxxxxx</v>
          </cell>
          <cell r="E2630">
            <v>0</v>
          </cell>
        </row>
        <row r="2631">
          <cell r="A2631" t="str">
            <v>Z09-K-010</v>
          </cell>
          <cell r="B2631">
            <v>9</v>
          </cell>
          <cell r="C2631" t="str">
            <v>xxxxxxxx</v>
          </cell>
          <cell r="E2631">
            <v>0</v>
          </cell>
        </row>
        <row r="2632">
          <cell r="A2632" t="str">
            <v>Z09-K-011</v>
          </cell>
          <cell r="B2632">
            <v>9</v>
          </cell>
          <cell r="C2632" t="str">
            <v>xxxxxxxx</v>
          </cell>
          <cell r="E2632">
            <v>0</v>
          </cell>
        </row>
        <row r="2633">
          <cell r="A2633" t="str">
            <v>Z09-K-012</v>
          </cell>
          <cell r="B2633">
            <v>9</v>
          </cell>
          <cell r="C2633" t="str">
            <v>xxxxxxxx</v>
          </cell>
          <cell r="E2633">
            <v>246.25</v>
          </cell>
        </row>
        <row r="2634">
          <cell r="A2634" t="str">
            <v>Z09-K-013</v>
          </cell>
          <cell r="B2634">
            <v>9</v>
          </cell>
          <cell r="C2634" t="str">
            <v>xxxxxxxx</v>
          </cell>
          <cell r="E2634">
            <v>0</v>
          </cell>
        </row>
        <row r="2635">
          <cell r="A2635" t="str">
            <v>Z09-K-014</v>
          </cell>
          <cell r="B2635">
            <v>9</v>
          </cell>
          <cell r="C2635" t="str">
            <v>xxxxxxxx</v>
          </cell>
          <cell r="E2635">
            <v>0</v>
          </cell>
        </row>
        <row r="2636">
          <cell r="A2636" t="str">
            <v>Z09-K-015</v>
          </cell>
          <cell r="B2636">
            <v>9</v>
          </cell>
          <cell r="C2636" t="str">
            <v>xxxxxxxx</v>
          </cell>
          <cell r="E2636">
            <v>0</v>
          </cell>
        </row>
        <row r="2637">
          <cell r="A2637" t="str">
            <v>Z09-K-016</v>
          </cell>
          <cell r="B2637">
            <v>9</v>
          </cell>
          <cell r="C2637" t="str">
            <v>xxxxxxxx</v>
          </cell>
          <cell r="E2637">
            <v>0</v>
          </cell>
        </row>
        <row r="2638">
          <cell r="A2638" t="str">
            <v>Z09-K-017</v>
          </cell>
          <cell r="B2638">
            <v>9</v>
          </cell>
          <cell r="C2638" t="str">
            <v>xxxxxxxx</v>
          </cell>
          <cell r="E2638">
            <v>0</v>
          </cell>
        </row>
        <row r="2639">
          <cell r="A2639" t="str">
            <v>Z09-K-018</v>
          </cell>
          <cell r="B2639">
            <v>9</v>
          </cell>
          <cell r="C2639" t="str">
            <v>xxxxxxxx</v>
          </cell>
          <cell r="E2639">
            <v>0</v>
          </cell>
        </row>
        <row r="2640">
          <cell r="A2640" t="str">
            <v>Z09-K-025</v>
          </cell>
          <cell r="B2640">
            <v>9</v>
          </cell>
          <cell r="C2640" t="str">
            <v>xxxxxxxx</v>
          </cell>
          <cell r="E2640">
            <v>0</v>
          </cell>
        </row>
        <row r="2641">
          <cell r="A2641" t="str">
            <v>Z09-K-026</v>
          </cell>
          <cell r="B2641">
            <v>9</v>
          </cell>
          <cell r="C2641" t="str">
            <v>xxxxxxxx</v>
          </cell>
          <cell r="E2641">
            <v>0</v>
          </cell>
        </row>
        <row r="2642">
          <cell r="A2642" t="str">
            <v>Z09-K-028</v>
          </cell>
          <cell r="B2642">
            <v>9</v>
          </cell>
          <cell r="C2642" t="str">
            <v>xxxxxxxx</v>
          </cell>
          <cell r="E2642">
            <v>0</v>
          </cell>
        </row>
        <row r="2643">
          <cell r="A2643" t="str">
            <v>Z09-K-029</v>
          </cell>
          <cell r="B2643">
            <v>9</v>
          </cell>
          <cell r="C2643" t="str">
            <v>xxxxxxxx</v>
          </cell>
          <cell r="E2643">
            <v>3.3</v>
          </cell>
        </row>
        <row r="2644">
          <cell r="A2644" t="str">
            <v xml:space="preserve">Z09-K-19 </v>
          </cell>
          <cell r="B2644">
            <v>9</v>
          </cell>
          <cell r="C2644" t="str">
            <v>xxxxxxxx</v>
          </cell>
          <cell r="E2644">
            <v>0</v>
          </cell>
        </row>
        <row r="2645">
          <cell r="A2645" t="str">
            <v>Z09-L-003</v>
          </cell>
          <cell r="B2645">
            <v>9</v>
          </cell>
          <cell r="C2645" t="str">
            <v>xxxxxxxx</v>
          </cell>
          <cell r="E2645">
            <v>0</v>
          </cell>
        </row>
        <row r="2646">
          <cell r="A2646" t="str">
            <v>Z09-M-005</v>
          </cell>
          <cell r="B2646">
            <v>9</v>
          </cell>
          <cell r="C2646" t="str">
            <v>xxxxxxxx</v>
          </cell>
          <cell r="E2646">
            <v>0</v>
          </cell>
        </row>
        <row r="2647">
          <cell r="A2647" t="str">
            <v>Z09-M-006</v>
          </cell>
          <cell r="B2647">
            <v>9</v>
          </cell>
          <cell r="C2647" t="str">
            <v>xxxxxxxx</v>
          </cell>
          <cell r="E2647">
            <v>0</v>
          </cell>
        </row>
        <row r="2648">
          <cell r="A2648" t="str">
            <v>Z09-M-007</v>
          </cell>
          <cell r="B2648">
            <v>9</v>
          </cell>
          <cell r="C2648" t="str">
            <v>xxxxxxxx</v>
          </cell>
          <cell r="E2648">
            <v>0</v>
          </cell>
        </row>
        <row r="2649">
          <cell r="A2649" t="str">
            <v>Z09-M-009</v>
          </cell>
          <cell r="B2649">
            <v>9</v>
          </cell>
          <cell r="C2649" t="str">
            <v>xxxxxxxx</v>
          </cell>
          <cell r="E2649">
            <v>0</v>
          </cell>
        </row>
        <row r="2650">
          <cell r="A2650" t="str">
            <v>Z09-M-010</v>
          </cell>
          <cell r="B2650">
            <v>9</v>
          </cell>
          <cell r="C2650" t="str">
            <v>xxxxxxxx</v>
          </cell>
          <cell r="E2650">
            <v>0</v>
          </cell>
        </row>
        <row r="2651">
          <cell r="A2651" t="str">
            <v>Z09-M-011</v>
          </cell>
          <cell r="B2651">
            <v>9</v>
          </cell>
          <cell r="C2651" t="str">
            <v>xxxxxxxx</v>
          </cell>
          <cell r="E2651">
            <v>0</v>
          </cell>
        </row>
        <row r="2652">
          <cell r="A2652" t="str">
            <v>Z09-M-012</v>
          </cell>
          <cell r="B2652">
            <v>9</v>
          </cell>
          <cell r="C2652" t="str">
            <v>xxxxxxxx</v>
          </cell>
          <cell r="E2652">
            <v>16.332999999999998</v>
          </cell>
        </row>
        <row r="2653">
          <cell r="A2653" t="str">
            <v>Z09-N-002</v>
          </cell>
          <cell r="B2653">
            <v>9</v>
          </cell>
          <cell r="C2653" t="str">
            <v>xxxxxxxx</v>
          </cell>
          <cell r="E2653">
            <v>0</v>
          </cell>
        </row>
        <row r="2654">
          <cell r="A2654" t="str">
            <v>Z09-N-003</v>
          </cell>
          <cell r="B2654">
            <v>9</v>
          </cell>
          <cell r="C2654" t="str">
            <v>xxxxxxxx</v>
          </cell>
          <cell r="E2654">
            <v>0</v>
          </cell>
        </row>
        <row r="2655">
          <cell r="A2655" t="str">
            <v>Z09-N-004</v>
          </cell>
          <cell r="B2655">
            <v>9</v>
          </cell>
          <cell r="C2655" t="str">
            <v>xxxxxxxx</v>
          </cell>
          <cell r="E2655">
            <v>0</v>
          </cell>
        </row>
        <row r="2656">
          <cell r="A2656" t="str">
            <v>Z09-P-003</v>
          </cell>
          <cell r="B2656">
            <v>9</v>
          </cell>
          <cell r="C2656" t="str">
            <v>xxxxxxxx</v>
          </cell>
          <cell r="E2656">
            <v>0</v>
          </cell>
        </row>
        <row r="2657">
          <cell r="A2657" t="str">
            <v>Z09-P-004</v>
          </cell>
          <cell r="B2657">
            <v>9</v>
          </cell>
          <cell r="C2657" t="str">
            <v>xxxxxxxx</v>
          </cell>
          <cell r="E2657">
            <v>788</v>
          </cell>
        </row>
        <row r="2658">
          <cell r="A2658" t="str">
            <v>Z09-P-005</v>
          </cell>
          <cell r="B2658">
            <v>9</v>
          </cell>
          <cell r="C2658" t="str">
            <v>xxxxxxxx</v>
          </cell>
          <cell r="E2658">
            <v>0</v>
          </cell>
        </row>
        <row r="2659">
          <cell r="A2659" t="str">
            <v>Z09-P-006</v>
          </cell>
          <cell r="B2659">
            <v>9</v>
          </cell>
          <cell r="C2659" t="str">
            <v>xxxxxxxx</v>
          </cell>
          <cell r="E2659">
            <v>0</v>
          </cell>
        </row>
        <row r="2660">
          <cell r="A2660" t="str">
            <v>Z09-P-013</v>
          </cell>
          <cell r="B2660">
            <v>9</v>
          </cell>
          <cell r="C2660" t="str">
            <v>xxxxxxxx</v>
          </cell>
          <cell r="E2660">
            <v>1411.8330000000001</v>
          </cell>
        </row>
        <row r="2661">
          <cell r="A2661" t="str">
            <v>Z09-P-014</v>
          </cell>
          <cell r="B2661">
            <v>9</v>
          </cell>
          <cell r="C2661" t="str">
            <v>xxxxxxxx</v>
          </cell>
          <cell r="E2661">
            <v>0</v>
          </cell>
        </row>
        <row r="2662">
          <cell r="A2662" t="str">
            <v>Z09-P-019</v>
          </cell>
          <cell r="B2662">
            <v>9</v>
          </cell>
          <cell r="C2662" t="str">
            <v>xxxxxxxx</v>
          </cell>
          <cell r="E2662">
            <v>0</v>
          </cell>
        </row>
        <row r="2663">
          <cell r="A2663" t="str">
            <v>Z09-P-021</v>
          </cell>
          <cell r="B2663">
            <v>9</v>
          </cell>
          <cell r="C2663" t="str">
            <v>xxxxxxxx</v>
          </cell>
          <cell r="E2663">
            <v>0</v>
          </cell>
        </row>
        <row r="2664">
          <cell r="A2664" t="str">
            <v>Z09-P-022</v>
          </cell>
          <cell r="B2664">
            <v>9</v>
          </cell>
          <cell r="C2664" t="str">
            <v>xxxxxxxx</v>
          </cell>
          <cell r="E2664">
            <v>0</v>
          </cell>
        </row>
        <row r="2665">
          <cell r="A2665" t="str">
            <v>Z09-P-023</v>
          </cell>
          <cell r="B2665">
            <v>9</v>
          </cell>
          <cell r="C2665" t="str">
            <v>xxxxxxxx</v>
          </cell>
          <cell r="E2665">
            <v>0</v>
          </cell>
        </row>
        <row r="2666">
          <cell r="A2666" t="str">
            <v>Z09-P-024</v>
          </cell>
          <cell r="B2666">
            <v>9</v>
          </cell>
          <cell r="C2666" t="str">
            <v>xxxxxxxx</v>
          </cell>
          <cell r="E2666">
            <v>0</v>
          </cell>
        </row>
        <row r="2667">
          <cell r="A2667" t="str">
            <v>Z09-P-025</v>
          </cell>
          <cell r="B2667">
            <v>9</v>
          </cell>
          <cell r="C2667" t="str">
            <v>xxxxxxxx</v>
          </cell>
          <cell r="E2667">
            <v>0</v>
          </cell>
        </row>
        <row r="2668">
          <cell r="A2668" t="str">
            <v>Z09-P-026</v>
          </cell>
          <cell r="B2668">
            <v>9</v>
          </cell>
          <cell r="C2668" t="str">
            <v>xxxxxxxx</v>
          </cell>
          <cell r="E2668">
            <v>0</v>
          </cell>
        </row>
        <row r="2669">
          <cell r="A2669" t="str">
            <v>Z09-P-028</v>
          </cell>
          <cell r="B2669">
            <v>9</v>
          </cell>
          <cell r="C2669" t="str">
            <v>xxxxxxxx</v>
          </cell>
          <cell r="E2669">
            <v>1723.75</v>
          </cell>
        </row>
        <row r="2670">
          <cell r="A2670" t="str">
            <v>Z09-P-029</v>
          </cell>
          <cell r="B2670">
            <v>9</v>
          </cell>
          <cell r="C2670" t="str">
            <v>xxxxxxxx</v>
          </cell>
          <cell r="E2670">
            <v>0</v>
          </cell>
        </row>
        <row r="2671">
          <cell r="A2671" t="str">
            <v>Z09-P-030</v>
          </cell>
          <cell r="B2671">
            <v>9</v>
          </cell>
          <cell r="C2671" t="str">
            <v>xxxxxxxx</v>
          </cell>
          <cell r="E2671">
            <v>0</v>
          </cell>
        </row>
        <row r="2672">
          <cell r="A2672" t="str">
            <v>Z09-P-031</v>
          </cell>
          <cell r="B2672">
            <v>9</v>
          </cell>
          <cell r="C2672" t="str">
            <v>xxxxxxxx</v>
          </cell>
          <cell r="E2672">
            <v>0</v>
          </cell>
        </row>
        <row r="2673">
          <cell r="A2673" t="str">
            <v>Z09-P-032</v>
          </cell>
          <cell r="B2673">
            <v>9</v>
          </cell>
          <cell r="C2673" t="str">
            <v>xxxxxxxx</v>
          </cell>
          <cell r="E2673">
            <v>0</v>
          </cell>
        </row>
        <row r="2674">
          <cell r="A2674" t="str">
            <v>Z09-P-033</v>
          </cell>
          <cell r="B2674">
            <v>9</v>
          </cell>
          <cell r="C2674" t="str">
            <v xml:space="preserve">ÐÒÏÄØÔÏÒÉ                     </v>
          </cell>
          <cell r="D2674" t="str">
            <v xml:space="preserve">Projector                     </v>
          </cell>
          <cell r="E2674">
            <v>0</v>
          </cell>
        </row>
        <row r="2675">
          <cell r="A2675" t="str">
            <v>Z09-Q-001</v>
          </cell>
          <cell r="B2675">
            <v>9</v>
          </cell>
          <cell r="C2675" t="str">
            <v>xxxxxxxx</v>
          </cell>
          <cell r="E2675">
            <v>0</v>
          </cell>
        </row>
        <row r="2676">
          <cell r="A2676" t="str">
            <v>Z09-S-007</v>
          </cell>
          <cell r="B2676">
            <v>9</v>
          </cell>
          <cell r="C2676" t="str">
            <v>xxxxxxxxx</v>
          </cell>
          <cell r="E2676">
            <v>0</v>
          </cell>
        </row>
        <row r="2677">
          <cell r="A2677" t="str">
            <v>Z09-S-008</v>
          </cell>
          <cell r="B2677">
            <v>9</v>
          </cell>
          <cell r="C2677" t="str">
            <v>xxxxxxxxx</v>
          </cell>
          <cell r="E2677">
            <v>0</v>
          </cell>
        </row>
        <row r="2678">
          <cell r="A2678" t="str">
            <v>Z09-S-009</v>
          </cell>
          <cell r="B2678">
            <v>9</v>
          </cell>
          <cell r="C2678" t="str">
            <v>xxxxxxxxx</v>
          </cell>
          <cell r="E2678">
            <v>0</v>
          </cell>
        </row>
        <row r="2679">
          <cell r="A2679" t="str">
            <v>Z09-S-010</v>
          </cell>
          <cell r="B2679">
            <v>9</v>
          </cell>
          <cell r="C2679" t="str">
            <v>xxxxxxxxx</v>
          </cell>
          <cell r="E2679">
            <v>0</v>
          </cell>
        </row>
        <row r="2680">
          <cell r="A2680" t="str">
            <v>Z09-S-011</v>
          </cell>
          <cell r="B2680">
            <v>9</v>
          </cell>
          <cell r="C2680" t="str">
            <v>xxxxxxxxx</v>
          </cell>
          <cell r="E2680">
            <v>0</v>
          </cell>
        </row>
        <row r="2681">
          <cell r="A2681" t="str">
            <v>Z09-S-012</v>
          </cell>
          <cell r="B2681">
            <v>9</v>
          </cell>
          <cell r="C2681" t="str">
            <v>xxxxxxxxx</v>
          </cell>
          <cell r="E2681">
            <v>0</v>
          </cell>
        </row>
        <row r="2682">
          <cell r="A2682" t="str">
            <v>Z09-S-013</v>
          </cell>
          <cell r="B2682">
            <v>9</v>
          </cell>
          <cell r="C2682" t="str">
            <v>xxxxxxxxx</v>
          </cell>
          <cell r="E2682">
            <v>0</v>
          </cell>
        </row>
        <row r="2683">
          <cell r="A2683" t="str">
            <v>Z09-S-014</v>
          </cell>
          <cell r="B2683">
            <v>9</v>
          </cell>
          <cell r="C2683" t="str">
            <v>xxxxxxxxx</v>
          </cell>
          <cell r="E2683">
            <v>0</v>
          </cell>
        </row>
        <row r="2684">
          <cell r="A2684" t="str">
            <v>Z09-S-015</v>
          </cell>
          <cell r="B2684">
            <v>9</v>
          </cell>
          <cell r="C2684" t="str">
            <v>xxxxxxxxx</v>
          </cell>
          <cell r="E2684">
            <v>81</v>
          </cell>
        </row>
        <row r="2685">
          <cell r="A2685" t="str">
            <v>Z09-S-016</v>
          </cell>
          <cell r="B2685">
            <v>9</v>
          </cell>
          <cell r="C2685" t="str">
            <v>xxxxxxxxx</v>
          </cell>
          <cell r="E2685">
            <v>0</v>
          </cell>
        </row>
        <row r="2686">
          <cell r="A2686" t="str">
            <v>Z09-S-017</v>
          </cell>
          <cell r="B2686">
            <v>9</v>
          </cell>
          <cell r="C2686" t="str">
            <v>xxxxxxxxx</v>
          </cell>
          <cell r="E2686">
            <v>0</v>
          </cell>
        </row>
        <row r="2687">
          <cell r="A2687" t="str">
            <v>Z09-S-018</v>
          </cell>
          <cell r="B2687">
            <v>9</v>
          </cell>
          <cell r="C2687" t="str">
            <v>xxxxxxxxx</v>
          </cell>
          <cell r="E2687">
            <v>0</v>
          </cell>
        </row>
        <row r="2688">
          <cell r="A2688" t="str">
            <v>Z09-S-019</v>
          </cell>
          <cell r="B2688">
            <v>9</v>
          </cell>
          <cell r="C2688" t="str">
            <v>xxxxxxxxx</v>
          </cell>
          <cell r="E2688">
            <v>0</v>
          </cell>
        </row>
        <row r="2689">
          <cell r="A2689" t="str">
            <v>Z09-SR-001</v>
          </cell>
          <cell r="B2689">
            <v>9</v>
          </cell>
          <cell r="C2689" t="str">
            <v>xxxxxxxxx</v>
          </cell>
          <cell r="E2689">
            <v>0</v>
          </cell>
        </row>
        <row r="2690">
          <cell r="A2690" t="str">
            <v>Z09-SR-002</v>
          </cell>
          <cell r="B2690">
            <v>9</v>
          </cell>
          <cell r="C2690" t="str">
            <v>xxxxxxxxxa</v>
          </cell>
          <cell r="E2690">
            <v>1559.6</v>
          </cell>
        </row>
        <row r="2691">
          <cell r="A2691" t="str">
            <v>Z09-T-004</v>
          </cell>
          <cell r="B2691">
            <v>9</v>
          </cell>
          <cell r="C2691" t="str">
            <v>xxxxxxxxx</v>
          </cell>
          <cell r="E2691">
            <v>0</v>
          </cell>
        </row>
        <row r="2692">
          <cell r="A2692" t="str">
            <v>Z09-T-005</v>
          </cell>
          <cell r="B2692">
            <v>9</v>
          </cell>
          <cell r="C2692" t="str">
            <v>xxxxxxxxx</v>
          </cell>
          <cell r="E2692">
            <v>172.22200000000001</v>
          </cell>
        </row>
        <row r="2693">
          <cell r="A2693" t="str">
            <v>Z09-T-006</v>
          </cell>
          <cell r="B2693">
            <v>9</v>
          </cell>
          <cell r="C2693" t="str">
            <v>xxxxxxxxx</v>
          </cell>
          <cell r="E2693">
            <v>22.834</v>
          </cell>
        </row>
        <row r="2694">
          <cell r="A2694" t="str">
            <v>Z09-T-007</v>
          </cell>
          <cell r="B2694">
            <v>9</v>
          </cell>
          <cell r="C2694" t="str">
            <v>xxxxxxxxx</v>
          </cell>
          <cell r="E2694">
            <v>2250</v>
          </cell>
        </row>
        <row r="2695">
          <cell r="A2695" t="str">
            <v>Z09-T-008</v>
          </cell>
          <cell r="B2695">
            <v>9</v>
          </cell>
          <cell r="C2695" t="str">
            <v>xxxxxxxxx</v>
          </cell>
          <cell r="E2695">
            <v>0</v>
          </cell>
        </row>
        <row r="2696">
          <cell r="A2696" t="str">
            <v>Z09-T-009</v>
          </cell>
          <cell r="B2696">
            <v>9</v>
          </cell>
          <cell r="C2696" t="str">
            <v>xxxxxxxxx</v>
          </cell>
          <cell r="E2696">
            <v>0</v>
          </cell>
        </row>
        <row r="2697">
          <cell r="A2697" t="str">
            <v>Z09-T-010</v>
          </cell>
          <cell r="B2697">
            <v>9</v>
          </cell>
          <cell r="C2697" t="str">
            <v>xxxxxxxxx</v>
          </cell>
          <cell r="E2697">
            <v>0</v>
          </cell>
        </row>
        <row r="2698">
          <cell r="A2698" t="str">
            <v>Z09-T-011</v>
          </cell>
          <cell r="B2698">
            <v>9</v>
          </cell>
          <cell r="C2698" t="str">
            <v>xxxxxxxxx</v>
          </cell>
          <cell r="E2698">
            <v>0</v>
          </cell>
        </row>
        <row r="2699">
          <cell r="A2699" t="str">
            <v>Z09-T-012</v>
          </cell>
          <cell r="B2699">
            <v>9</v>
          </cell>
          <cell r="C2699" t="str">
            <v>xxxxxxxxx</v>
          </cell>
          <cell r="E2699">
            <v>0</v>
          </cell>
        </row>
        <row r="2700">
          <cell r="A2700" t="str">
            <v>Z09-T-013</v>
          </cell>
          <cell r="B2700">
            <v>9</v>
          </cell>
          <cell r="C2700" t="str">
            <v>xxxxxxxxx</v>
          </cell>
          <cell r="E2700">
            <v>0</v>
          </cell>
        </row>
        <row r="2701">
          <cell r="A2701" t="str">
            <v>Z09-T-014</v>
          </cell>
          <cell r="B2701">
            <v>9</v>
          </cell>
          <cell r="C2701" t="str">
            <v>xxxxxxxxx</v>
          </cell>
          <cell r="E2701">
            <v>0</v>
          </cell>
        </row>
        <row r="2702">
          <cell r="A2702" t="str">
            <v>Z09-T-015</v>
          </cell>
          <cell r="B2702">
            <v>9</v>
          </cell>
          <cell r="C2702" t="str">
            <v>xxxxxxxxx</v>
          </cell>
          <cell r="E2702">
            <v>0</v>
          </cell>
        </row>
        <row r="2703">
          <cell r="A2703" t="str">
            <v>Z09-T-016</v>
          </cell>
          <cell r="B2703">
            <v>9</v>
          </cell>
          <cell r="C2703" t="str">
            <v>xxxxxxxxx</v>
          </cell>
          <cell r="E2703">
            <v>0</v>
          </cell>
        </row>
        <row r="2704">
          <cell r="A2704" t="str">
            <v>Z09-U-002</v>
          </cell>
          <cell r="B2704">
            <v>9</v>
          </cell>
          <cell r="C2704" t="str">
            <v>xxxxxxxxx</v>
          </cell>
          <cell r="E2704">
            <v>0</v>
          </cell>
        </row>
        <row r="2705">
          <cell r="A2705" t="str">
            <v>Z09-U-003</v>
          </cell>
          <cell r="B2705">
            <v>9</v>
          </cell>
          <cell r="C2705" t="str">
            <v>xxxxxxxxx</v>
          </cell>
          <cell r="E2705">
            <v>0</v>
          </cell>
        </row>
        <row r="2706">
          <cell r="A2706" t="str">
            <v>Z09-U-004</v>
          </cell>
          <cell r="B2706">
            <v>9</v>
          </cell>
          <cell r="C2706" t="str">
            <v>xxxxxxxxx</v>
          </cell>
          <cell r="E2706">
            <v>0</v>
          </cell>
        </row>
        <row r="2707">
          <cell r="A2707" t="str">
            <v>Z09-U-006</v>
          </cell>
          <cell r="B2707">
            <v>9</v>
          </cell>
          <cell r="C2707" t="str">
            <v>xxxxxxxxx</v>
          </cell>
          <cell r="E2707">
            <v>0</v>
          </cell>
        </row>
        <row r="2708">
          <cell r="A2708" t="str">
            <v>Z09-Z-002</v>
          </cell>
          <cell r="B2708">
            <v>9</v>
          </cell>
          <cell r="C2708" t="str">
            <v>xxxxxxxxx</v>
          </cell>
          <cell r="E2708">
            <v>0</v>
          </cell>
        </row>
        <row r="2709">
          <cell r="A2709" t="str">
            <v>Z12-A-004</v>
          </cell>
          <cell r="B2709">
            <v>12</v>
          </cell>
          <cell r="C2709" t="str">
            <v>xxxxxxxxxxxxxxxxxxxxx</v>
          </cell>
          <cell r="D2709" t="str">
            <v>xxxxxxxxxxxxxxxxxxxx</v>
          </cell>
          <cell r="E2709">
            <v>0</v>
          </cell>
        </row>
        <row r="2710">
          <cell r="A2710" t="str">
            <v>Z12-A-012</v>
          </cell>
          <cell r="B2710">
            <v>12</v>
          </cell>
          <cell r="C2710" t="str">
            <v>ÂÀÆ 31 ÀÌÏÒÔÉÆÀÔÏÒÉ</v>
          </cell>
          <cell r="D2710" t="str">
            <v>shock absorber for gaz31</v>
          </cell>
          <cell r="E2710">
            <v>0</v>
          </cell>
        </row>
        <row r="2711">
          <cell r="A2711" t="str">
            <v>Z12-B-001</v>
          </cell>
          <cell r="B2711">
            <v>12</v>
          </cell>
          <cell r="C2711" t="str">
            <v>ÆÉË. ÌÖá. ÌÈÀÅÀÒÉ ÁÀÜÏÊÉ</v>
          </cell>
          <cell r="D2711" t="str">
            <v>Main Canister for Zil Brake</v>
          </cell>
          <cell r="E2711">
            <v>0</v>
          </cell>
        </row>
        <row r="2712">
          <cell r="A2712" t="str">
            <v>Z12-B-002</v>
          </cell>
          <cell r="B2712">
            <v>12</v>
          </cell>
          <cell r="C2712" t="str">
            <v>ÂÀÆ 52 ÞÒÀÅÉÓ ÌÈÀÅ. ÁÀÜÏÊÉ ÃÉÃ</v>
          </cell>
          <cell r="D2712" t="str">
            <v>Big main eng. canister Zil 52</v>
          </cell>
          <cell r="E2712">
            <v>0</v>
          </cell>
        </row>
        <row r="2713">
          <cell r="A2713" t="str">
            <v>Z12-B-003</v>
          </cell>
          <cell r="B2713">
            <v>12</v>
          </cell>
          <cell r="C2713" t="str">
            <v>ÁÀÁÉÍÀ ÏÒÊÏÍÔÀØÔÉÀÍÉ</v>
          </cell>
          <cell r="D2713" t="str">
            <v>Dual Contact Coil</v>
          </cell>
          <cell r="E2713">
            <v>0</v>
          </cell>
        </row>
        <row r="2714">
          <cell r="A2714" t="str">
            <v>Z12-B-004</v>
          </cell>
          <cell r="B2714">
            <v>12</v>
          </cell>
          <cell r="C2714" t="str">
            <v>ÂÀÆ 52 ÌÖáÒÖàÄÁÉÓ ßÉÍÀ ÁÀÒÀÁÀÍ</v>
          </cell>
          <cell r="D2714" t="str">
            <v>Gaz 52 front brake disk</v>
          </cell>
          <cell r="E2714">
            <v>0</v>
          </cell>
        </row>
        <row r="2715">
          <cell r="A2715" t="str">
            <v>Z12-B-005</v>
          </cell>
          <cell r="B2715">
            <v>12</v>
          </cell>
          <cell r="C2715" t="str">
            <v>ÂÀÆ 53 ÁÄÍÃÄØÓÉ</v>
          </cell>
          <cell r="D2715" t="str">
            <v>Starter part for gaz 53</v>
          </cell>
          <cell r="E2715">
            <v>0</v>
          </cell>
        </row>
        <row r="2716">
          <cell r="A2716" t="str">
            <v>Z12-B-006</v>
          </cell>
          <cell r="B2716">
            <v>12</v>
          </cell>
          <cell r="C2716" t="str">
            <v>ÆÉËÉÓ ÁÄÍÆÏÍÀÓÏÓÉ</v>
          </cell>
          <cell r="D2716" t="str">
            <v>petrol pump for ,,zil,,</v>
          </cell>
          <cell r="E2716">
            <v>0</v>
          </cell>
        </row>
        <row r="2717">
          <cell r="A2717" t="str">
            <v>Z12-D-001</v>
          </cell>
          <cell r="B2717">
            <v>12</v>
          </cell>
          <cell r="C2717" t="str">
            <v>ÂÀÆÄËÉÓ ÓÝÄÐË. ÃÉÓÊÉÓ ÍÀÊËÀÃÊÀ</v>
          </cell>
          <cell r="D2717" t="str">
            <v>Gazel disk clutch pad</v>
          </cell>
          <cell r="E2717">
            <v>0</v>
          </cell>
        </row>
        <row r="2718">
          <cell r="A2718" t="str">
            <v>Z12-D-002</v>
          </cell>
          <cell r="B2718">
            <v>12</v>
          </cell>
          <cell r="C2718" t="str">
            <v>ÂÀÆÉÓ ÓÝÄÐË. ÃÉÓÊÉÓ ÍÀÊËÀÃÊÀ</v>
          </cell>
          <cell r="D2718" t="str">
            <v>Gaz disk clutch pad</v>
          </cell>
          <cell r="E2718">
            <v>0</v>
          </cell>
        </row>
        <row r="2719">
          <cell r="A2719" t="str">
            <v>Z12-D-003</v>
          </cell>
          <cell r="B2719">
            <v>12</v>
          </cell>
          <cell r="C2719" t="str">
            <v>ÆÉËÉÓ ÓÝÄÐË. ÃÉÓÊÉÓ ÍÀÊËÀÃÊÀ</v>
          </cell>
          <cell r="D2719" t="str">
            <v>Zil disk clutch pad</v>
          </cell>
          <cell r="E2719">
            <v>0</v>
          </cell>
        </row>
        <row r="2720">
          <cell r="A2720" t="str">
            <v>Z12-D-004</v>
          </cell>
          <cell r="B2720">
            <v>12</v>
          </cell>
          <cell r="C2720" t="str">
            <v>ÖÀÆÉÓ ÓÝÄÐËÄÍÉÉÓ ÃÉÓÊÉ</v>
          </cell>
          <cell r="D2720" t="str">
            <v>Clutch disk for ,Uaz,</v>
          </cell>
          <cell r="E2720">
            <v>0</v>
          </cell>
        </row>
        <row r="2721">
          <cell r="A2721" t="str">
            <v>Z12-D-005</v>
          </cell>
          <cell r="B2721">
            <v>12</v>
          </cell>
          <cell r="C2721" t="str">
            <v>ÆÉËÉÓ  ÓÝÄÐËÄÍÉÉÓ ÃÉÓÊÉ</v>
          </cell>
          <cell r="D2721" t="str">
            <v>Clutch  disk for ,ZIL,</v>
          </cell>
          <cell r="E2721">
            <v>0</v>
          </cell>
        </row>
        <row r="2722">
          <cell r="A2722" t="str">
            <v>Z12-F-001</v>
          </cell>
          <cell r="B2722">
            <v>12</v>
          </cell>
          <cell r="C2722" t="str">
            <v>ÂÀÆ 31 ÆÄÈÉÓ ×ÉËÔÒÉ</v>
          </cell>
          <cell r="D2722" t="str">
            <v>oil filter for gaz31</v>
          </cell>
          <cell r="E2722">
            <v>0</v>
          </cell>
        </row>
        <row r="2723">
          <cell r="A2723" t="str">
            <v>Z12-F-002</v>
          </cell>
          <cell r="B2723">
            <v>12</v>
          </cell>
          <cell r="C2723" t="str">
            <v>ÂÀÆ 53  ÆÄÈÉÓ ×ÉËÔÒÉ</v>
          </cell>
          <cell r="D2723" t="str">
            <v>Oil filter for ,Gaz53,</v>
          </cell>
          <cell r="E2723">
            <v>0</v>
          </cell>
        </row>
        <row r="2724">
          <cell r="A2724" t="str">
            <v>Z12-F-003</v>
          </cell>
          <cell r="B2724">
            <v>12</v>
          </cell>
          <cell r="C2724" t="str">
            <v>ÃÉÆÄËÉÓ ÞÒÀÅÉÓ ×ÉËÔÒÉ</v>
          </cell>
          <cell r="D2724" t="str">
            <v>Dizel engine filter</v>
          </cell>
          <cell r="E2724">
            <v>0</v>
          </cell>
        </row>
        <row r="2725">
          <cell r="A2725" t="str">
            <v>Z12-G-001</v>
          </cell>
          <cell r="B2725">
            <v>12</v>
          </cell>
          <cell r="C2725" t="str">
            <v>ÂÄÍÄÒÀÔÏÒÉ ÆÉËÉÓ</v>
          </cell>
          <cell r="D2725" t="str">
            <v>Zil Generator</v>
          </cell>
          <cell r="E2725">
            <v>0</v>
          </cell>
        </row>
        <row r="2726">
          <cell r="A2726" t="str">
            <v>Z12-G-002</v>
          </cell>
          <cell r="B2726">
            <v>12</v>
          </cell>
          <cell r="C2726" t="str">
            <v>ÂÀÆ 52 ÊÀÒÁÖÒÀÔÏÒÉ</v>
          </cell>
          <cell r="D2726" t="str">
            <v>Carburator for ,Gaz52,</v>
          </cell>
          <cell r="E2726">
            <v>0</v>
          </cell>
        </row>
        <row r="2727">
          <cell r="A2727" t="str">
            <v>Z12-G-003</v>
          </cell>
          <cell r="B2727">
            <v>12</v>
          </cell>
          <cell r="C2727" t="str">
            <v>ÆÉËÉÓ  ÂÀÌÈÉÛÅÄËÉ ÓÀÊÉÓÀÒÉ</v>
          </cell>
          <cell r="D2727" t="str">
            <v>Switch bearing for ,Zil,</v>
          </cell>
          <cell r="E2727">
            <v>0</v>
          </cell>
        </row>
        <row r="2728">
          <cell r="A2728" t="str">
            <v>Z12-K-001</v>
          </cell>
          <cell r="B2728">
            <v>12</v>
          </cell>
          <cell r="C2728" t="str">
            <v>ÂÀÆ 52 ÊÒÄÓÔÀÅÉÍÀ</v>
          </cell>
          <cell r="D2728" t="str">
            <v>Crossing of Gaz 52</v>
          </cell>
          <cell r="E2728">
            <v>0</v>
          </cell>
        </row>
        <row r="2729">
          <cell r="A2729" t="str">
            <v>Z12-K-002</v>
          </cell>
          <cell r="B2729">
            <v>12</v>
          </cell>
          <cell r="C2729" t="str">
            <v>ÂÀÆ 53 ÊÀÒÁÖÒÀÔÏÒÉÓ ÒÄÌ.ÊÏÌÐË.</v>
          </cell>
          <cell r="D2729" t="str">
            <v>Gaz 53 carburator rep. complex</v>
          </cell>
          <cell r="E2729">
            <v>0</v>
          </cell>
        </row>
        <row r="2730">
          <cell r="A2730" t="str">
            <v>Z12-K-003</v>
          </cell>
          <cell r="B2730">
            <v>12</v>
          </cell>
          <cell r="C2730" t="str">
            <v>ÂÀÆ 66 ÊÀÒÁÖÒÀÔÏÒÉÓ ÒÄÌ. ÊÏÌÐË</v>
          </cell>
          <cell r="D2730" t="str">
            <v>Gaz 66 carburaor rep. complex</v>
          </cell>
          <cell r="E2730">
            <v>0</v>
          </cell>
        </row>
        <row r="2731">
          <cell r="A2731" t="str">
            <v>Z12-K-004</v>
          </cell>
          <cell r="B2731">
            <v>12</v>
          </cell>
          <cell r="C2731" t="str">
            <v>ÂÀÆÄËÉÓ ÊÀËÏÃÊÄÁÉ /ßÉÍÀ/</v>
          </cell>
          <cell r="D2731" t="str">
            <v>Gazel front shoe</v>
          </cell>
          <cell r="E2731">
            <v>0</v>
          </cell>
        </row>
        <row r="2732">
          <cell r="A2732" t="str">
            <v>Z12-K-005</v>
          </cell>
          <cell r="B2732">
            <v>12</v>
          </cell>
          <cell r="C2732" t="str">
            <v>ÍÉÅÉÓ ÊÀÒÁÖÒÀÔÏÒÉÓ ÒÄÌ. ÊÏÐË.</v>
          </cell>
          <cell r="D2732" t="str">
            <v>Niva carburator rep.complex</v>
          </cell>
          <cell r="E2732">
            <v>0</v>
          </cell>
        </row>
        <row r="2733">
          <cell r="A2733" t="str">
            <v>Z12-K-006</v>
          </cell>
          <cell r="B2733">
            <v>12</v>
          </cell>
          <cell r="C2733" t="str">
            <v>ÖÀÆÉÓ ÊÀÒÁÖÒÀÔÏÒÉÓ ÒÄÌ.ÊÏÌÐË.</v>
          </cell>
          <cell r="D2733" t="str">
            <v>Uaz carburaor rep.complex</v>
          </cell>
          <cell r="E2733">
            <v>0</v>
          </cell>
        </row>
        <row r="2734">
          <cell r="A2734" t="str">
            <v>Z12-K-007</v>
          </cell>
          <cell r="B2734">
            <v>12</v>
          </cell>
          <cell r="C2734" t="str">
            <v>ÊÀÌÀÆÉÓ ÓÀÁÖÒÀÅÉÓ ÊÀÌÄÒÀ</v>
          </cell>
          <cell r="D2734" t="str">
            <v>wheel tube for ,,kamaz,,</v>
          </cell>
          <cell r="E2734">
            <v>0</v>
          </cell>
        </row>
        <row r="2735">
          <cell r="A2735" t="str">
            <v>Z12-K-008</v>
          </cell>
          <cell r="B2735">
            <v>12</v>
          </cell>
          <cell r="C2735" t="str">
            <v>ÖÀÆÉÓ ÔÒÀÌËÉÏÒÉÓ áÖ×É</v>
          </cell>
          <cell r="D2735" t="str">
            <v>Trembler seal for ,,uaz,,</v>
          </cell>
          <cell r="E2735">
            <v>0</v>
          </cell>
        </row>
        <row r="2736">
          <cell r="A2736" t="str">
            <v>Z12-K-009</v>
          </cell>
          <cell r="B2736">
            <v>12</v>
          </cell>
          <cell r="C2736" t="str">
            <v>ÊÀÌÀÆÉÓ ÁÉÆÏÍÉÓ ÊËÖÜÉ</v>
          </cell>
          <cell r="D2736" t="str">
            <v>,,B izon,,wrench for ,,kamaz,,</v>
          </cell>
          <cell r="E2736">
            <v>0</v>
          </cell>
        </row>
        <row r="2737">
          <cell r="A2737" t="str">
            <v>Z12-K-010</v>
          </cell>
          <cell r="B2737">
            <v>12</v>
          </cell>
          <cell r="C2737" t="str">
            <v>ÂÀÆ 53 ÁÉÆÏÍÉÓ ÊËÖÜÉ</v>
          </cell>
          <cell r="D2737" t="str">
            <v>,,B izon,,wrench for gaz 53</v>
          </cell>
          <cell r="E2737">
            <v>0</v>
          </cell>
        </row>
        <row r="2738">
          <cell r="A2738" t="str">
            <v>Z12-K-011</v>
          </cell>
          <cell r="B2738">
            <v>12</v>
          </cell>
          <cell r="C2738" t="str">
            <v>ÛÄÌÛÅÄÁÉ ÊËÀÐÀÍÉ ÂÀÆÄËÉÓ Þ/Á</v>
          </cell>
          <cell r="D2738" t="str">
            <v>Inlet valve for, gazel,engine</v>
          </cell>
          <cell r="E2738">
            <v>0</v>
          </cell>
        </row>
        <row r="2739">
          <cell r="A2739" t="str">
            <v>Z12-K-012</v>
          </cell>
          <cell r="B2739">
            <v>12</v>
          </cell>
          <cell r="C2739" t="str">
            <v>ÂÀÌÛÅÄÁÉ ÊËÀÐÀÍÉ ÂÀÆÄËÉÓ ÞÒ/ÁË</v>
          </cell>
          <cell r="D2739" t="str">
            <v>outlet valve for,gazel,eng/box</v>
          </cell>
          <cell r="E2739">
            <v>0</v>
          </cell>
        </row>
        <row r="2740">
          <cell r="A2740" t="str">
            <v>Z12-K-013</v>
          </cell>
          <cell r="B2740">
            <v>12</v>
          </cell>
          <cell r="C2740" t="str">
            <v>ÆÉËÉÓ ÖÊÀÍÀ ÊÀËÏÃÊÄÁÉ</v>
          </cell>
          <cell r="D2740" t="str">
            <v>rear pads for ,,zil,,</v>
          </cell>
          <cell r="E2740">
            <v>0</v>
          </cell>
        </row>
        <row r="2741">
          <cell r="A2741" t="str">
            <v>Z12-K-014</v>
          </cell>
          <cell r="B2741">
            <v>12</v>
          </cell>
          <cell r="C2741" t="str">
            <v>ÂÀÆ 31 ÓÀàÉÓ ,,ÊÀËÏÍÊÀ,,</v>
          </cell>
          <cell r="D2741" t="str">
            <v>steering column for gaz31</v>
          </cell>
          <cell r="E2741">
            <v>0</v>
          </cell>
        </row>
        <row r="2742">
          <cell r="A2742" t="str">
            <v>Z12-K-015</v>
          </cell>
          <cell r="B2742">
            <v>12</v>
          </cell>
          <cell r="C2742" t="str">
            <v>ÖÀÆÉÓ  ÊÏÌÖÔÀÔÏÒÉ</v>
          </cell>
          <cell r="D2742" t="str">
            <v>Commutator for ,,uaz,,</v>
          </cell>
          <cell r="E2742">
            <v>0</v>
          </cell>
        </row>
        <row r="2743">
          <cell r="A2743" t="str">
            <v>Z12-K-016</v>
          </cell>
          <cell r="B2743">
            <v>12</v>
          </cell>
          <cell r="C2743" t="str">
            <v>ÄØÓÊÀÅÀÔÏÒ ÁÄËÏÒÖÓÉÓ ,ÊÏËÉÝÏ,</v>
          </cell>
          <cell r="D2743" t="str">
            <v>Ring for excavator ,belorus,</v>
          </cell>
          <cell r="E2743">
            <v>0</v>
          </cell>
        </row>
        <row r="2744">
          <cell r="A2744" t="str">
            <v>Z12-K-017</v>
          </cell>
          <cell r="B2744">
            <v>12</v>
          </cell>
          <cell r="C2744" t="str">
            <v>ÖÀÆÉÓ  ÓÀàÉÓ ÊÀËÏÍÊÀ</v>
          </cell>
          <cell r="D2744" t="str">
            <v>Steering system</v>
          </cell>
          <cell r="E2744">
            <v>0</v>
          </cell>
        </row>
        <row r="2745">
          <cell r="A2745" t="str">
            <v>Z12-K-018</v>
          </cell>
          <cell r="B2745">
            <v>12</v>
          </cell>
          <cell r="C2745" t="str">
            <v>ÖÀÆÉÓ ÓÉÜØÀÒÉÓ ÊÏËÏ×É</v>
          </cell>
          <cell r="D2745" t="str">
            <v>Gearbox for ,Uaz,</v>
          </cell>
          <cell r="E2745">
            <v>0</v>
          </cell>
        </row>
        <row r="2746">
          <cell r="A2746" t="str">
            <v>Z12-K-021</v>
          </cell>
          <cell r="B2746">
            <v>12</v>
          </cell>
          <cell r="C2746" t="str">
            <v>ÌÏÓÊÅÉÜÉÓ ÊÀÒÁÖÒÀÔÏÒÉ</v>
          </cell>
          <cell r="D2746" t="str">
            <v>Carburator for ,Moskvich,</v>
          </cell>
          <cell r="E2746">
            <v>0</v>
          </cell>
        </row>
        <row r="2747">
          <cell r="A2747" t="str">
            <v>Z12-K-022</v>
          </cell>
          <cell r="B2747">
            <v>12</v>
          </cell>
          <cell r="C2747" t="str">
            <v>ÊÀÒÁÖÒÀÔÏÒÉÓ ÒÄÆÉÍÉÓ ÌÉËÉ</v>
          </cell>
          <cell r="D2747" t="str">
            <v>carburator rubber pipe</v>
          </cell>
          <cell r="E2747">
            <v>0</v>
          </cell>
        </row>
        <row r="2748">
          <cell r="A2748" t="str">
            <v>Z12-M-001</v>
          </cell>
          <cell r="B2748">
            <v>12</v>
          </cell>
          <cell r="C2748" t="str">
            <v>ÂÀÆÄËÉÓ ÌÈ. ÁÀÜÏÊÉÓ ÌÀÍÑ ÔÉ</v>
          </cell>
          <cell r="D2748" t="str">
            <v>Gazel main tankplamp</v>
          </cell>
          <cell r="E2748">
            <v>0</v>
          </cell>
        </row>
        <row r="2749">
          <cell r="A2749" t="str">
            <v>Z12-M-002</v>
          </cell>
          <cell r="B2749">
            <v>12</v>
          </cell>
          <cell r="C2749" t="str">
            <v>ÓÀÁÖÒÀÅÉÓ ÂÀÓÀÁÄÒÉ ÌÉËÉ</v>
          </cell>
          <cell r="D2749" t="str">
            <v>Hose for tyre pumping</v>
          </cell>
          <cell r="E2749">
            <v>0</v>
          </cell>
        </row>
        <row r="2750">
          <cell r="A2750" t="str">
            <v>Z12-M-003</v>
          </cell>
          <cell r="B2750">
            <v>12</v>
          </cell>
          <cell r="C2750" t="str">
            <v>ÐÀÂÒÖÛÉÊÉÓ ÌÀÙÀËÉ ßÍÄÅÉÓ ÌÉËÉ</v>
          </cell>
          <cell r="D2750" t="str">
            <v>Forlift higt pressure tube</v>
          </cell>
          <cell r="E2750">
            <v>0</v>
          </cell>
        </row>
        <row r="2751">
          <cell r="A2751" t="str">
            <v>Z12-M-004</v>
          </cell>
          <cell r="B2751">
            <v>12</v>
          </cell>
          <cell r="C2751" t="str">
            <v>ÆÄÈÉÓ ÌÀÜÅÄÍÄÁÄËÉ ÞÒÀÅÆÄ</v>
          </cell>
          <cell r="D2751" t="str">
            <v>Oil indicator on the engine</v>
          </cell>
          <cell r="E2751">
            <v>0</v>
          </cell>
        </row>
        <row r="2752">
          <cell r="A2752" t="str">
            <v>Z12-M-005</v>
          </cell>
          <cell r="B2752">
            <v>12</v>
          </cell>
          <cell r="C2752" t="str">
            <v>ÂÀÆ31 ÌÀÚÖÜÉ ÊÏÌ-ÛÉ</v>
          </cell>
          <cell r="D2752" t="str">
            <v>Muffler set for gaz31</v>
          </cell>
          <cell r="E2752">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1 Общ свед"/>
      <sheetName val="2 Оцен пок"/>
      <sheetName val="3 Выручка"/>
      <sheetName val="5 Производство"/>
      <sheetName val="5а Производство_Экономика"/>
      <sheetName val="6 Смета затрат"/>
      <sheetName val="7 Ремонты"/>
      <sheetName val="8 Инвестиции-свод"/>
      <sheetName val="8 Инвестиции-программа"/>
      <sheetName val="8.а. Инвестиции-объекты_РСК"/>
      <sheetName val="8.б. Инвестиции-лизинг_РСК"/>
      <sheetName val="9а Закупки"/>
      <sheetName val="10 Оплата труда"/>
      <sheetName val="11 Прочие"/>
      <sheetName val="12 Прибыль"/>
      <sheetName val="13 Прог.баланс"/>
      <sheetName val="14а ДПН план"/>
      <sheetName val="14б ДПН отчет"/>
      <sheetName val="14в ДПН анализ"/>
      <sheetName val="15 УИ"/>
      <sheetName val="16а Сводный анали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7 (Скважины)"/>
      <sheetName val="Форма 10 (Участки)"/>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лиал"/>
      <sheetName val="перегруппировка"/>
      <sheetName val="НЗС"/>
      <sheetName val="прил 1.1."/>
      <sheetName val="прил 1.3."/>
      <sheetName val="прил 2.2"/>
      <sheetName val="прил 3.1"/>
      <sheetName val="прил 3.2"/>
      <sheetName val="прил 4.1"/>
      <sheetName val="прил 4.2. осв"/>
      <sheetName val="прил 4.2 фин"/>
      <sheetName val="прил 4.3"/>
    </sheetNames>
    <sheetDataSet>
      <sheetData sheetId="0"/>
      <sheetData sheetId="1" refreshError="1"/>
      <sheetData sheetId="2">
        <row r="9">
          <cell r="E9">
            <v>11899.600859999999</v>
          </cell>
        </row>
      </sheetData>
      <sheetData sheetId="3">
        <row r="21">
          <cell r="A21">
            <v>1</v>
          </cell>
        </row>
        <row r="22">
          <cell r="A22" t="str">
            <v>1.1.</v>
          </cell>
        </row>
        <row r="23">
          <cell r="A23" t="str">
            <v>1.1.4.1.</v>
          </cell>
        </row>
        <row r="24">
          <cell r="A24" t="str">
            <v>1.1.4.2.</v>
          </cell>
        </row>
        <row r="25">
          <cell r="A25" t="str">
            <v>1.1.4.3.</v>
          </cell>
        </row>
        <row r="26">
          <cell r="A26" t="str">
            <v>1.1.4.4.</v>
          </cell>
        </row>
        <row r="27">
          <cell r="A27" t="str">
            <v>1.1.4.5.</v>
          </cell>
        </row>
        <row r="28">
          <cell r="A28" t="str">
            <v>1.1.4.6.</v>
          </cell>
        </row>
        <row r="29">
          <cell r="A29" t="str">
            <v>1.1.4.7.</v>
          </cell>
        </row>
        <row r="30">
          <cell r="A30" t="str">
            <v>1.1.4.8.</v>
          </cell>
        </row>
        <row r="31">
          <cell r="A31" t="str">
            <v>1.1.4.9.</v>
          </cell>
        </row>
        <row r="32">
          <cell r="A32" t="str">
            <v>1.1.4.10.</v>
          </cell>
        </row>
        <row r="33">
          <cell r="A33" t="str">
            <v>1.2.</v>
          </cell>
        </row>
        <row r="34">
          <cell r="A34" t="str">
            <v>1.2.4.1.</v>
          </cell>
        </row>
        <row r="35">
          <cell r="A35" t="str">
            <v>1.2.4.2.</v>
          </cell>
        </row>
        <row r="36">
          <cell r="A36" t="str">
            <v>1.2.4.3.</v>
          </cell>
        </row>
        <row r="37">
          <cell r="A37" t="str">
            <v>1.2.4.4.</v>
          </cell>
        </row>
        <row r="38">
          <cell r="A38" t="str">
            <v>1.2.4.5.</v>
          </cell>
        </row>
        <row r="39">
          <cell r="A39" t="str">
            <v>1.2.4.6.</v>
          </cell>
        </row>
        <row r="40">
          <cell r="A40" t="str">
            <v>1.2.4.7.</v>
          </cell>
        </row>
        <row r="41">
          <cell r="A41" t="str">
            <v>1.2.4.8.</v>
          </cell>
        </row>
        <row r="42">
          <cell r="A42" t="str">
            <v>1.2.4.9.</v>
          </cell>
        </row>
        <row r="43">
          <cell r="A43" t="str">
            <v>1.2.4.10.</v>
          </cell>
        </row>
        <row r="44">
          <cell r="A44" t="str">
            <v>1.3.</v>
          </cell>
        </row>
        <row r="45">
          <cell r="A45" t="str">
            <v>1.3.4.1.</v>
          </cell>
        </row>
        <row r="46">
          <cell r="A46" t="str">
            <v>1.3.4.2.</v>
          </cell>
        </row>
        <row r="47">
          <cell r="A47" t="str">
            <v>1.3.4.3.</v>
          </cell>
        </row>
        <row r="48">
          <cell r="A48" t="str">
            <v>1.3.4.4.</v>
          </cell>
        </row>
        <row r="49">
          <cell r="A49" t="str">
            <v>1.3.4.5.</v>
          </cell>
        </row>
        <row r="50">
          <cell r="A50" t="str">
            <v>1.3.4.6.</v>
          </cell>
        </row>
        <row r="51">
          <cell r="A51" t="str">
            <v>1.3.4.7.</v>
          </cell>
        </row>
        <row r="52">
          <cell r="A52" t="str">
            <v>1.3.4.8.</v>
          </cell>
        </row>
        <row r="53">
          <cell r="A53" t="str">
            <v>1.3.4.9.</v>
          </cell>
        </row>
        <row r="54">
          <cell r="A54" t="str">
            <v>1.3.4.10.</v>
          </cell>
        </row>
        <row r="55">
          <cell r="A55" t="str">
            <v>1.4.</v>
          </cell>
        </row>
        <row r="56">
          <cell r="A56" t="str">
            <v>1.4.4.1.</v>
          </cell>
        </row>
        <row r="57">
          <cell r="A57" t="str">
            <v>1.4.4.2.</v>
          </cell>
        </row>
        <row r="58">
          <cell r="A58" t="str">
            <v>1.4.4.3.</v>
          </cell>
        </row>
        <row r="59">
          <cell r="A59" t="str">
            <v>1.4.4.4.</v>
          </cell>
        </row>
        <row r="60">
          <cell r="A60" t="str">
            <v>1.4.4.5.</v>
          </cell>
        </row>
        <row r="61">
          <cell r="A61" t="str">
            <v>1.4.4.6.</v>
          </cell>
        </row>
        <row r="62">
          <cell r="A62" t="str">
            <v>1.4.4.7.</v>
          </cell>
        </row>
        <row r="63">
          <cell r="A63" t="str">
            <v>1.4.4.8.</v>
          </cell>
        </row>
        <row r="64">
          <cell r="A64" t="str">
            <v>1.4.4.9.</v>
          </cell>
        </row>
        <row r="65">
          <cell r="A65" t="str">
            <v>1.4.4.10.</v>
          </cell>
        </row>
        <row r="66">
          <cell r="A66" t="str">
            <v>1.5.</v>
          </cell>
        </row>
        <row r="67">
          <cell r="A67" t="str">
            <v>1.5.4.1.</v>
          </cell>
        </row>
        <row r="68">
          <cell r="A68" t="str">
            <v>1.5.4.2.</v>
          </cell>
        </row>
        <row r="69">
          <cell r="A69" t="str">
            <v>1.5.4.3.</v>
          </cell>
        </row>
        <row r="70">
          <cell r="A70" t="str">
            <v>1.5.4.4.</v>
          </cell>
        </row>
        <row r="71">
          <cell r="A71" t="str">
            <v>1.5.4.5.</v>
          </cell>
        </row>
        <row r="72">
          <cell r="A72" t="str">
            <v>1.5.4.6.</v>
          </cell>
        </row>
        <row r="73">
          <cell r="A73" t="str">
            <v>1.5.4.7.</v>
          </cell>
        </row>
        <row r="74">
          <cell r="A74" t="str">
            <v>1.5.4.8.</v>
          </cell>
        </row>
        <row r="75">
          <cell r="A75" t="str">
            <v>1.5.4.9.</v>
          </cell>
        </row>
        <row r="76">
          <cell r="A76" t="str">
            <v>1.5.4.10.</v>
          </cell>
        </row>
        <row r="77">
          <cell r="A77" t="str">
            <v>2</v>
          </cell>
        </row>
        <row r="78">
          <cell r="A78" t="str">
            <v>2.2.</v>
          </cell>
        </row>
        <row r="79">
          <cell r="A79" t="str">
            <v>2.2.1.</v>
          </cell>
        </row>
        <row r="80">
          <cell r="A80" t="str">
            <v>2.2.2.</v>
          </cell>
        </row>
        <row r="81">
          <cell r="A81" t="str">
            <v>2.2.3.</v>
          </cell>
        </row>
        <row r="82">
          <cell r="A82" t="str">
            <v>2.2.4.</v>
          </cell>
        </row>
        <row r="83">
          <cell r="A83" t="str">
            <v>2.2.5.</v>
          </cell>
        </row>
        <row r="84">
          <cell r="A84" t="str">
            <v>2.2.6.</v>
          </cell>
        </row>
        <row r="85">
          <cell r="A85" t="str">
            <v>2.3.</v>
          </cell>
        </row>
        <row r="86">
          <cell r="A86" t="str">
            <v>2.3.1.</v>
          </cell>
        </row>
        <row r="87">
          <cell r="A87" t="str">
            <v>2.3.2.</v>
          </cell>
        </row>
        <row r="88">
          <cell r="A88" t="str">
            <v>2.3.3.</v>
          </cell>
        </row>
        <row r="89">
          <cell r="A89" t="str">
            <v>2.3.4.</v>
          </cell>
        </row>
        <row r="90">
          <cell r="A90" t="str">
            <v>2.3.5.</v>
          </cell>
        </row>
        <row r="91">
          <cell r="A91" t="str">
            <v>2.3.6.</v>
          </cell>
        </row>
        <row r="92">
          <cell r="A92" t="str">
            <v>2.4.</v>
          </cell>
        </row>
        <row r="93">
          <cell r="A93" t="str">
            <v>2.4.1.</v>
          </cell>
        </row>
        <row r="94">
          <cell r="A94" t="str">
            <v>2.4.2.</v>
          </cell>
        </row>
        <row r="95">
          <cell r="A95" t="str">
            <v>2.4.3.</v>
          </cell>
        </row>
        <row r="96">
          <cell r="A96" t="str">
            <v>2.4.4.</v>
          </cell>
        </row>
        <row r="97">
          <cell r="A97" t="str">
            <v>2.4.5.</v>
          </cell>
        </row>
        <row r="98">
          <cell r="A98" t="str">
            <v>2.5.</v>
          </cell>
        </row>
        <row r="99">
          <cell r="A99" t="str">
            <v>2.5.1.</v>
          </cell>
        </row>
        <row r="100">
          <cell r="A100" t="str">
            <v>2.6.</v>
          </cell>
        </row>
        <row r="101">
          <cell r="A101" t="str">
            <v>2.6.1.</v>
          </cell>
        </row>
        <row r="102">
          <cell r="A102" t="str">
            <v>2.6.2.</v>
          </cell>
        </row>
        <row r="103">
          <cell r="A103" t="str">
            <v>2.6.3.</v>
          </cell>
        </row>
        <row r="104">
          <cell r="A104" t="str">
            <v>2.6.4.</v>
          </cell>
        </row>
        <row r="105">
          <cell r="A105" t="str">
            <v>2.6.5.</v>
          </cell>
        </row>
        <row r="106">
          <cell r="A106" t="str">
            <v>2.7.</v>
          </cell>
        </row>
        <row r="107">
          <cell r="A107" t="str">
            <v>2.7.1.</v>
          </cell>
        </row>
        <row r="108">
          <cell r="A108" t="str">
            <v>2.7.2.</v>
          </cell>
        </row>
        <row r="109">
          <cell r="A109" t="str">
            <v>2.7.3.</v>
          </cell>
        </row>
        <row r="110">
          <cell r="A110" t="str">
            <v>2.8.</v>
          </cell>
        </row>
        <row r="111">
          <cell r="A111" t="str">
            <v>2.8.1.</v>
          </cell>
        </row>
        <row r="112">
          <cell r="A112" t="str">
            <v>2.8.2.</v>
          </cell>
        </row>
        <row r="113">
          <cell r="A113" t="str">
            <v>2.9.</v>
          </cell>
        </row>
        <row r="114">
          <cell r="A114" t="str">
            <v>2.9.1.</v>
          </cell>
        </row>
        <row r="115">
          <cell r="A115" t="str">
            <v>2.9.2.</v>
          </cell>
        </row>
        <row r="116">
          <cell r="A116" t="str">
            <v>2.9.3.</v>
          </cell>
        </row>
        <row r="117">
          <cell r="A117" t="str">
            <v>2.10.</v>
          </cell>
        </row>
        <row r="118">
          <cell r="A118" t="str">
            <v>2.10.1.</v>
          </cell>
        </row>
        <row r="119">
          <cell r="A119" t="str">
            <v>2.10.2.</v>
          </cell>
        </row>
        <row r="120">
          <cell r="A120" t="str">
            <v>2.10.3.</v>
          </cell>
        </row>
        <row r="121">
          <cell r="A121" t="str">
            <v>2.10.4.</v>
          </cell>
        </row>
        <row r="122">
          <cell r="A122" t="str">
            <v>2.10.5.</v>
          </cell>
        </row>
        <row r="124">
          <cell r="A124">
            <v>3</v>
          </cell>
        </row>
        <row r="125">
          <cell r="A125" t="str">
            <v>3.1.</v>
          </cell>
        </row>
        <row r="126">
          <cell r="A126" t="str">
            <v>3.2.</v>
          </cell>
        </row>
        <row r="128">
          <cell r="A128">
            <v>1</v>
          </cell>
        </row>
        <row r="129">
          <cell r="A129">
            <v>2</v>
          </cell>
        </row>
        <row r="130">
          <cell r="A130">
            <v>3</v>
          </cell>
        </row>
        <row r="131">
          <cell r="A131">
            <v>4</v>
          </cell>
        </row>
        <row r="132">
          <cell r="A132">
            <v>5</v>
          </cell>
        </row>
        <row r="133">
          <cell r="A133">
            <v>6</v>
          </cell>
        </row>
        <row r="134">
          <cell r="A134">
            <v>7</v>
          </cell>
        </row>
        <row r="135">
          <cell r="A135">
            <v>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врическая"/>
      <sheetName val="иртышская"/>
      <sheetName val="заря"/>
      <sheetName val="сибирь"/>
      <sheetName val="Межгосударственные"/>
      <sheetName val="СН"/>
      <sheetName val="Вспомогательный"/>
      <sheetName val="Баланс_по_ТЭЦ-1"/>
      <sheetName val="Настройки"/>
      <sheetName val="жилой фонд"/>
      <sheetName val="Расчеты с потребителями"/>
      <sheetName val="2002(v1)"/>
      <sheetName val="Справочники"/>
      <sheetName val="29"/>
      <sheetName val="20"/>
      <sheetName val="21"/>
      <sheetName val="23"/>
      <sheetName val="25"/>
      <sheetName val="26"/>
      <sheetName val="27"/>
      <sheetName val="28"/>
      <sheetName val="19"/>
      <sheetName val="22"/>
      <sheetName val="24"/>
      <sheetName val="ИТОГИ  по Н,Р,Э,Q"/>
      <sheetName val="Заголовок"/>
      <sheetName val="Служебный лист"/>
      <sheetName val="Лист1"/>
      <sheetName val="Приложение 22"/>
      <sheetName val="08.14"/>
      <sheetName val="жилой_фонд"/>
      <sheetName val="Расчеты_с_потребителями"/>
      <sheetName val="ИТОГИ__по_Н,Р,Э,Q"/>
      <sheetName val="Служебный_лист"/>
      <sheetName val="Akt_12"/>
      <sheetName val="СПР"/>
      <sheetName val="Проверки и бу бд"/>
    </sheetNames>
    <sheetDataSet>
      <sheetData sheetId="0" refreshError="1">
        <row r="4">
          <cell r="A4" t="str">
            <v>ВЛ-555_к_шинам</v>
          </cell>
          <cell r="B4">
            <v>1045351</v>
          </cell>
          <cell r="C4">
            <v>3498263.6</v>
          </cell>
          <cell r="D4">
            <v>3643306.8</v>
          </cell>
          <cell r="E4">
            <v>3644062.8</v>
          </cell>
          <cell r="F4">
            <v>1</v>
          </cell>
          <cell r="G4">
            <v>145043.19999999972</v>
          </cell>
        </row>
        <row r="5">
          <cell r="A5" t="str">
            <v>ВЛ-555_от_шин</v>
          </cell>
          <cell r="B5">
            <v>1045351</v>
          </cell>
          <cell r="C5">
            <v>92864</v>
          </cell>
          <cell r="D5">
            <v>96160.8</v>
          </cell>
          <cell r="E5">
            <v>96160.8</v>
          </cell>
          <cell r="F5">
            <v>1</v>
          </cell>
          <cell r="G5">
            <v>3296.8000000000029</v>
          </cell>
        </row>
        <row r="6">
          <cell r="A6" t="str">
            <v>ВЛ-556_к_шинам</v>
          </cell>
          <cell r="B6">
            <v>1045348</v>
          </cell>
          <cell r="C6">
            <v>484358</v>
          </cell>
          <cell r="D6">
            <v>491984</v>
          </cell>
          <cell r="E6">
            <v>491984</v>
          </cell>
          <cell r="F6">
            <v>1</v>
          </cell>
          <cell r="G6">
            <v>7626</v>
          </cell>
        </row>
        <row r="7">
          <cell r="A7" t="str">
            <v>ВЛ-556_от_шин</v>
          </cell>
          <cell r="B7">
            <v>1045348</v>
          </cell>
          <cell r="C7">
            <v>2351347.2000000002</v>
          </cell>
          <cell r="D7">
            <v>2488028</v>
          </cell>
          <cell r="E7">
            <v>2489116.7999999998</v>
          </cell>
          <cell r="F7">
            <v>1</v>
          </cell>
          <cell r="G7">
            <v>136680.79999999981</v>
          </cell>
        </row>
        <row r="8">
          <cell r="A8" t="str">
            <v>ВЛ-557_к_шинам</v>
          </cell>
          <cell r="B8">
            <v>1045355</v>
          </cell>
          <cell r="C8">
            <v>2705150.4</v>
          </cell>
          <cell r="D8">
            <v>2852926.8</v>
          </cell>
          <cell r="E8">
            <v>2853486</v>
          </cell>
          <cell r="F8">
            <v>1</v>
          </cell>
          <cell r="G8">
            <v>147776.39999999991</v>
          </cell>
        </row>
        <row r="9">
          <cell r="A9" t="str">
            <v>ВЛ-557_от_шин</v>
          </cell>
          <cell r="B9">
            <v>1045355</v>
          </cell>
          <cell r="C9">
            <v>10024</v>
          </cell>
          <cell r="D9">
            <v>10024</v>
          </cell>
          <cell r="E9">
            <v>10024</v>
          </cell>
          <cell r="F9">
            <v>1</v>
          </cell>
          <cell r="G9">
            <v>0</v>
          </cell>
        </row>
        <row r="10">
          <cell r="A10" t="str">
            <v>Д-11_к_шинам</v>
          </cell>
          <cell r="B10">
            <v>1045338</v>
          </cell>
          <cell r="C10">
            <v>1248.7</v>
          </cell>
          <cell r="D10">
            <v>1303.0999999999999</v>
          </cell>
          <cell r="E10">
            <v>1303.0999999999999</v>
          </cell>
          <cell r="F10">
            <v>1</v>
          </cell>
          <cell r="G10">
            <v>54.399999999999864</v>
          </cell>
        </row>
        <row r="11">
          <cell r="A11" t="str">
            <v>Д-11_от_шин</v>
          </cell>
          <cell r="B11">
            <v>1045338</v>
          </cell>
          <cell r="C11">
            <v>1010613.2</v>
          </cell>
          <cell r="D11">
            <v>1051197.8999999999</v>
          </cell>
          <cell r="E11">
            <v>1051265.8</v>
          </cell>
          <cell r="F11">
            <v>1</v>
          </cell>
          <cell r="G11">
            <v>40584.699999999953</v>
          </cell>
        </row>
        <row r="12">
          <cell r="A12" t="str">
            <v>Д-12_к_шинам</v>
          </cell>
          <cell r="B12">
            <v>1045341</v>
          </cell>
          <cell r="C12">
            <v>1327.8</v>
          </cell>
          <cell r="D12">
            <v>1386.2</v>
          </cell>
          <cell r="E12">
            <v>1386.2</v>
          </cell>
          <cell r="F12">
            <v>1</v>
          </cell>
          <cell r="G12">
            <v>58.400000000000091</v>
          </cell>
        </row>
        <row r="13">
          <cell r="A13" t="str">
            <v>Д-12_от_шин</v>
          </cell>
          <cell r="B13">
            <v>1045341</v>
          </cell>
          <cell r="C13">
            <v>1079770.5</v>
          </cell>
          <cell r="D13">
            <v>1120265.3</v>
          </cell>
          <cell r="E13">
            <v>1120332.5</v>
          </cell>
          <cell r="F13">
            <v>1</v>
          </cell>
          <cell r="G13">
            <v>40494.800000000047</v>
          </cell>
        </row>
        <row r="14">
          <cell r="A14" t="str">
            <v>Д-13_к_шинам</v>
          </cell>
          <cell r="B14">
            <v>1045339</v>
          </cell>
          <cell r="C14">
            <v>6246.4</v>
          </cell>
          <cell r="D14">
            <v>6419.8</v>
          </cell>
          <cell r="E14">
            <v>6420</v>
          </cell>
          <cell r="F14">
            <v>1</v>
          </cell>
          <cell r="G14">
            <v>173.40000000000055</v>
          </cell>
        </row>
        <row r="15">
          <cell r="A15" t="str">
            <v>Д-13_от_шин</v>
          </cell>
          <cell r="B15">
            <v>1045339</v>
          </cell>
          <cell r="C15">
            <v>633991.4</v>
          </cell>
          <cell r="D15">
            <v>659412.1</v>
          </cell>
          <cell r="E15">
            <v>659436</v>
          </cell>
          <cell r="F15">
            <v>1</v>
          </cell>
          <cell r="G15">
            <v>25420.699999999953</v>
          </cell>
        </row>
        <row r="16">
          <cell r="A16" t="str">
            <v>Д-14_к_шинам</v>
          </cell>
          <cell r="B16">
            <v>1045340</v>
          </cell>
          <cell r="C16">
            <v>6262.9</v>
          </cell>
          <cell r="D16">
            <v>6437.1</v>
          </cell>
          <cell r="E16">
            <v>6437.4</v>
          </cell>
          <cell r="F16">
            <v>1</v>
          </cell>
          <cell r="G16">
            <v>174.20000000000073</v>
          </cell>
        </row>
        <row r="17">
          <cell r="A17" t="str">
            <v>Д-14_от_шин</v>
          </cell>
          <cell r="B17">
            <v>1045340</v>
          </cell>
          <cell r="C17">
            <v>674349</v>
          </cell>
          <cell r="D17">
            <v>699658.9</v>
          </cell>
          <cell r="E17">
            <v>699682.5</v>
          </cell>
          <cell r="F17">
            <v>1</v>
          </cell>
          <cell r="G17">
            <v>25309.900000000023</v>
          </cell>
        </row>
        <row r="18">
          <cell r="A18" t="str">
            <v>Д-16_к_шинам</v>
          </cell>
          <cell r="B18">
            <v>1045337</v>
          </cell>
          <cell r="C18">
            <v>6278.8</v>
          </cell>
          <cell r="D18">
            <v>6455.4</v>
          </cell>
          <cell r="E18">
            <v>6455.7</v>
          </cell>
          <cell r="F18">
            <v>1</v>
          </cell>
          <cell r="G18">
            <v>176.59999999999945</v>
          </cell>
        </row>
        <row r="19">
          <cell r="A19" t="str">
            <v>Д-16_от_шин</v>
          </cell>
          <cell r="B19">
            <v>1045337</v>
          </cell>
          <cell r="C19">
            <v>671463.7</v>
          </cell>
          <cell r="D19">
            <v>696812.6</v>
          </cell>
          <cell r="E19">
            <v>696836.4</v>
          </cell>
          <cell r="F19">
            <v>1</v>
          </cell>
          <cell r="G19">
            <v>25348.900000000023</v>
          </cell>
        </row>
        <row r="20">
          <cell r="A20" t="str">
            <v>ОВВ-220_к_шинам</v>
          </cell>
          <cell r="B20">
            <v>1045350</v>
          </cell>
          <cell r="C20">
            <v>60492.9</v>
          </cell>
          <cell r="D20">
            <v>60492.9</v>
          </cell>
          <cell r="E20">
            <v>60492.9</v>
          </cell>
          <cell r="F20">
            <v>1</v>
          </cell>
          <cell r="G20">
            <v>0</v>
          </cell>
        </row>
        <row r="21">
          <cell r="A21" t="str">
            <v>ОВВ-220_от_шин</v>
          </cell>
          <cell r="B21">
            <v>1045350</v>
          </cell>
          <cell r="C21">
            <v>85504.1</v>
          </cell>
          <cell r="D21">
            <v>85504.1</v>
          </cell>
          <cell r="E21">
            <v>85504.1</v>
          </cell>
          <cell r="F21">
            <v>1</v>
          </cell>
          <cell r="G21">
            <v>0</v>
          </cell>
        </row>
        <row r="22">
          <cell r="A22" t="str">
            <v>ВВ-220-АТ1_от_шин</v>
          </cell>
          <cell r="B22">
            <v>1045349</v>
          </cell>
          <cell r="C22">
            <v>7784.3</v>
          </cell>
          <cell r="D22">
            <v>8061.8</v>
          </cell>
          <cell r="E22">
            <v>8061.8</v>
          </cell>
          <cell r="F22">
            <v>1</v>
          </cell>
          <cell r="G22">
            <v>277.5</v>
          </cell>
        </row>
        <row r="23">
          <cell r="A23" t="str">
            <v>ВВ-220-АТ1_к_шинам</v>
          </cell>
          <cell r="B23">
            <v>1045349</v>
          </cell>
          <cell r="C23">
            <v>2104638.9</v>
          </cell>
          <cell r="D23">
            <v>2188326.7999999998</v>
          </cell>
          <cell r="E23">
            <v>2188437.5</v>
          </cell>
          <cell r="F23">
            <v>1</v>
          </cell>
          <cell r="G23">
            <v>83687.899999999907</v>
          </cell>
        </row>
        <row r="24">
          <cell r="A24" t="str">
            <v>ВВ-220-АТ2_от_шин</v>
          </cell>
          <cell r="B24">
            <v>1045352</v>
          </cell>
          <cell r="C24">
            <v>7422.8</v>
          </cell>
          <cell r="D24">
            <v>7673.7</v>
          </cell>
          <cell r="E24">
            <v>7673.7</v>
          </cell>
          <cell r="F24">
            <v>1</v>
          </cell>
          <cell r="G24">
            <v>250.89999999999964</v>
          </cell>
        </row>
        <row r="25">
          <cell r="A25" t="str">
            <v>ВВ-220-АТ2_к_шинам</v>
          </cell>
          <cell r="B25">
            <v>1045352</v>
          </cell>
          <cell r="C25">
            <v>1954066.5</v>
          </cell>
          <cell r="D25">
            <v>2027192.9</v>
          </cell>
          <cell r="E25">
            <v>2027288.5</v>
          </cell>
          <cell r="F25">
            <v>1</v>
          </cell>
          <cell r="G25">
            <v>73126.399999999907</v>
          </cell>
        </row>
        <row r="26">
          <cell r="A26" t="str">
            <v>МВ-10-АТ1_от_шин</v>
          </cell>
          <cell r="B26">
            <v>69384</v>
          </cell>
          <cell r="C26">
            <v>9.43</v>
          </cell>
          <cell r="D26">
            <v>9.43</v>
          </cell>
          <cell r="E26">
            <v>9.43</v>
          </cell>
          <cell r="F26">
            <v>4000</v>
          </cell>
          <cell r="G26">
            <v>0</v>
          </cell>
        </row>
        <row r="27">
          <cell r="A27" t="str">
            <v>МВ-10-АТ1_к_шинам</v>
          </cell>
          <cell r="B27">
            <v>69384</v>
          </cell>
          <cell r="C27">
            <v>1093.93</v>
          </cell>
          <cell r="D27">
            <v>1140.6099999999999</v>
          </cell>
          <cell r="E27">
            <v>1143.81</v>
          </cell>
          <cell r="F27">
            <v>4000</v>
          </cell>
          <cell r="G27">
            <v>186.71999999999937</v>
          </cell>
        </row>
        <row r="28">
          <cell r="A28" t="str">
            <v>МВ-10-АТ2_от_шин</v>
          </cell>
          <cell r="B28">
            <v>69383</v>
          </cell>
          <cell r="C28">
            <v>12.47</v>
          </cell>
          <cell r="D28">
            <v>12.47</v>
          </cell>
          <cell r="E28">
            <v>12.47</v>
          </cell>
          <cell r="F28">
            <v>4000</v>
          </cell>
          <cell r="G28">
            <v>0</v>
          </cell>
        </row>
        <row r="29">
          <cell r="A29" t="str">
            <v>МВ-10-АТ2_к_шинам</v>
          </cell>
          <cell r="B29">
            <v>69383</v>
          </cell>
          <cell r="C29">
            <v>844.28</v>
          </cell>
          <cell r="D29">
            <v>893.58</v>
          </cell>
          <cell r="E29">
            <v>893.75</v>
          </cell>
          <cell r="F29">
            <v>4000</v>
          </cell>
          <cell r="G29">
            <v>197.20000000000027</v>
          </cell>
        </row>
        <row r="30">
          <cell r="A30" t="str">
            <v>МВ-10-СТ-7_к_шинам</v>
          </cell>
          <cell r="B30">
            <v>69385</v>
          </cell>
          <cell r="C30">
            <v>6.89</v>
          </cell>
          <cell r="D30">
            <v>7.5</v>
          </cell>
          <cell r="E30">
            <v>7.5</v>
          </cell>
          <cell r="F30">
            <v>4000</v>
          </cell>
          <cell r="G30">
            <v>2.4400000000000013</v>
          </cell>
        </row>
        <row r="31">
          <cell r="A31" t="str">
            <v>МВ-10-СТ-7_от_шин</v>
          </cell>
          <cell r="B31" t="str">
            <v>69385</v>
          </cell>
          <cell r="C31">
            <v>1.86</v>
          </cell>
          <cell r="D31">
            <v>1.86</v>
          </cell>
          <cell r="E31">
            <v>1.86</v>
          </cell>
          <cell r="F31">
            <v>4000</v>
          </cell>
          <cell r="G31">
            <v>0</v>
          </cell>
        </row>
      </sheetData>
      <sheetData sheetId="1" refreshError="1">
        <row r="5">
          <cell r="A5" t="str">
            <v>ВЛ-555_к_шинам</v>
          </cell>
          <cell r="B5">
            <v>1045353</v>
          </cell>
          <cell r="C5">
            <v>93418.4</v>
          </cell>
          <cell r="D5">
            <v>96709.6</v>
          </cell>
          <cell r="E5">
            <v>96709.6</v>
          </cell>
          <cell r="F5">
            <v>1</v>
          </cell>
          <cell r="G5">
            <v>3291.2000000000116</v>
          </cell>
        </row>
        <row r="6">
          <cell r="A6" t="str">
            <v>ВЛ-555_от_шин</v>
          </cell>
          <cell r="B6">
            <v>1045353</v>
          </cell>
          <cell r="C6">
            <v>3540783.6</v>
          </cell>
          <cell r="D6">
            <v>3686912.8</v>
          </cell>
          <cell r="E6">
            <v>3687604.4</v>
          </cell>
          <cell r="F6">
            <v>1</v>
          </cell>
          <cell r="G6">
            <v>146129.19999999972</v>
          </cell>
        </row>
        <row r="7">
          <cell r="A7" t="str">
            <v>ВЛ-553_к_шинам</v>
          </cell>
          <cell r="B7">
            <v>1045354</v>
          </cell>
          <cell r="C7">
            <v>4951414.4000000004</v>
          </cell>
          <cell r="D7">
            <v>5202095.2</v>
          </cell>
          <cell r="E7">
            <v>5203039.2</v>
          </cell>
          <cell r="F7">
            <v>1</v>
          </cell>
          <cell r="G7">
            <v>250680.79999999981</v>
          </cell>
        </row>
        <row r="8">
          <cell r="A8" t="str">
            <v>ВЛ-553_от_шин</v>
          </cell>
          <cell r="B8">
            <v>1045354</v>
          </cell>
          <cell r="C8">
            <v>252.8</v>
          </cell>
          <cell r="D8">
            <v>254</v>
          </cell>
          <cell r="E8">
            <v>254</v>
          </cell>
          <cell r="F8">
            <v>1</v>
          </cell>
          <cell r="G8">
            <v>1.1999999999999886</v>
          </cell>
        </row>
        <row r="9">
          <cell r="A9" t="str">
            <v>ВЛ-224_к_шинам</v>
          </cell>
          <cell r="B9">
            <v>1050907</v>
          </cell>
          <cell r="C9">
            <v>162661.5</v>
          </cell>
          <cell r="D9">
            <v>162793.5</v>
          </cell>
          <cell r="E9">
            <v>162793.5</v>
          </cell>
          <cell r="F9">
            <v>1</v>
          </cell>
          <cell r="G9">
            <v>132</v>
          </cell>
        </row>
        <row r="10">
          <cell r="A10" t="str">
            <v>ВЛ-224_от_шин</v>
          </cell>
          <cell r="B10">
            <v>1050907</v>
          </cell>
          <cell r="C10">
            <v>263915.59999999998</v>
          </cell>
          <cell r="D10">
            <v>290090.5</v>
          </cell>
          <cell r="E10">
            <v>290118.90000000002</v>
          </cell>
          <cell r="F10">
            <v>1</v>
          </cell>
          <cell r="G10">
            <v>26174.900000000023</v>
          </cell>
        </row>
        <row r="11">
          <cell r="A11" t="str">
            <v>ВЛ-225_к_шинам</v>
          </cell>
          <cell r="B11">
            <v>1050875</v>
          </cell>
          <cell r="C11">
            <v>149415.4</v>
          </cell>
          <cell r="D11">
            <v>149489.9</v>
          </cell>
          <cell r="E11">
            <v>149489.9</v>
          </cell>
          <cell r="F11">
            <v>1</v>
          </cell>
          <cell r="G11">
            <v>74.5</v>
          </cell>
        </row>
        <row r="12">
          <cell r="A12" t="str">
            <v>ВЛ-225_от_шин</v>
          </cell>
          <cell r="B12">
            <v>1050875</v>
          </cell>
          <cell r="C12">
            <v>292458.2</v>
          </cell>
          <cell r="D12">
            <v>320513.5</v>
          </cell>
          <cell r="E12">
            <v>320552</v>
          </cell>
          <cell r="F12">
            <v>1</v>
          </cell>
          <cell r="G12">
            <v>28055.299999999988</v>
          </cell>
        </row>
        <row r="13">
          <cell r="A13" t="str">
            <v>В3-220АТ3_от_шин</v>
          </cell>
          <cell r="B13">
            <v>4405800</v>
          </cell>
          <cell r="C13">
            <v>5.74</v>
          </cell>
          <cell r="D13">
            <v>5.74</v>
          </cell>
          <cell r="E13">
            <v>5.74</v>
          </cell>
          <cell r="F13">
            <v>4400000</v>
          </cell>
          <cell r="G13">
            <v>0</v>
          </cell>
        </row>
        <row r="14">
          <cell r="A14" t="str">
            <v>В3-220АТ3_к_шинам</v>
          </cell>
          <cell r="B14">
            <v>190324</v>
          </cell>
          <cell r="C14">
            <v>205.28</v>
          </cell>
          <cell r="D14">
            <v>217.12</v>
          </cell>
          <cell r="E14">
            <v>217.15</v>
          </cell>
          <cell r="F14">
            <v>4400000</v>
          </cell>
          <cell r="G14">
            <v>52096.000000000015</v>
          </cell>
        </row>
        <row r="15">
          <cell r="A15" t="str">
            <v>В4-220АТ3_от_шин</v>
          </cell>
          <cell r="B15">
            <v>19144</v>
          </cell>
          <cell r="C15">
            <v>9.1</v>
          </cell>
          <cell r="D15">
            <v>9.1</v>
          </cell>
          <cell r="E15">
            <v>9.1</v>
          </cell>
          <cell r="F15">
            <v>4400000</v>
          </cell>
          <cell r="G15">
            <v>0</v>
          </cell>
        </row>
        <row r="16">
          <cell r="A16" t="str">
            <v>В4-220АТ3_к_шинам</v>
          </cell>
          <cell r="B16">
            <v>777412</v>
          </cell>
          <cell r="C16">
            <v>187.36</v>
          </cell>
          <cell r="D16">
            <v>199.6</v>
          </cell>
          <cell r="E16">
            <v>199.63</v>
          </cell>
          <cell r="F16">
            <v>4400000</v>
          </cell>
          <cell r="G16">
            <v>53855.99999999992</v>
          </cell>
        </row>
        <row r="17">
          <cell r="A17" t="str">
            <v>ШСОВ-220_к_шинам</v>
          </cell>
          <cell r="B17">
            <v>1050887</v>
          </cell>
          <cell r="C17">
            <v>1706.8</v>
          </cell>
          <cell r="D17">
            <v>1706.8</v>
          </cell>
          <cell r="E17">
            <v>1706.8</v>
          </cell>
          <cell r="F17">
            <v>1</v>
          </cell>
          <cell r="G17">
            <v>0</v>
          </cell>
        </row>
        <row r="18">
          <cell r="A18" t="str">
            <v>ШСОВ-220_от_шин</v>
          </cell>
          <cell r="B18">
            <v>1050887</v>
          </cell>
          <cell r="C18">
            <v>13540.3</v>
          </cell>
          <cell r="D18">
            <v>13540.3</v>
          </cell>
          <cell r="E18">
            <v>13540.3</v>
          </cell>
          <cell r="F18">
            <v>1</v>
          </cell>
          <cell r="G18">
            <v>0</v>
          </cell>
        </row>
        <row r="19">
          <cell r="A19" t="str">
            <v>ВВ-110АТ1_от_шин</v>
          </cell>
          <cell r="B19">
            <v>1050909</v>
          </cell>
          <cell r="C19">
            <v>3168.6</v>
          </cell>
          <cell r="D19">
            <v>3168.6</v>
          </cell>
          <cell r="E19">
            <v>3168.6</v>
          </cell>
          <cell r="F19">
            <v>1</v>
          </cell>
          <cell r="G19">
            <v>0</v>
          </cell>
        </row>
        <row r="20">
          <cell r="A20" t="str">
            <v>ВВ-110АТ1_к_шинам</v>
          </cell>
          <cell r="B20">
            <v>1050909</v>
          </cell>
          <cell r="C20">
            <v>521687.8</v>
          </cell>
          <cell r="D20">
            <v>548845.9</v>
          </cell>
          <cell r="E20">
            <v>548943.69999999995</v>
          </cell>
          <cell r="F20">
            <v>1</v>
          </cell>
          <cell r="G20">
            <v>27158.100000000035</v>
          </cell>
        </row>
        <row r="21">
          <cell r="A21" t="str">
            <v>ВВ-110АТ2_от_шин</v>
          </cell>
          <cell r="B21">
            <v>1050881</v>
          </cell>
          <cell r="C21">
            <v>3413.2</v>
          </cell>
          <cell r="D21">
            <v>3413.2</v>
          </cell>
          <cell r="E21">
            <v>3413.2</v>
          </cell>
          <cell r="F21">
            <v>1</v>
          </cell>
          <cell r="G21">
            <v>0</v>
          </cell>
        </row>
        <row r="22">
          <cell r="A22" t="str">
            <v>ВВ-110АТ2_к_шинам</v>
          </cell>
          <cell r="B22">
            <v>1050881</v>
          </cell>
          <cell r="C22">
            <v>470261.8</v>
          </cell>
          <cell r="D22">
            <v>494781.8</v>
          </cell>
          <cell r="E22">
            <v>494870.6</v>
          </cell>
          <cell r="F22">
            <v>1</v>
          </cell>
          <cell r="G22">
            <v>24520</v>
          </cell>
        </row>
        <row r="23">
          <cell r="A23" t="str">
            <v>С-165_к_шинам</v>
          </cell>
          <cell r="B23">
            <v>1045356</v>
          </cell>
          <cell r="C23">
            <v>538.29999999999995</v>
          </cell>
          <cell r="D23">
            <v>539.79999999999995</v>
          </cell>
          <cell r="E23">
            <v>540.1</v>
          </cell>
          <cell r="F23">
            <v>1</v>
          </cell>
          <cell r="G23">
            <v>1.5</v>
          </cell>
        </row>
        <row r="24">
          <cell r="A24" t="str">
            <v>С-165_от_шин</v>
          </cell>
          <cell r="B24">
            <v>1045356</v>
          </cell>
          <cell r="C24">
            <v>43593.5</v>
          </cell>
          <cell r="D24">
            <v>46170.9</v>
          </cell>
          <cell r="E24">
            <v>46182</v>
          </cell>
          <cell r="F24">
            <v>1</v>
          </cell>
          <cell r="G24">
            <v>2577.4000000000015</v>
          </cell>
        </row>
        <row r="25">
          <cell r="A25" t="str">
            <v>С-166_к_шинам</v>
          </cell>
          <cell r="B25">
            <v>1046897</v>
          </cell>
          <cell r="C25">
            <v>57</v>
          </cell>
          <cell r="D25">
            <v>57</v>
          </cell>
          <cell r="E25">
            <v>57</v>
          </cell>
          <cell r="F25">
            <v>1</v>
          </cell>
          <cell r="G25">
            <v>0</v>
          </cell>
        </row>
        <row r="26">
          <cell r="A26" t="str">
            <v>С-166_от_шин</v>
          </cell>
          <cell r="B26">
            <v>1046897</v>
          </cell>
          <cell r="C26">
            <v>46773.3</v>
          </cell>
          <cell r="D26">
            <v>49356.9</v>
          </cell>
          <cell r="E26">
            <v>49368</v>
          </cell>
          <cell r="F26">
            <v>1</v>
          </cell>
          <cell r="G26">
            <v>2583.5999999999985</v>
          </cell>
        </row>
        <row r="27">
          <cell r="A27" t="str">
            <v>С-167_к_шинам</v>
          </cell>
          <cell r="B27">
            <v>1045343</v>
          </cell>
          <cell r="C27">
            <v>5085.6000000000004</v>
          </cell>
          <cell r="D27">
            <v>5088.1000000000004</v>
          </cell>
          <cell r="E27">
            <v>5088.1000000000004</v>
          </cell>
          <cell r="F27">
            <v>1</v>
          </cell>
          <cell r="G27">
            <v>2.5</v>
          </cell>
        </row>
        <row r="28">
          <cell r="A28" t="str">
            <v>С-167_от_шин</v>
          </cell>
          <cell r="B28">
            <v>1045343</v>
          </cell>
          <cell r="C28">
            <v>214150.6</v>
          </cell>
          <cell r="D28">
            <v>223214.5</v>
          </cell>
          <cell r="E28">
            <v>223243.8</v>
          </cell>
          <cell r="F28">
            <v>1</v>
          </cell>
          <cell r="G28">
            <v>9063.8999999999942</v>
          </cell>
        </row>
        <row r="29">
          <cell r="A29" t="str">
            <v>С-168_к_шинам</v>
          </cell>
          <cell r="B29">
            <v>1045342</v>
          </cell>
          <cell r="C29">
            <v>7845.8</v>
          </cell>
          <cell r="D29">
            <v>7848.5</v>
          </cell>
          <cell r="E29">
            <v>7848.5</v>
          </cell>
          <cell r="F29">
            <v>1</v>
          </cell>
          <cell r="G29">
            <v>2.6999999999998181</v>
          </cell>
        </row>
        <row r="30">
          <cell r="A30" t="str">
            <v>С-168_от_шин</v>
          </cell>
          <cell r="B30">
            <v>1045342</v>
          </cell>
          <cell r="C30">
            <v>218853.5</v>
          </cell>
          <cell r="D30">
            <v>227723.4</v>
          </cell>
          <cell r="E30">
            <v>227751.4</v>
          </cell>
          <cell r="F30">
            <v>1</v>
          </cell>
          <cell r="G30">
            <v>8869.8999999999942</v>
          </cell>
        </row>
        <row r="31">
          <cell r="A31" t="str">
            <v>С-170_к_шинам</v>
          </cell>
          <cell r="B31">
            <v>1045335</v>
          </cell>
          <cell r="C31">
            <v>3.2</v>
          </cell>
          <cell r="D31">
            <v>3.2</v>
          </cell>
          <cell r="E31">
            <v>3.2</v>
          </cell>
          <cell r="F31">
            <v>1</v>
          </cell>
          <cell r="G31">
            <v>0</v>
          </cell>
        </row>
        <row r="32">
          <cell r="A32" t="str">
            <v>С-170_от_шин</v>
          </cell>
          <cell r="B32">
            <v>1045335</v>
          </cell>
          <cell r="C32">
            <v>158983.79999999999</v>
          </cell>
          <cell r="D32">
            <v>167846.8</v>
          </cell>
          <cell r="E32">
            <v>167881.9</v>
          </cell>
          <cell r="F32">
            <v>1</v>
          </cell>
          <cell r="G32">
            <v>8863</v>
          </cell>
        </row>
        <row r="33">
          <cell r="A33" t="str">
            <v>С-171_к_шинам</v>
          </cell>
          <cell r="B33">
            <v>1045336</v>
          </cell>
          <cell r="C33">
            <v>3897.7</v>
          </cell>
          <cell r="D33">
            <v>3898</v>
          </cell>
          <cell r="E33">
            <v>3898</v>
          </cell>
          <cell r="F33">
            <v>1</v>
          </cell>
          <cell r="G33">
            <v>0.3000000000001819</v>
          </cell>
        </row>
        <row r="34">
          <cell r="A34" t="str">
            <v>С-171_от_шин</v>
          </cell>
          <cell r="B34">
            <v>1045336</v>
          </cell>
          <cell r="C34">
            <v>404377.59999999998</v>
          </cell>
          <cell r="D34">
            <v>424060.9</v>
          </cell>
          <cell r="E34">
            <v>424133.7</v>
          </cell>
          <cell r="F34">
            <v>1</v>
          </cell>
          <cell r="G34">
            <v>19683.300000000047</v>
          </cell>
        </row>
        <row r="35">
          <cell r="A35" t="str">
            <v>ОВВ-110_к_шинам</v>
          </cell>
          <cell r="B35">
            <v>1050894</v>
          </cell>
          <cell r="C35">
            <v>1537.6</v>
          </cell>
          <cell r="D35">
            <v>1537.6</v>
          </cell>
          <cell r="E35">
            <v>1537.6</v>
          </cell>
          <cell r="F35">
            <v>1</v>
          </cell>
          <cell r="G35">
            <v>0</v>
          </cell>
        </row>
        <row r="36">
          <cell r="A36" t="str">
            <v>ОВВ-110_от_шин</v>
          </cell>
          <cell r="B36">
            <v>1050894</v>
          </cell>
          <cell r="C36">
            <v>12260.7</v>
          </cell>
          <cell r="D36">
            <v>12260.7</v>
          </cell>
          <cell r="E36">
            <v>12260.7</v>
          </cell>
          <cell r="F36">
            <v>1</v>
          </cell>
          <cell r="G36">
            <v>0</v>
          </cell>
        </row>
        <row r="37">
          <cell r="A37" t="str">
            <v>МВ-10-АТ1_от_шин</v>
          </cell>
          <cell r="B37">
            <v>69341</v>
          </cell>
          <cell r="C37">
            <v>0</v>
          </cell>
          <cell r="D37">
            <v>0</v>
          </cell>
          <cell r="E37">
            <v>0</v>
          </cell>
          <cell r="F37">
            <v>60000</v>
          </cell>
          <cell r="G37">
            <v>0</v>
          </cell>
        </row>
        <row r="38">
          <cell r="A38" t="str">
            <v>МВ-10-АТ1_к_шинам</v>
          </cell>
          <cell r="B38">
            <v>69341</v>
          </cell>
          <cell r="C38">
            <v>67.52</v>
          </cell>
          <cell r="D38">
            <v>70.11</v>
          </cell>
          <cell r="E38">
            <v>70.12</v>
          </cell>
          <cell r="F38">
            <v>60000</v>
          </cell>
          <cell r="G38">
            <v>155.4000000000002</v>
          </cell>
        </row>
        <row r="39">
          <cell r="A39" t="str">
            <v>МВ-10-АТ2_от_шин</v>
          </cell>
          <cell r="B39">
            <v>69390</v>
          </cell>
          <cell r="C39">
            <v>1.79</v>
          </cell>
          <cell r="D39">
            <v>1.79</v>
          </cell>
          <cell r="E39">
            <v>1.79</v>
          </cell>
          <cell r="F39">
            <v>60000</v>
          </cell>
          <cell r="G39">
            <v>0</v>
          </cell>
        </row>
        <row r="40">
          <cell r="A40" t="str">
            <v>МВ-10-АТ2_к_шинам</v>
          </cell>
          <cell r="B40">
            <v>69390</v>
          </cell>
          <cell r="C40">
            <v>29</v>
          </cell>
          <cell r="D40">
            <v>30.54</v>
          </cell>
          <cell r="E40">
            <v>30.55</v>
          </cell>
          <cell r="F40">
            <v>60000</v>
          </cell>
          <cell r="G40">
            <v>92.399999999999949</v>
          </cell>
        </row>
        <row r="41">
          <cell r="A41" t="str">
            <v>ф.9_к_шинам_0.4</v>
          </cell>
          <cell r="C41">
            <v>19.100000000000001</v>
          </cell>
          <cell r="D41">
            <v>19.100000000000001</v>
          </cell>
          <cell r="E41">
            <v>19.100000000000001</v>
          </cell>
          <cell r="G41">
            <v>0</v>
          </cell>
        </row>
        <row r="42">
          <cell r="A42" t="str">
            <v>ф.6_к_шинам_10</v>
          </cell>
          <cell r="C42">
            <v>6708.2</v>
          </cell>
          <cell r="D42">
            <v>6708.2</v>
          </cell>
          <cell r="E42">
            <v>6708.2</v>
          </cell>
          <cell r="G42">
            <v>0</v>
          </cell>
        </row>
      </sheetData>
      <sheetData sheetId="2" refreshError="1"/>
      <sheetData sheetId="3">
        <row r="16">
          <cell r="H16">
            <v>69.756399999999999</v>
          </cell>
        </row>
      </sheetData>
      <sheetData sheetId="4" refreshError="1"/>
      <sheetData sheetId="5" refreshError="1"/>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иртышская"/>
      <sheetName val="таврическая"/>
      <sheetName val="сибирь"/>
      <sheetName val="жилой фонд"/>
      <sheetName val="жилой_фонд"/>
      <sheetName val="справочник"/>
      <sheetName val="Служебный_лист"/>
      <sheetName val="Лист"/>
      <sheetName val="Параметры"/>
      <sheetName val="Заголовок"/>
      <sheetName val="TEHSHEET"/>
      <sheetName val="Регионы"/>
      <sheetName val="таб_1"/>
      <sheetName val="Баланс"/>
      <sheetName val="Справочники"/>
      <sheetName val="БФ-1-8-П"/>
      <sheetName val="БФ-2-6-П"/>
      <sheetName val="БФ-2-13-П"/>
      <sheetName val="БФ-1-10-П"/>
      <sheetName val="Баланс_по_ТЭЦ-1"/>
      <sheetName val="Настройки"/>
      <sheetName val="навигация"/>
      <sheetName val="Макро"/>
      <sheetName val="Производство_электроэнергии"/>
      <sheetName val="2011"/>
      <sheetName val="Расчеты_с_потребителями"/>
      <sheetName val="П-БР-2-2-П"/>
      <sheetName val="БФ-2-5-П"/>
      <sheetName val="НП-2-12-П"/>
      <sheetName val="филиал-МРСК"/>
      <sheetName val="структура"/>
      <sheetName val="Т11"/>
      <sheetName val="Т12"/>
      <sheetName val="Т19_11"/>
      <sheetName val="Т1"/>
      <sheetName val="Т2"/>
      <sheetName val="Т3"/>
      <sheetName val="Т6"/>
      <sheetName val="Т7"/>
      <sheetName val="Т8"/>
      <sheetName val="Ш_Передача_ЭЭ"/>
      <sheetName val="29"/>
      <sheetName val="21"/>
      <sheetName val="23"/>
      <sheetName val="25"/>
      <sheetName val="26"/>
      <sheetName val="27"/>
      <sheetName val="28"/>
      <sheetName val="22"/>
      <sheetName val="2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8_Долл. США"/>
      <sheetName val="анализ по компаниям"/>
      <sheetName val="анализ по объектам"/>
      <sheetName val="ИТОГИ руб"/>
      <sheetName val="незав. Домодедово"/>
      <sheetName val="справка"/>
      <sheetName val="08_Список_Рублей"/>
      <sheetName val="незавершенка_рабочий расчет"/>
      <sheetName val="незав_ Домодедово"/>
      <sheetName val="1"/>
    </sheetNames>
    <sheetDataSet>
      <sheetData sheetId="0"/>
      <sheetData sheetId="1"/>
      <sheetData sheetId="2"/>
      <sheetData sheetId="3"/>
      <sheetData sheetId="4" refreshError="1">
        <row r="51">
          <cell r="B51">
            <v>31.78</v>
          </cell>
        </row>
      </sheetData>
      <sheetData sheetId="5"/>
      <sheetData sheetId="6"/>
      <sheetData sheetId="7" refreshError="1"/>
      <sheetData sheetId="8" refreshError="1"/>
      <sheetData sheetId="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tabSelected="1" zoomScale="80" zoomScaleNormal="80" workbookViewId="0">
      <selection activeCell="A7" sqref="A7:C7"/>
    </sheetView>
  </sheetViews>
  <sheetFormatPr defaultColWidth="8.7109375" defaultRowHeight="15.75"/>
  <cols>
    <col min="1" max="1" width="7.28515625" style="1" customWidth="1"/>
    <col min="2" max="2" width="53.5703125" style="1" customWidth="1"/>
    <col min="3" max="3" width="90.5703125" style="1" customWidth="1"/>
  </cols>
  <sheetData>
    <row r="1" spans="1:4" s="1" customFormat="1" ht="15.95" customHeight="1">
      <c r="C1" s="1" t="s">
        <v>0</v>
      </c>
    </row>
    <row r="2" spans="1:4" s="1" customFormat="1" ht="15.95" customHeight="1">
      <c r="C2" s="1" t="s">
        <v>1</v>
      </c>
    </row>
    <row r="3" spans="1:4" s="1" customFormat="1" ht="15.95" customHeight="1">
      <c r="C3" s="1" t="s">
        <v>2</v>
      </c>
    </row>
    <row r="5" spans="1:4" s="1" customFormat="1" ht="15.95" customHeight="1">
      <c r="A5" s="100" t="s">
        <v>455</v>
      </c>
      <c r="B5" s="100"/>
      <c r="C5" s="100"/>
    </row>
    <row r="7" spans="1:4" s="1" customFormat="1" ht="18.95" customHeight="1">
      <c r="A7" s="101" t="s">
        <v>3</v>
      </c>
      <c r="B7" s="101"/>
      <c r="C7" s="101"/>
    </row>
    <row r="9" spans="1:4" ht="15.95" customHeight="1">
      <c r="A9" s="102" t="s">
        <v>457</v>
      </c>
      <c r="B9" s="102"/>
      <c r="C9" s="102"/>
    </row>
    <row r="10" spans="1:4" s="1" customFormat="1" ht="15.95" customHeight="1">
      <c r="A10" s="98" t="s">
        <v>4</v>
      </c>
      <c r="B10" s="98"/>
      <c r="C10" s="98"/>
    </row>
    <row r="12" spans="1:4" ht="15.95" customHeight="1">
      <c r="A12" s="103" t="s">
        <v>463</v>
      </c>
      <c r="B12" s="103"/>
      <c r="C12" s="103"/>
    </row>
    <row r="13" spans="1:4" s="1" customFormat="1" ht="15.95" customHeight="1">
      <c r="A13" s="98" t="s">
        <v>5</v>
      </c>
      <c r="B13" s="98"/>
      <c r="C13" s="98"/>
    </row>
    <row r="15" spans="1:4" s="1" customFormat="1" ht="50.25" customHeight="1">
      <c r="A15" s="97" t="s">
        <v>464</v>
      </c>
      <c r="B15" s="97"/>
      <c r="C15" s="97"/>
      <c r="D15" s="67"/>
    </row>
    <row r="16" spans="1:4" s="1" customFormat="1" ht="15.95" customHeight="1">
      <c r="A16" s="98" t="s">
        <v>6</v>
      </c>
      <c r="B16" s="98"/>
      <c r="C16" s="98"/>
    </row>
    <row r="18" spans="1:5" s="1" customFormat="1" ht="18.95" customHeight="1">
      <c r="A18" s="99" t="s">
        <v>7</v>
      </c>
      <c r="B18" s="99"/>
      <c r="C18" s="99"/>
    </row>
    <row r="19" spans="1:5">
      <c r="A19" s="30"/>
      <c r="B19" s="30"/>
      <c r="C19" s="30"/>
      <c r="D19" s="31"/>
      <c r="E19" s="31"/>
    </row>
    <row r="20" spans="1:5" s="1" customFormat="1" ht="15.95" customHeight="1">
      <c r="A20" s="28" t="s">
        <v>8</v>
      </c>
      <c r="B20" s="28" t="s">
        <v>9</v>
      </c>
      <c r="C20" s="28" t="s">
        <v>10</v>
      </c>
      <c r="D20" s="30"/>
      <c r="E20" s="30"/>
    </row>
    <row r="21" spans="1:5" s="1" customFormat="1" ht="15.95" customHeight="1">
      <c r="A21" s="40">
        <v>1</v>
      </c>
      <c r="B21" s="40">
        <v>2</v>
      </c>
      <c r="C21" s="40">
        <v>3</v>
      </c>
      <c r="D21" s="30"/>
      <c r="E21" s="30"/>
    </row>
    <row r="22" spans="1:5" s="1" customFormat="1" ht="73.5" customHeight="1">
      <c r="A22" s="54">
        <v>1</v>
      </c>
      <c r="B22" s="29" t="s">
        <v>11</v>
      </c>
      <c r="C22" s="58" t="s">
        <v>465</v>
      </c>
      <c r="D22" s="32"/>
      <c r="E22" s="32"/>
    </row>
    <row r="23" spans="1:5" s="1" customFormat="1" ht="71.099999999999994" customHeight="1">
      <c r="A23" s="54">
        <v>2</v>
      </c>
      <c r="B23" s="29" t="s">
        <v>12</v>
      </c>
      <c r="C23" s="70" t="s">
        <v>419</v>
      </c>
      <c r="D23" s="32"/>
      <c r="E23" s="32"/>
    </row>
    <row r="24" spans="1:5" ht="15.95" customHeight="1">
      <c r="A24" s="29"/>
      <c r="B24" s="29"/>
      <c r="C24" s="29"/>
      <c r="D24" s="33"/>
      <c r="E24" s="33"/>
    </row>
    <row r="25" spans="1:5" s="1" customFormat="1" ht="48" customHeight="1">
      <c r="A25" s="54">
        <v>3</v>
      </c>
      <c r="B25" s="29" t="s">
        <v>13</v>
      </c>
      <c r="C25" s="58" t="s">
        <v>420</v>
      </c>
      <c r="D25" s="32"/>
      <c r="E25" s="32"/>
    </row>
    <row r="26" spans="1:5" s="1" customFormat="1" ht="32.1" customHeight="1">
      <c r="A26" s="54">
        <v>4</v>
      </c>
      <c r="B26" s="29" t="s">
        <v>14</v>
      </c>
      <c r="C26" s="58" t="s">
        <v>421</v>
      </c>
      <c r="D26" s="32"/>
      <c r="E26" s="32"/>
    </row>
    <row r="27" spans="1:5" s="1" customFormat="1" ht="48" customHeight="1">
      <c r="A27" s="54">
        <v>5</v>
      </c>
      <c r="B27" s="29" t="s">
        <v>15</v>
      </c>
      <c r="C27" s="58" t="s">
        <v>422</v>
      </c>
      <c r="D27" s="32"/>
      <c r="E27" s="32"/>
    </row>
    <row r="28" spans="1:5" s="1" customFormat="1" ht="15.95" customHeight="1">
      <c r="A28" s="54">
        <v>6</v>
      </c>
      <c r="B28" s="29" t="s">
        <v>16</v>
      </c>
      <c r="C28" s="29" t="s">
        <v>364</v>
      </c>
      <c r="D28" s="32"/>
      <c r="E28" s="32"/>
    </row>
    <row r="29" spans="1:5" s="1" customFormat="1" ht="32.1" customHeight="1">
      <c r="A29" s="54">
        <v>7</v>
      </c>
      <c r="B29" s="29" t="s">
        <v>17</v>
      </c>
      <c r="C29" s="29" t="s">
        <v>364</v>
      </c>
      <c r="D29" s="32"/>
      <c r="E29" s="32"/>
    </row>
    <row r="30" spans="1:5" s="1" customFormat="1" ht="32.1" customHeight="1">
      <c r="A30" s="54">
        <v>8</v>
      </c>
      <c r="B30" s="29" t="s">
        <v>18</v>
      </c>
      <c r="C30" s="29" t="s">
        <v>364</v>
      </c>
      <c r="D30" s="32"/>
      <c r="E30" s="32"/>
    </row>
    <row r="31" spans="1:5" s="1" customFormat="1" ht="32.1" customHeight="1">
      <c r="A31" s="54">
        <v>9</v>
      </c>
      <c r="B31" s="29" t="s">
        <v>19</v>
      </c>
      <c r="C31" s="29" t="s">
        <v>364</v>
      </c>
      <c r="D31" s="32"/>
      <c r="E31" s="32"/>
    </row>
    <row r="32" spans="1:5" s="1" customFormat="1" ht="32.1" customHeight="1">
      <c r="A32" s="54">
        <v>10</v>
      </c>
      <c r="B32" s="29" t="s">
        <v>20</v>
      </c>
      <c r="C32" s="58" t="s">
        <v>364</v>
      </c>
      <c r="D32" s="32"/>
      <c r="E32" s="32"/>
    </row>
    <row r="33" spans="1:5" s="1" customFormat="1" ht="78.95" customHeight="1">
      <c r="A33" s="54">
        <v>11</v>
      </c>
      <c r="B33" s="29" t="s">
        <v>21</v>
      </c>
      <c r="C33" s="29" t="s">
        <v>466</v>
      </c>
      <c r="D33" s="32"/>
      <c r="E33" s="32"/>
    </row>
    <row r="34" spans="1:5" s="1" customFormat="1" ht="78.95" customHeight="1">
      <c r="A34" s="54">
        <v>12</v>
      </c>
      <c r="B34" s="29" t="s">
        <v>22</v>
      </c>
      <c r="C34" s="57" t="s">
        <v>361</v>
      </c>
      <c r="D34" s="32"/>
      <c r="E34" s="32"/>
    </row>
    <row r="35" spans="1:5" s="1" customFormat="1" ht="48" customHeight="1">
      <c r="A35" s="54">
        <v>13</v>
      </c>
      <c r="B35" s="29" t="s">
        <v>23</v>
      </c>
      <c r="C35" s="58" t="s">
        <v>364</v>
      </c>
      <c r="D35" s="32"/>
      <c r="E35" s="32"/>
    </row>
    <row r="36" spans="1:5" s="1" customFormat="1" ht="32.1" customHeight="1">
      <c r="A36" s="54">
        <v>14</v>
      </c>
      <c r="B36" s="29" t="s">
        <v>24</v>
      </c>
      <c r="C36" s="58" t="s">
        <v>364</v>
      </c>
      <c r="D36" s="32"/>
      <c r="E36" s="32"/>
    </row>
    <row r="37" spans="1:5" s="1" customFormat="1" ht="15.95" customHeight="1">
      <c r="A37" s="54">
        <v>15</v>
      </c>
      <c r="B37" s="29" t="s">
        <v>25</v>
      </c>
      <c r="C37" s="29"/>
      <c r="D37" s="32"/>
      <c r="E37" s="32"/>
    </row>
    <row r="38" spans="1:5" s="1" customFormat="1" ht="15.95" customHeight="1">
      <c r="A38" s="54">
        <v>16</v>
      </c>
      <c r="B38" s="29" t="s">
        <v>26</v>
      </c>
      <c r="C38" s="58" t="s">
        <v>364</v>
      </c>
      <c r="D38" s="32"/>
      <c r="E38" s="32"/>
    </row>
    <row r="39" spans="1:5" ht="15.95" customHeight="1">
      <c r="A39" s="29"/>
      <c r="B39" s="29"/>
      <c r="C39" s="29"/>
      <c r="D39" s="33"/>
      <c r="E39" s="33"/>
    </row>
    <row r="40" spans="1:5" s="1" customFormat="1" ht="87.6" customHeight="1">
      <c r="A40" s="54">
        <v>17</v>
      </c>
      <c r="B40" s="29" t="s">
        <v>27</v>
      </c>
      <c r="C40" s="73" t="s">
        <v>470</v>
      </c>
      <c r="D40" s="32"/>
      <c r="E40" s="32"/>
    </row>
    <row r="41" spans="1:5" s="1" customFormat="1" ht="99.75" customHeight="1">
      <c r="A41" s="54">
        <v>18</v>
      </c>
      <c r="B41" s="29" t="s">
        <v>28</v>
      </c>
      <c r="C41" s="68" t="s">
        <v>361</v>
      </c>
      <c r="D41" s="32"/>
      <c r="E41" s="32"/>
    </row>
    <row r="42" spans="1:5" s="1" customFormat="1" ht="69" customHeight="1">
      <c r="A42" s="54">
        <v>19</v>
      </c>
      <c r="B42" s="29" t="s">
        <v>29</v>
      </c>
      <c r="C42" s="68" t="s">
        <v>361</v>
      </c>
      <c r="D42" s="32"/>
      <c r="E42" s="32"/>
    </row>
    <row r="43" spans="1:5" s="1" customFormat="1" ht="146.25" customHeight="1">
      <c r="A43" s="54">
        <v>20</v>
      </c>
      <c r="B43" s="29" t="s">
        <v>30</v>
      </c>
      <c r="C43" s="75" t="s">
        <v>387</v>
      </c>
      <c r="D43" s="32"/>
      <c r="E43" s="32"/>
    </row>
    <row r="44" spans="1:5" s="1" customFormat="1" ht="78.95" customHeight="1">
      <c r="A44" s="54">
        <v>21</v>
      </c>
      <c r="B44" s="74" t="s">
        <v>31</v>
      </c>
      <c r="C44" s="77" t="s">
        <v>471</v>
      </c>
      <c r="D44" s="32"/>
      <c r="E44" s="32"/>
    </row>
    <row r="45" spans="1:5" s="1" customFormat="1" ht="78.95" customHeight="1">
      <c r="A45" s="54">
        <v>22</v>
      </c>
      <c r="B45" s="74" t="s">
        <v>32</v>
      </c>
      <c r="C45" s="77" t="s">
        <v>361</v>
      </c>
      <c r="D45" s="32"/>
      <c r="E45" s="32"/>
    </row>
    <row r="46" spans="1:5" s="1" customFormat="1" ht="78.95" customHeight="1">
      <c r="A46" s="54">
        <v>23</v>
      </c>
      <c r="B46" s="29" t="s">
        <v>33</v>
      </c>
      <c r="C46" s="76" t="s">
        <v>458</v>
      </c>
      <c r="D46" s="32"/>
      <c r="E46" s="32"/>
    </row>
    <row r="47" spans="1:5" ht="15.95" customHeight="1">
      <c r="A47" s="29"/>
      <c r="B47" s="29"/>
      <c r="C47" s="29"/>
      <c r="D47" s="33"/>
      <c r="E47" s="33"/>
    </row>
    <row r="48" spans="1:5" s="1" customFormat="1" ht="48" customHeight="1">
      <c r="A48" s="54">
        <v>24</v>
      </c>
      <c r="B48" s="29" t="s">
        <v>34</v>
      </c>
      <c r="C48" s="68" t="s">
        <v>468</v>
      </c>
      <c r="D48" s="32"/>
      <c r="E48" s="32"/>
    </row>
    <row r="49" spans="1:5" s="1" customFormat="1" ht="48" customHeight="1">
      <c r="A49" s="54">
        <v>25</v>
      </c>
      <c r="B49" s="29" t="s">
        <v>35</v>
      </c>
      <c r="C49" s="68" t="s">
        <v>467</v>
      </c>
      <c r="D49" s="32"/>
      <c r="E49" s="32"/>
    </row>
    <row r="50" spans="1:5">
      <c r="A50" s="32"/>
      <c r="B50" s="32"/>
      <c r="C50" s="32"/>
      <c r="D50" s="33"/>
      <c r="E50" s="33"/>
    </row>
    <row r="51" spans="1:5">
      <c r="A51" s="32"/>
      <c r="B51" s="32"/>
      <c r="C51" s="32"/>
      <c r="D51" s="33"/>
      <c r="E51" s="33"/>
    </row>
    <row r="52" spans="1:5">
      <c r="A52" s="32"/>
      <c r="B52" s="32"/>
      <c r="C52" s="32"/>
      <c r="D52" s="33"/>
      <c r="E52" s="33"/>
    </row>
    <row r="53" spans="1:5">
      <c r="A53" s="32"/>
      <c r="B53" s="32"/>
      <c r="C53" s="32"/>
      <c r="D53" s="33"/>
      <c r="E53" s="33"/>
    </row>
    <row r="54" spans="1:5">
      <c r="A54" s="32"/>
      <c r="B54" s="32"/>
      <c r="C54" s="32"/>
      <c r="D54" s="33"/>
      <c r="E54" s="33"/>
    </row>
    <row r="55" spans="1:5">
      <c r="A55" s="32"/>
      <c r="B55" s="32"/>
      <c r="C55" s="32"/>
      <c r="D55" s="33"/>
      <c r="E55" s="33"/>
    </row>
  </sheetData>
  <customSheetViews>
    <customSheetView guid="{F8D8740F-1767-4096-9267-9D70B6FBB926}">
      <selection activeCell="B17" sqref="B17"/>
      <pageMargins left="0.7" right="0.7" top="0.75" bottom="0.75" header="0.3" footer="0.3"/>
    </customSheetView>
    <customSheetView guid="{42D806AB-18BC-46F3-92B9-09F3534DDF0A}" topLeftCell="A43">
      <selection activeCell="C23" sqref="C23"/>
      <pageMargins left="0.7" right="0.7" top="0.75" bottom="0.75" header="0.3" footer="0.3"/>
    </customSheetView>
    <customSheetView guid="{35748C85-B315-42C9-B99E-B6874E939AF9}" topLeftCell="A43">
      <selection activeCell="C23" sqref="C23"/>
      <pageMargins left="0.7" right="0.7" top="0.75" bottom="0.75" header="0.3" footer="0.3"/>
    </customSheetView>
    <customSheetView guid="{DD2ABC5E-D87B-4665-BEDF-1366249CC86A}" topLeftCell="A46">
      <selection activeCell="C41" sqref="C41"/>
      <pageMargins left="0.7" right="0.7" top="0.75" bottom="0.75" header="0.3" footer="0.3"/>
    </customSheetView>
    <customSheetView guid="{15CCEDAA-A7BA-47EA-BD20-83A92B4E57E2}">
      <selection activeCell="A15" sqref="A15:C15"/>
      <pageMargins left="0.7" right="0.7" top="0.75" bottom="0.75" header="0.3" footer="0.3"/>
    </customSheetView>
    <customSheetView guid="{2EA20077-2ED9-4E7B-B0EF-8AF2848E1AD1}" topLeftCell="A22">
      <selection activeCell="C39" sqref="C39"/>
      <pageMargins left="0.7" right="0.7" top="0.75" bottom="0.75" header="0.3" footer="0.3"/>
    </customSheetView>
    <customSheetView guid="{03F12B58-6B70-4C83-9825-FC12BD09596D}" topLeftCell="A40">
      <selection activeCell="B42" sqref="B42"/>
      <pageMargins left="0.7" right="0.7" top="0.75" bottom="0.75" header="0.3" footer="0.3"/>
    </customSheetView>
    <customSheetView guid="{CF95D2DD-B84F-446B-8201-0B836DBC1B5C}" topLeftCell="A43">
      <selection activeCell="C46" sqref="C46"/>
      <pageMargins left="0.7" right="0.7" top="0.75" bottom="0.75" header="0.3" footer="0.3"/>
    </customSheetView>
    <customSheetView guid="{BF188450-998E-4690-85B3-D7956C526407}" topLeftCell="A40">
      <selection activeCell="C42" sqref="C42"/>
      <pageMargins left="0.7" right="0.7" top="0.75" bottom="0.75" header="0.3" footer="0.3"/>
    </customSheetView>
    <customSheetView guid="{6C56F059-1628-4BF0-B492-FA7746AF5380}">
      <selection activeCell="A15" sqref="A15:C15"/>
      <pageMargins left="0.7" right="0.7" top="0.75" bottom="0.75" header="0.3" footer="0.3"/>
    </customSheetView>
    <customSheetView guid="{6C3BD1DF-193E-4E0A-95A8-3EA14CAA27C4}" topLeftCell="A43">
      <selection activeCell="C46" sqref="C46"/>
      <pageMargins left="0.7" right="0.7" top="0.75" bottom="0.75" header="0.3" footer="0.3"/>
    </customSheetView>
    <customSheetView guid="{536C7704-5C3E-4F88-A93A-3141AB083B2A}">
      <selection activeCell="C41" sqref="C41"/>
      <pageMargins left="0.7" right="0.7" top="0.75" bottom="0.75" header="0.3" footer="0.3"/>
    </customSheetView>
  </customSheetViews>
  <mergeCells count="9">
    <mergeCell ref="A15:C15"/>
    <mergeCell ref="A16:C16"/>
    <mergeCell ref="A18:C18"/>
    <mergeCell ref="A5:C5"/>
    <mergeCell ref="A7:C7"/>
    <mergeCell ref="A9:C9"/>
    <mergeCell ref="A10:C10"/>
    <mergeCell ref="A12:C12"/>
    <mergeCell ref="A13:C13"/>
  </mergeCells>
  <pageMargins left="0.7" right="0.7" top="0.75" bottom="0.75" header="0.3" footer="0.3"/>
  <pageSetup paperSize="8"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2"/>
  <sheetViews>
    <sheetView view="pageBreakPreview" zoomScale="60" zoomScaleNormal="65" workbookViewId="0">
      <selection activeCell="A6" sqref="A6:U6"/>
    </sheetView>
  </sheetViews>
  <sheetFormatPr defaultColWidth="9.140625" defaultRowHeight="15.75"/>
  <cols>
    <col min="1" max="1" width="9.140625" style="16"/>
    <col min="2" max="2" width="57.85546875" style="16" customWidth="1"/>
    <col min="3" max="6" width="17.85546875" style="16" customWidth="1"/>
    <col min="7" max="8" width="17.85546875" style="17" customWidth="1"/>
    <col min="9" max="9" width="8.42578125" style="17" customWidth="1"/>
    <col min="10" max="10" width="17.85546875" style="17" customWidth="1"/>
    <col min="11" max="11" width="8.42578125" style="17" customWidth="1"/>
    <col min="12" max="12" width="17.85546875" style="16" customWidth="1"/>
    <col min="13" max="13" width="8.42578125" style="16" customWidth="1"/>
    <col min="14" max="14" width="17.85546875" style="16" customWidth="1"/>
    <col min="15" max="15" width="8.42578125" style="16" customWidth="1"/>
    <col min="16" max="16" width="17.85546875" style="16" customWidth="1"/>
    <col min="17" max="17" width="8.42578125" style="16" customWidth="1"/>
    <col min="18" max="18" width="17.85546875" style="16" customWidth="1"/>
    <col min="19" max="19" width="8.42578125" style="16" customWidth="1"/>
    <col min="20" max="20" width="17.85546875" style="16" customWidth="1"/>
    <col min="21" max="21" width="8.42578125" style="16" customWidth="1"/>
    <col min="22" max="22" width="17.85546875" style="16" customWidth="1"/>
    <col min="23" max="23" width="8.42578125" style="16" customWidth="1"/>
    <col min="24" max="24" width="17.85546875" style="16" customWidth="1"/>
    <col min="25" max="25" width="13.42578125" style="16" bestFit="1" customWidth="1"/>
    <col min="26" max="26" width="17.85546875" style="16" customWidth="1"/>
    <col min="27" max="27" width="8.42578125" style="16" customWidth="1"/>
    <col min="28" max="28" width="17.85546875" style="16" customWidth="1"/>
    <col min="29" max="29" width="8.42578125" style="16" customWidth="1"/>
    <col min="30" max="30" width="17.85546875" style="16" customWidth="1"/>
    <col min="31" max="31" width="8.42578125" style="16" customWidth="1"/>
    <col min="32" max="32" width="17.85546875" style="16" customWidth="1"/>
    <col min="33" max="33" width="8.42578125" style="16" customWidth="1"/>
    <col min="34" max="34" width="17.85546875" style="16" customWidth="1"/>
    <col min="35" max="35" width="8.42578125" style="16" customWidth="1"/>
    <col min="36" max="36" width="17.85546875" style="16" customWidth="1"/>
    <col min="37" max="37" width="8.42578125" style="16" customWidth="1"/>
    <col min="38" max="38" width="17.85546875" style="16" customWidth="1"/>
    <col min="39" max="39" width="8.42578125" style="16" customWidth="1"/>
    <col min="40" max="40" width="17.85546875" style="16" customWidth="1"/>
    <col min="41" max="41" width="8.42578125" style="16" customWidth="1"/>
    <col min="42" max="42" width="17.85546875" style="16" customWidth="1"/>
    <col min="43" max="43" width="8.42578125" style="16" customWidth="1"/>
    <col min="44" max="44" width="17.85546875" style="16" customWidth="1"/>
    <col min="45" max="45" width="8.42578125" style="16" customWidth="1"/>
    <col min="46" max="46" width="17.85546875" style="16" customWidth="1"/>
    <col min="47" max="47" width="8.42578125" style="16" customWidth="1"/>
    <col min="48" max="49" width="17.85546875" style="16" customWidth="1"/>
    <col min="50" max="16384" width="9.140625" style="16"/>
  </cols>
  <sheetData>
    <row r="1" spans="1:21" ht="18.75">
      <c r="A1" s="17"/>
      <c r="B1" s="17"/>
      <c r="C1" s="17"/>
      <c r="D1" s="17"/>
      <c r="E1" s="17"/>
      <c r="F1" s="17"/>
      <c r="L1" s="17"/>
      <c r="M1" s="17"/>
      <c r="U1" s="23" t="s">
        <v>0</v>
      </c>
    </row>
    <row r="2" spans="1:21" ht="18.75">
      <c r="A2" s="17"/>
      <c r="B2" s="17"/>
      <c r="C2" s="17"/>
      <c r="D2" s="17"/>
      <c r="E2" s="17"/>
      <c r="F2" s="17"/>
      <c r="L2" s="17"/>
      <c r="M2" s="17"/>
      <c r="U2" s="22" t="s">
        <v>1</v>
      </c>
    </row>
    <row r="3" spans="1:21" ht="18.75">
      <c r="A3" s="17"/>
      <c r="B3" s="17"/>
      <c r="C3" s="17"/>
      <c r="D3" s="17"/>
      <c r="E3" s="17"/>
      <c r="F3" s="17"/>
      <c r="L3" s="17"/>
      <c r="M3" s="17"/>
      <c r="U3" s="22" t="s">
        <v>2</v>
      </c>
    </row>
    <row r="4" spans="1:21" ht="18.75" customHeight="1">
      <c r="A4" s="134" t="s">
        <v>455</v>
      </c>
      <c r="B4" s="134"/>
      <c r="C4" s="134"/>
      <c r="D4" s="134"/>
      <c r="E4" s="134"/>
      <c r="F4" s="134"/>
      <c r="G4" s="134"/>
      <c r="H4" s="134"/>
      <c r="I4" s="134"/>
      <c r="J4" s="134"/>
      <c r="K4" s="134"/>
      <c r="L4" s="134"/>
      <c r="M4" s="134"/>
      <c r="N4" s="134"/>
      <c r="O4" s="134"/>
      <c r="P4" s="134"/>
      <c r="Q4" s="134"/>
      <c r="R4" s="134"/>
      <c r="S4" s="134"/>
      <c r="T4" s="134"/>
      <c r="U4" s="134"/>
    </row>
    <row r="5" spans="1:21" ht="18.75">
      <c r="A5" s="17"/>
      <c r="B5" s="17"/>
      <c r="C5" s="17"/>
      <c r="D5" s="17"/>
      <c r="E5" s="17"/>
      <c r="F5" s="17"/>
      <c r="L5" s="17"/>
      <c r="M5" s="17"/>
      <c r="U5" s="22"/>
    </row>
    <row r="6" spans="1:21" ht="18.75">
      <c r="A6" s="135" t="s">
        <v>378</v>
      </c>
      <c r="B6" s="135"/>
      <c r="C6" s="135"/>
      <c r="D6" s="135"/>
      <c r="E6" s="135"/>
      <c r="F6" s="135"/>
      <c r="G6" s="135"/>
      <c r="H6" s="135"/>
      <c r="I6" s="135"/>
      <c r="J6" s="135"/>
      <c r="K6" s="135"/>
      <c r="L6" s="135"/>
      <c r="M6" s="135"/>
      <c r="N6" s="135"/>
      <c r="O6" s="135"/>
      <c r="P6" s="135"/>
      <c r="Q6" s="135"/>
      <c r="R6" s="135"/>
      <c r="S6" s="135"/>
      <c r="T6" s="135"/>
      <c r="U6" s="135"/>
    </row>
    <row r="7" spans="1:21" ht="18.75">
      <c r="A7" s="21"/>
      <c r="B7" s="21"/>
      <c r="C7" s="21"/>
      <c r="D7" s="21"/>
      <c r="E7" s="21"/>
      <c r="F7" s="21"/>
      <c r="G7" s="21"/>
      <c r="H7" s="21"/>
      <c r="I7" s="21"/>
      <c r="J7" s="20"/>
      <c r="K7" s="20"/>
      <c r="L7" s="20"/>
      <c r="M7" s="20"/>
      <c r="N7" s="20"/>
      <c r="O7" s="20"/>
      <c r="P7" s="20"/>
      <c r="Q7" s="20"/>
      <c r="R7" s="20"/>
      <c r="S7" s="20"/>
      <c r="T7" s="20"/>
      <c r="U7" s="20"/>
    </row>
    <row r="8" spans="1:21" customFormat="1">
      <c r="A8" s="136" t="str">
        <f>'4. паспортбюджет '!A9:O9</f>
        <v>ООО "Архангельская сетевая компания"</v>
      </c>
      <c r="B8" s="136"/>
      <c r="C8" s="136"/>
      <c r="D8" s="136"/>
      <c r="E8" s="136"/>
      <c r="F8" s="136"/>
      <c r="G8" s="136"/>
      <c r="H8" s="136"/>
      <c r="I8" s="136"/>
      <c r="J8" s="136"/>
      <c r="K8" s="136"/>
      <c r="L8" s="136"/>
      <c r="M8" s="136"/>
      <c r="N8" s="136"/>
      <c r="O8" s="136"/>
      <c r="P8" s="136"/>
      <c r="Q8" s="136"/>
      <c r="R8" s="136"/>
      <c r="S8" s="136"/>
      <c r="T8" s="136"/>
      <c r="U8" s="136"/>
    </row>
    <row r="9" spans="1:21" ht="18.75" customHeight="1">
      <c r="A9" s="124" t="s">
        <v>377</v>
      </c>
      <c r="B9" s="124"/>
      <c r="C9" s="124"/>
      <c r="D9" s="124"/>
      <c r="E9" s="124"/>
      <c r="F9" s="124"/>
      <c r="G9" s="124"/>
      <c r="H9" s="124"/>
      <c r="I9" s="124"/>
      <c r="J9" s="124"/>
      <c r="K9" s="124"/>
      <c r="L9" s="124"/>
      <c r="M9" s="124"/>
      <c r="N9" s="124"/>
      <c r="O9" s="124"/>
      <c r="P9" s="124"/>
      <c r="Q9" s="124"/>
      <c r="R9" s="124"/>
      <c r="S9" s="124"/>
      <c r="T9" s="124"/>
      <c r="U9" s="124"/>
    </row>
    <row r="10" spans="1:21" ht="18.75">
      <c r="A10" s="21"/>
      <c r="B10" s="21"/>
      <c r="C10" s="21"/>
      <c r="D10" s="21"/>
      <c r="E10" s="21"/>
      <c r="F10" s="21"/>
      <c r="G10" s="21"/>
      <c r="H10" s="21"/>
      <c r="I10" s="21"/>
      <c r="J10" s="20"/>
      <c r="K10" s="20"/>
      <c r="L10" s="20"/>
      <c r="M10" s="20"/>
      <c r="N10" s="20"/>
      <c r="O10" s="20"/>
      <c r="P10" s="20"/>
      <c r="Q10" s="20"/>
      <c r="R10" s="20"/>
      <c r="S10" s="20"/>
      <c r="T10" s="20"/>
      <c r="U10" s="20"/>
    </row>
    <row r="11" spans="1:21" customFormat="1">
      <c r="A11" s="136" t="str">
        <f>'4. паспортбюджет '!A12:O12</f>
        <v>K_0001</v>
      </c>
      <c r="B11" s="136"/>
      <c r="C11" s="136"/>
      <c r="D11" s="136"/>
      <c r="E11" s="136"/>
      <c r="F11" s="136"/>
      <c r="G11" s="136"/>
      <c r="H11" s="136"/>
      <c r="I11" s="136"/>
      <c r="J11" s="136"/>
      <c r="K11" s="136"/>
      <c r="L11" s="136"/>
      <c r="M11" s="136"/>
      <c r="N11" s="136"/>
      <c r="O11" s="136"/>
      <c r="P11" s="136"/>
      <c r="Q11" s="136"/>
      <c r="R11" s="136"/>
      <c r="S11" s="136"/>
      <c r="T11" s="136"/>
      <c r="U11" s="136"/>
    </row>
    <row r="12" spans="1:21">
      <c r="A12" s="124" t="s">
        <v>376</v>
      </c>
      <c r="B12" s="124"/>
      <c r="C12" s="124"/>
      <c r="D12" s="124"/>
      <c r="E12" s="124"/>
      <c r="F12" s="124"/>
      <c r="G12" s="124"/>
      <c r="H12" s="124"/>
      <c r="I12" s="124"/>
      <c r="J12" s="124"/>
      <c r="K12" s="124"/>
      <c r="L12" s="124"/>
      <c r="M12" s="124"/>
      <c r="N12" s="124"/>
      <c r="O12" s="124"/>
      <c r="P12" s="124"/>
      <c r="Q12" s="124"/>
      <c r="R12" s="124"/>
      <c r="S12" s="124"/>
      <c r="T12" s="124"/>
      <c r="U12" s="124"/>
    </row>
    <row r="13" spans="1:21" ht="16.5" customHeight="1">
      <c r="A13" s="19"/>
      <c r="B13" s="19"/>
      <c r="C13" s="19"/>
      <c r="D13" s="19"/>
      <c r="E13" s="19"/>
      <c r="F13" s="19"/>
      <c r="G13" s="19"/>
      <c r="H13" s="19"/>
      <c r="I13" s="19"/>
      <c r="J13" s="18"/>
      <c r="K13" s="18"/>
      <c r="L13" s="18"/>
      <c r="M13" s="18"/>
      <c r="N13" s="18"/>
      <c r="O13" s="18"/>
      <c r="P13" s="18"/>
      <c r="Q13" s="18"/>
      <c r="R13" s="18"/>
      <c r="S13" s="18"/>
      <c r="T13" s="18"/>
      <c r="U13" s="18"/>
    </row>
    <row r="14" spans="1:21" ht="60.75" customHeight="1">
      <c r="A14" s="123" t="str">
        <f>'4. паспортбюджет '!A15:O15</f>
        <v>Строительство ЗРУ-6кВ 1 и 2 секции шин ПС-110/6 кВ «СЦБК» терр. округ Северный, г. Архангельска, ул. Кировская, д. 4 
в связи с аварийным состоянием строительных конструкций и угрозой саморазрушения 
рядом стоящих строительных конструкций с монтажом 20 ячеек с вакуумными выключателями и РЗиА</v>
      </c>
      <c r="B14" s="123"/>
      <c r="C14" s="123"/>
      <c r="D14" s="123"/>
      <c r="E14" s="123"/>
      <c r="F14" s="123"/>
      <c r="G14" s="123"/>
      <c r="H14" s="123"/>
      <c r="I14" s="123"/>
      <c r="J14" s="123"/>
      <c r="K14" s="123"/>
      <c r="L14" s="123"/>
      <c r="M14" s="123"/>
      <c r="N14" s="123"/>
      <c r="O14" s="123"/>
      <c r="P14" s="123"/>
      <c r="Q14" s="123"/>
      <c r="R14" s="123"/>
      <c r="S14" s="123"/>
      <c r="T14" s="123"/>
      <c r="U14" s="123"/>
    </row>
    <row r="15" spans="1:21" ht="15.75" customHeight="1">
      <c r="A15" s="124" t="s">
        <v>375</v>
      </c>
      <c r="B15" s="124"/>
      <c r="C15" s="124"/>
      <c r="D15" s="124"/>
      <c r="E15" s="124"/>
      <c r="F15" s="124"/>
      <c r="G15" s="124"/>
      <c r="H15" s="124"/>
      <c r="I15" s="124"/>
      <c r="J15" s="124"/>
      <c r="K15" s="124"/>
      <c r="L15" s="124"/>
      <c r="M15" s="124"/>
      <c r="N15" s="124"/>
      <c r="O15" s="124"/>
      <c r="P15" s="124"/>
      <c r="Q15" s="124"/>
      <c r="R15" s="124"/>
      <c r="S15" s="124"/>
      <c r="T15" s="124"/>
      <c r="U15" s="124"/>
    </row>
    <row r="16" spans="1:21">
      <c r="A16" s="125"/>
      <c r="B16" s="125"/>
      <c r="C16" s="125"/>
      <c r="D16" s="125"/>
      <c r="E16" s="125"/>
      <c r="F16" s="125"/>
      <c r="G16" s="125"/>
      <c r="H16" s="125"/>
      <c r="I16" s="125"/>
      <c r="J16" s="125"/>
      <c r="K16" s="125"/>
      <c r="L16" s="125"/>
      <c r="M16" s="125"/>
      <c r="N16" s="125"/>
      <c r="O16" s="125"/>
      <c r="P16" s="125"/>
      <c r="Q16" s="125"/>
      <c r="R16" s="125"/>
      <c r="S16" s="125"/>
      <c r="T16" s="125"/>
      <c r="U16" s="125"/>
    </row>
    <row r="17" spans="1:25">
      <c r="A17" s="17"/>
      <c r="L17" s="17"/>
      <c r="M17" s="17"/>
      <c r="N17" s="17"/>
      <c r="O17" s="17"/>
      <c r="P17" s="17"/>
      <c r="Q17" s="17"/>
      <c r="R17" s="17"/>
      <c r="S17" s="17"/>
      <c r="T17" s="17"/>
    </row>
    <row r="18" spans="1:25">
      <c r="A18" s="126" t="s">
        <v>207</v>
      </c>
      <c r="B18" s="126"/>
      <c r="C18" s="126"/>
      <c r="D18" s="126"/>
      <c r="E18" s="126"/>
      <c r="F18" s="126"/>
      <c r="G18" s="126"/>
      <c r="H18" s="126"/>
      <c r="I18" s="126"/>
      <c r="J18" s="126"/>
      <c r="K18" s="126"/>
      <c r="L18" s="126"/>
      <c r="M18" s="126"/>
      <c r="N18" s="126"/>
      <c r="O18" s="126"/>
      <c r="P18" s="126"/>
      <c r="Q18" s="126"/>
      <c r="R18" s="126"/>
      <c r="S18" s="126"/>
      <c r="T18" s="126"/>
      <c r="U18" s="126"/>
    </row>
    <row r="19" spans="1:25">
      <c r="A19" s="17"/>
      <c r="B19" s="17"/>
      <c r="C19" s="17"/>
      <c r="D19" s="17"/>
      <c r="E19" s="17"/>
      <c r="F19" s="17"/>
      <c r="L19" s="17"/>
      <c r="M19" s="17"/>
      <c r="N19" s="17"/>
      <c r="O19" s="17"/>
      <c r="P19" s="17"/>
      <c r="Q19" s="17"/>
      <c r="R19" s="17"/>
      <c r="S19" s="17"/>
      <c r="T19" s="17"/>
    </row>
    <row r="20" spans="1:25" customFormat="1" ht="75" customHeight="1">
      <c r="A20" s="127" t="s">
        <v>8</v>
      </c>
      <c r="B20" s="127" t="s">
        <v>208</v>
      </c>
      <c r="C20" s="120" t="s">
        <v>209</v>
      </c>
      <c r="D20" s="120"/>
      <c r="E20" s="130" t="s">
        <v>210</v>
      </c>
      <c r="F20" s="130"/>
      <c r="G20" s="131" t="s">
        <v>482</v>
      </c>
      <c r="H20" s="121" t="s">
        <v>379</v>
      </c>
      <c r="I20" s="122"/>
      <c r="J20" s="122"/>
      <c r="K20" s="122"/>
      <c r="L20" s="121" t="s">
        <v>380</v>
      </c>
      <c r="M20" s="122"/>
      <c r="N20" s="122"/>
      <c r="O20" s="122"/>
      <c r="P20" s="121" t="s">
        <v>381</v>
      </c>
      <c r="Q20" s="122"/>
      <c r="R20" s="122"/>
      <c r="S20" s="122"/>
      <c r="T20" s="121" t="s">
        <v>382</v>
      </c>
      <c r="U20" s="122"/>
      <c r="V20" s="122"/>
      <c r="W20" s="122"/>
      <c r="X20" s="120" t="s">
        <v>211</v>
      </c>
      <c r="Y20" s="120"/>
    </row>
    <row r="21" spans="1:25" customFormat="1" ht="75" customHeight="1">
      <c r="A21" s="128"/>
      <c r="B21" s="128"/>
      <c r="C21" s="120"/>
      <c r="D21" s="120"/>
      <c r="E21" s="130"/>
      <c r="F21" s="130"/>
      <c r="G21" s="132"/>
      <c r="H21" s="120" t="s">
        <v>150</v>
      </c>
      <c r="I21" s="120"/>
      <c r="J21" s="120" t="s">
        <v>212</v>
      </c>
      <c r="K21" s="120"/>
      <c r="L21" s="120" t="s">
        <v>150</v>
      </c>
      <c r="M21" s="120"/>
      <c r="N21" s="120" t="s">
        <v>212</v>
      </c>
      <c r="O21" s="120"/>
      <c r="P21" s="120" t="s">
        <v>150</v>
      </c>
      <c r="Q21" s="120"/>
      <c r="R21" s="120" t="s">
        <v>212</v>
      </c>
      <c r="S21" s="120"/>
      <c r="T21" s="120" t="s">
        <v>150</v>
      </c>
      <c r="U21" s="120"/>
      <c r="V21" s="120" t="s">
        <v>212</v>
      </c>
      <c r="W21" s="120"/>
      <c r="X21" s="120"/>
      <c r="Y21" s="120"/>
    </row>
    <row r="22" spans="1:25" customFormat="1" ht="75" customHeight="1">
      <c r="A22" s="129"/>
      <c r="B22" s="129"/>
      <c r="C22" s="55" t="s">
        <v>150</v>
      </c>
      <c r="D22" s="55" t="s">
        <v>212</v>
      </c>
      <c r="E22" s="56" t="s">
        <v>483</v>
      </c>
      <c r="F22" s="56" t="s">
        <v>484</v>
      </c>
      <c r="G22" s="133"/>
      <c r="H22" s="25" t="s">
        <v>213</v>
      </c>
      <c r="I22" s="26" t="s">
        <v>214</v>
      </c>
      <c r="J22" s="25" t="s">
        <v>213</v>
      </c>
      <c r="K22" s="26" t="s">
        <v>214</v>
      </c>
      <c r="L22" s="25" t="s">
        <v>213</v>
      </c>
      <c r="M22" s="26" t="s">
        <v>214</v>
      </c>
      <c r="N22" s="25" t="s">
        <v>213</v>
      </c>
      <c r="O22" s="26" t="s">
        <v>214</v>
      </c>
      <c r="P22" s="25" t="s">
        <v>213</v>
      </c>
      <c r="Q22" s="26" t="s">
        <v>214</v>
      </c>
      <c r="R22" s="25" t="s">
        <v>213</v>
      </c>
      <c r="S22" s="26" t="s">
        <v>214</v>
      </c>
      <c r="T22" s="25" t="s">
        <v>213</v>
      </c>
      <c r="U22" s="26" t="s">
        <v>214</v>
      </c>
      <c r="V22" s="25" t="s">
        <v>213</v>
      </c>
      <c r="W22" s="26" t="s">
        <v>214</v>
      </c>
      <c r="X22" s="55" t="s">
        <v>374</v>
      </c>
      <c r="Y22" s="55" t="s">
        <v>212</v>
      </c>
    </row>
    <row r="23" spans="1:25" customFormat="1">
      <c r="A23" s="27">
        <v>1</v>
      </c>
      <c r="B23" s="27">
        <v>2</v>
      </c>
      <c r="C23" s="27">
        <v>3</v>
      </c>
      <c r="D23" s="27">
        <v>4</v>
      </c>
      <c r="E23" s="27">
        <v>5</v>
      </c>
      <c r="F23" s="27">
        <v>6</v>
      </c>
      <c r="G23" s="27">
        <v>7</v>
      </c>
      <c r="H23" s="27">
        <f>G23+1</f>
        <v>8</v>
      </c>
      <c r="I23" s="27">
        <f t="shared" ref="I23:Y23" si="0">H23+1</f>
        <v>9</v>
      </c>
      <c r="J23" s="27">
        <f t="shared" si="0"/>
        <v>10</v>
      </c>
      <c r="K23" s="27">
        <f t="shared" si="0"/>
        <v>11</v>
      </c>
      <c r="L23" s="27">
        <f t="shared" si="0"/>
        <v>12</v>
      </c>
      <c r="M23" s="27">
        <f t="shared" si="0"/>
        <v>13</v>
      </c>
      <c r="N23" s="27">
        <f t="shared" si="0"/>
        <v>14</v>
      </c>
      <c r="O23" s="27">
        <f t="shared" si="0"/>
        <v>15</v>
      </c>
      <c r="P23" s="27">
        <f t="shared" si="0"/>
        <v>16</v>
      </c>
      <c r="Q23" s="27">
        <f t="shared" si="0"/>
        <v>17</v>
      </c>
      <c r="R23" s="27">
        <f t="shared" si="0"/>
        <v>18</v>
      </c>
      <c r="S23" s="27">
        <f t="shared" si="0"/>
        <v>19</v>
      </c>
      <c r="T23" s="27">
        <f t="shared" si="0"/>
        <v>20</v>
      </c>
      <c r="U23" s="27">
        <f t="shared" si="0"/>
        <v>21</v>
      </c>
      <c r="V23" s="27">
        <f t="shared" si="0"/>
        <v>22</v>
      </c>
      <c r="W23" s="27">
        <f t="shared" si="0"/>
        <v>23</v>
      </c>
      <c r="X23" s="27">
        <f t="shared" si="0"/>
        <v>24</v>
      </c>
      <c r="Y23" s="27">
        <f t="shared" si="0"/>
        <v>25</v>
      </c>
    </row>
    <row r="24" spans="1:25" customFormat="1" ht="47.25">
      <c r="A24" s="81" t="s">
        <v>388</v>
      </c>
      <c r="B24" s="82" t="s">
        <v>215</v>
      </c>
      <c r="C24" s="83">
        <f>H24+L24+P24+T24</f>
        <v>48.78</v>
      </c>
      <c r="D24" s="83"/>
      <c r="E24" s="84">
        <v>48.78</v>
      </c>
      <c r="F24" s="84">
        <f>E24</f>
        <v>48.78</v>
      </c>
      <c r="G24" s="83"/>
      <c r="H24" s="83">
        <v>0</v>
      </c>
      <c r="I24" s="85"/>
      <c r="J24" s="83"/>
      <c r="K24" s="85"/>
      <c r="L24" s="83">
        <v>47.58</v>
      </c>
      <c r="M24" s="85" t="s">
        <v>485</v>
      </c>
      <c r="N24" s="83"/>
      <c r="O24" s="85"/>
      <c r="P24" s="83">
        <f>E24-L24</f>
        <v>1.2000000000000028</v>
      </c>
      <c r="Q24" s="85" t="s">
        <v>486</v>
      </c>
      <c r="R24" s="83"/>
      <c r="S24" s="85"/>
      <c r="T24" s="83">
        <v>0</v>
      </c>
      <c r="U24" s="85"/>
      <c r="V24" s="83"/>
      <c r="W24" s="85"/>
      <c r="X24" s="83">
        <f>H24+L24+P24+T24</f>
        <v>48.78</v>
      </c>
      <c r="Y24" s="83"/>
    </row>
    <row r="25" spans="1:25" customFormat="1">
      <c r="A25" s="86" t="s">
        <v>216</v>
      </c>
      <c r="B25" s="87" t="s">
        <v>217</v>
      </c>
      <c r="C25" s="83">
        <f t="shared" ref="C25:C80" si="1">H25+L25+P25+T25</f>
        <v>0</v>
      </c>
      <c r="D25" s="83"/>
      <c r="E25" s="84">
        <v>0</v>
      </c>
      <c r="F25" s="84">
        <f>E25</f>
        <v>0</v>
      </c>
      <c r="G25" s="83"/>
      <c r="H25" s="83">
        <v>0</v>
      </c>
      <c r="I25" s="85"/>
      <c r="J25" s="83"/>
      <c r="K25" s="85"/>
      <c r="L25" s="83">
        <v>0</v>
      </c>
      <c r="M25" s="85"/>
      <c r="N25" s="83"/>
      <c r="O25" s="85"/>
      <c r="P25" s="83">
        <f t="shared" ref="P25:P28" si="2">E25-L25</f>
        <v>0</v>
      </c>
      <c r="Q25" s="85"/>
      <c r="R25" s="83"/>
      <c r="S25" s="85"/>
      <c r="T25" s="83">
        <v>0</v>
      </c>
      <c r="U25" s="85"/>
      <c r="V25" s="83"/>
      <c r="W25" s="85"/>
      <c r="X25" s="83">
        <f t="shared" ref="X25:X80" si="3">H25+L25+P25+T25</f>
        <v>0</v>
      </c>
      <c r="Y25" s="83"/>
    </row>
    <row r="26" spans="1:25" customFormat="1">
      <c r="A26" s="86" t="s">
        <v>218</v>
      </c>
      <c r="B26" s="87" t="s">
        <v>219</v>
      </c>
      <c r="C26" s="83">
        <f t="shared" si="1"/>
        <v>0</v>
      </c>
      <c r="D26" s="83"/>
      <c r="E26" s="84">
        <v>0</v>
      </c>
      <c r="F26" s="84">
        <f t="shared" ref="F26:F80" si="4">E26</f>
        <v>0</v>
      </c>
      <c r="G26" s="83"/>
      <c r="H26" s="83">
        <v>0</v>
      </c>
      <c r="I26" s="85"/>
      <c r="J26" s="83"/>
      <c r="K26" s="85"/>
      <c r="L26" s="83">
        <v>0</v>
      </c>
      <c r="M26" s="85"/>
      <c r="N26" s="83"/>
      <c r="O26" s="85"/>
      <c r="P26" s="83">
        <f t="shared" si="2"/>
        <v>0</v>
      </c>
      <c r="Q26" s="85"/>
      <c r="R26" s="83"/>
      <c r="S26" s="85"/>
      <c r="T26" s="83">
        <v>0</v>
      </c>
      <c r="U26" s="85"/>
      <c r="V26" s="83"/>
      <c r="W26" s="85"/>
      <c r="X26" s="83">
        <f t="shared" si="3"/>
        <v>0</v>
      </c>
      <c r="Y26" s="83"/>
    </row>
    <row r="27" spans="1:25" customFormat="1" ht="31.5">
      <c r="A27" s="86" t="s">
        <v>220</v>
      </c>
      <c r="B27" s="87" t="s">
        <v>221</v>
      </c>
      <c r="C27" s="83">
        <f t="shared" si="1"/>
        <v>20.691199999999998</v>
      </c>
      <c r="D27" s="83"/>
      <c r="E27" s="84">
        <v>20.691199999999998</v>
      </c>
      <c r="F27" s="84">
        <f t="shared" si="4"/>
        <v>20.691199999999998</v>
      </c>
      <c r="G27" s="83"/>
      <c r="H27" s="83">
        <v>0</v>
      </c>
      <c r="I27" s="85"/>
      <c r="J27" s="83"/>
      <c r="K27" s="85"/>
      <c r="L27" s="83">
        <v>19.491199999999999</v>
      </c>
      <c r="M27" s="85" t="s">
        <v>485</v>
      </c>
      <c r="N27" s="83"/>
      <c r="O27" s="85"/>
      <c r="P27" s="83">
        <f>E27-L27</f>
        <v>1.1999999999999993</v>
      </c>
      <c r="Q27" s="85" t="s">
        <v>486</v>
      </c>
      <c r="R27" s="83"/>
      <c r="S27" s="85"/>
      <c r="T27" s="83">
        <v>0</v>
      </c>
      <c r="U27" s="85"/>
      <c r="V27" s="83"/>
      <c r="W27" s="85"/>
      <c r="X27" s="83">
        <f t="shared" si="3"/>
        <v>20.691199999999998</v>
      </c>
      <c r="Y27" s="83"/>
    </row>
    <row r="28" spans="1:25" customFormat="1">
      <c r="A28" s="86" t="s">
        <v>222</v>
      </c>
      <c r="B28" s="87" t="s">
        <v>389</v>
      </c>
      <c r="C28" s="83">
        <f t="shared" si="1"/>
        <v>0</v>
      </c>
      <c r="D28" s="83"/>
      <c r="E28" s="84">
        <v>0</v>
      </c>
      <c r="F28" s="84">
        <f t="shared" si="4"/>
        <v>0</v>
      </c>
      <c r="G28" s="83"/>
      <c r="H28" s="83">
        <v>0</v>
      </c>
      <c r="I28" s="85"/>
      <c r="J28" s="83"/>
      <c r="K28" s="85"/>
      <c r="L28" s="83">
        <v>0</v>
      </c>
      <c r="M28" s="85"/>
      <c r="N28" s="83"/>
      <c r="O28" s="85"/>
      <c r="P28" s="83">
        <f t="shared" si="2"/>
        <v>0</v>
      </c>
      <c r="Q28" s="85"/>
      <c r="R28" s="83"/>
      <c r="S28" s="85"/>
      <c r="T28" s="83">
        <v>0</v>
      </c>
      <c r="U28" s="85"/>
      <c r="V28" s="83"/>
      <c r="W28" s="85"/>
      <c r="X28" s="83">
        <f t="shared" si="3"/>
        <v>0</v>
      </c>
      <c r="Y28" s="83"/>
    </row>
    <row r="29" spans="1:25" customFormat="1">
      <c r="A29" s="86" t="s">
        <v>223</v>
      </c>
      <c r="B29" s="87" t="s">
        <v>224</v>
      </c>
      <c r="C29" s="83">
        <f t="shared" si="1"/>
        <v>28.088800000000003</v>
      </c>
      <c r="D29" s="83"/>
      <c r="E29" s="84">
        <f t="shared" ref="E29:F29" si="5">E24-E25-E26-E27-E28</f>
        <v>28.088800000000003</v>
      </c>
      <c r="F29" s="84">
        <f t="shared" si="5"/>
        <v>28.088800000000003</v>
      </c>
      <c r="G29" s="83"/>
      <c r="H29" s="83">
        <v>0</v>
      </c>
      <c r="I29" s="85"/>
      <c r="J29" s="83"/>
      <c r="K29" s="85"/>
      <c r="L29" s="83">
        <f>L24-L25-L26-L27-L28</f>
        <v>28.088799999999999</v>
      </c>
      <c r="M29" s="85" t="s">
        <v>485</v>
      </c>
      <c r="N29" s="83"/>
      <c r="O29" s="85"/>
      <c r="P29" s="83">
        <f>P24-P25-P26-P27-P28</f>
        <v>3.5527136788005009E-15</v>
      </c>
      <c r="Q29" s="85"/>
      <c r="R29" s="83"/>
      <c r="S29" s="85"/>
      <c r="T29" s="83">
        <v>0</v>
      </c>
      <c r="U29" s="85"/>
      <c r="V29" s="83"/>
      <c r="W29" s="85"/>
      <c r="X29" s="83">
        <f t="shared" si="3"/>
        <v>28.088800000000003</v>
      </c>
      <c r="Y29" s="83"/>
    </row>
    <row r="30" spans="1:25" customFormat="1" ht="47.25">
      <c r="A30" s="81" t="s">
        <v>367</v>
      </c>
      <c r="B30" s="82" t="s">
        <v>225</v>
      </c>
      <c r="C30" s="83">
        <f t="shared" si="1"/>
        <v>40.65</v>
      </c>
      <c r="D30" s="83"/>
      <c r="E30" s="84">
        <v>40.650000000000006</v>
      </c>
      <c r="F30" s="84">
        <f t="shared" si="4"/>
        <v>40.650000000000006</v>
      </c>
      <c r="G30" s="83"/>
      <c r="H30" s="83">
        <v>0</v>
      </c>
      <c r="I30" s="85"/>
      <c r="J30" s="83"/>
      <c r="K30" s="85"/>
      <c r="L30" s="83">
        <v>39.65</v>
      </c>
      <c r="M30" s="85" t="s">
        <v>485</v>
      </c>
      <c r="N30" s="83"/>
      <c r="O30" s="85"/>
      <c r="P30" s="83">
        <v>1</v>
      </c>
      <c r="Q30" s="85" t="s">
        <v>487</v>
      </c>
      <c r="R30" s="83"/>
      <c r="S30" s="85"/>
      <c r="T30" s="83">
        <v>0</v>
      </c>
      <c r="U30" s="85"/>
      <c r="V30" s="83"/>
      <c r="W30" s="85"/>
      <c r="X30" s="83">
        <f t="shared" si="3"/>
        <v>40.65</v>
      </c>
      <c r="Y30" s="83"/>
    </row>
    <row r="31" spans="1:25" customFormat="1">
      <c r="A31" s="81" t="s">
        <v>226</v>
      </c>
      <c r="B31" s="87" t="s">
        <v>227</v>
      </c>
      <c r="C31" s="83">
        <f t="shared" si="1"/>
        <v>0.55000000000000004</v>
      </c>
      <c r="D31" s="83"/>
      <c r="E31" s="84">
        <v>0.55000000000000004</v>
      </c>
      <c r="F31" s="84">
        <f t="shared" si="4"/>
        <v>0.55000000000000004</v>
      </c>
      <c r="G31" s="83"/>
      <c r="H31" s="83">
        <v>0</v>
      </c>
      <c r="I31" s="85"/>
      <c r="J31" s="83"/>
      <c r="K31" s="85"/>
      <c r="L31" s="83">
        <f>E31</f>
        <v>0.55000000000000004</v>
      </c>
      <c r="M31" s="85" t="s">
        <v>487</v>
      </c>
      <c r="N31" s="83"/>
      <c r="O31" s="85"/>
      <c r="P31" s="83">
        <v>0</v>
      </c>
      <c r="Q31" s="85"/>
      <c r="R31" s="83"/>
      <c r="S31" s="85"/>
      <c r="T31" s="83">
        <v>0</v>
      </c>
      <c r="U31" s="85"/>
      <c r="V31" s="83"/>
      <c r="W31" s="85"/>
      <c r="X31" s="83">
        <f t="shared" si="3"/>
        <v>0.55000000000000004</v>
      </c>
      <c r="Y31" s="83"/>
    </row>
    <row r="32" spans="1:25" customFormat="1" ht="31.5">
      <c r="A32" s="81" t="s">
        <v>228</v>
      </c>
      <c r="B32" s="87" t="s">
        <v>229</v>
      </c>
      <c r="C32" s="83">
        <f t="shared" si="1"/>
        <v>7.8</v>
      </c>
      <c r="D32" s="83"/>
      <c r="E32" s="84">
        <v>7.8</v>
      </c>
      <c r="F32" s="84">
        <f t="shared" si="4"/>
        <v>7.8</v>
      </c>
      <c r="G32" s="83"/>
      <c r="H32" s="83">
        <v>0</v>
      </c>
      <c r="I32" s="85"/>
      <c r="J32" s="83"/>
      <c r="K32" s="85"/>
      <c r="L32" s="83">
        <f t="shared" ref="L32:L33" si="6">E32</f>
        <v>7.8</v>
      </c>
      <c r="M32" s="85" t="s">
        <v>488</v>
      </c>
      <c r="N32" s="83"/>
      <c r="O32" s="85"/>
      <c r="P32" s="83">
        <v>0</v>
      </c>
      <c r="Q32" s="85"/>
      <c r="R32" s="83"/>
      <c r="S32" s="85"/>
      <c r="T32" s="83">
        <v>0</v>
      </c>
      <c r="U32" s="85"/>
      <c r="V32" s="83"/>
      <c r="W32" s="85"/>
      <c r="X32" s="83">
        <f t="shared" si="3"/>
        <v>7.8</v>
      </c>
      <c r="Y32" s="83"/>
    </row>
    <row r="33" spans="1:25" customFormat="1">
      <c r="A33" s="81" t="s">
        <v>230</v>
      </c>
      <c r="B33" s="87" t="s">
        <v>231</v>
      </c>
      <c r="C33" s="83">
        <f t="shared" si="1"/>
        <v>30</v>
      </c>
      <c r="D33" s="83"/>
      <c r="E33" s="84">
        <v>30</v>
      </c>
      <c r="F33" s="84">
        <f t="shared" si="4"/>
        <v>30</v>
      </c>
      <c r="G33" s="83"/>
      <c r="H33" s="83">
        <v>0</v>
      </c>
      <c r="I33" s="85"/>
      <c r="J33" s="83"/>
      <c r="K33" s="85"/>
      <c r="L33" s="83">
        <f t="shared" si="6"/>
        <v>30</v>
      </c>
      <c r="M33" s="85" t="s">
        <v>489</v>
      </c>
      <c r="N33" s="83"/>
      <c r="O33" s="85"/>
      <c r="P33" s="83">
        <v>0</v>
      </c>
      <c r="Q33" s="85"/>
      <c r="R33" s="83"/>
      <c r="S33" s="85"/>
      <c r="T33" s="83">
        <v>0</v>
      </c>
      <c r="U33" s="85"/>
      <c r="V33" s="83"/>
      <c r="W33" s="85"/>
      <c r="X33" s="83">
        <f t="shared" si="3"/>
        <v>30</v>
      </c>
      <c r="Y33" s="83"/>
    </row>
    <row r="34" spans="1:25" customFormat="1">
      <c r="A34" s="81" t="s">
        <v>232</v>
      </c>
      <c r="B34" s="87" t="s">
        <v>233</v>
      </c>
      <c r="C34" s="83">
        <f t="shared" si="1"/>
        <v>2.3000000000000007</v>
      </c>
      <c r="D34" s="83"/>
      <c r="E34" s="84">
        <f>E30-E31-E32-E33</f>
        <v>2.3000000000000114</v>
      </c>
      <c r="F34" s="84">
        <f t="shared" si="4"/>
        <v>2.3000000000000114</v>
      </c>
      <c r="G34" s="83"/>
      <c r="H34" s="83">
        <f>H30-H31-H32-H33</f>
        <v>0</v>
      </c>
      <c r="I34" s="85"/>
      <c r="J34" s="83"/>
      <c r="K34" s="85"/>
      <c r="L34" s="83">
        <f>L30-L31-L32-L33</f>
        <v>1.3000000000000007</v>
      </c>
      <c r="M34" s="85" t="s">
        <v>485</v>
      </c>
      <c r="N34" s="83"/>
      <c r="O34" s="85"/>
      <c r="P34" s="83">
        <f>P30-P31-P32-P33</f>
        <v>1</v>
      </c>
      <c r="Q34" s="85" t="s">
        <v>487</v>
      </c>
      <c r="R34" s="83"/>
      <c r="S34" s="85"/>
      <c r="T34" s="83">
        <f>T30-T31-T32-T33</f>
        <v>0</v>
      </c>
      <c r="U34" s="85"/>
      <c r="V34" s="83"/>
      <c r="W34" s="85"/>
      <c r="X34" s="83">
        <f t="shared" si="3"/>
        <v>2.3000000000000007</v>
      </c>
      <c r="Y34" s="83"/>
    </row>
    <row r="35" spans="1:25" customFormat="1" ht="31.5">
      <c r="A35" s="81" t="s">
        <v>373</v>
      </c>
      <c r="B35" s="82" t="s">
        <v>372</v>
      </c>
      <c r="C35" s="83">
        <f t="shared" si="1"/>
        <v>0</v>
      </c>
      <c r="D35" s="89"/>
      <c r="E35" s="84">
        <v>0</v>
      </c>
      <c r="F35" s="84">
        <f t="shared" si="4"/>
        <v>0</v>
      </c>
      <c r="G35" s="89"/>
      <c r="H35" s="89">
        <v>0</v>
      </c>
      <c r="I35" s="90"/>
      <c r="J35" s="89"/>
      <c r="K35" s="90"/>
      <c r="L35" s="89">
        <v>0</v>
      </c>
      <c r="M35" s="90"/>
      <c r="N35" s="89"/>
      <c r="O35" s="90"/>
      <c r="P35" s="89">
        <v>0</v>
      </c>
      <c r="Q35" s="90"/>
      <c r="R35" s="89"/>
      <c r="S35" s="90"/>
      <c r="T35" s="89">
        <v>0</v>
      </c>
      <c r="U35" s="90"/>
      <c r="V35" s="89"/>
      <c r="W35" s="90"/>
      <c r="X35" s="89">
        <f t="shared" si="3"/>
        <v>0</v>
      </c>
      <c r="Y35" s="83"/>
    </row>
    <row r="36" spans="1:25" customFormat="1" ht="31.5">
      <c r="A36" s="86" t="s">
        <v>234</v>
      </c>
      <c r="B36" s="91" t="s">
        <v>235</v>
      </c>
      <c r="C36" s="83">
        <f t="shared" si="1"/>
        <v>0</v>
      </c>
      <c r="D36" s="89"/>
      <c r="E36" s="84">
        <v>0</v>
      </c>
      <c r="F36" s="84">
        <f t="shared" si="4"/>
        <v>0</v>
      </c>
      <c r="G36" s="89"/>
      <c r="H36" s="89">
        <v>0</v>
      </c>
      <c r="I36" s="90" t="s">
        <v>127</v>
      </c>
      <c r="J36" s="89"/>
      <c r="K36" s="90"/>
      <c r="L36" s="89">
        <v>0</v>
      </c>
      <c r="M36" s="90" t="s">
        <v>127</v>
      </c>
      <c r="N36" s="89"/>
      <c r="O36" s="90"/>
      <c r="P36" s="89">
        <v>0</v>
      </c>
      <c r="Q36" s="90" t="s">
        <v>127</v>
      </c>
      <c r="R36" s="89"/>
      <c r="S36" s="90"/>
      <c r="T36" s="89">
        <v>0</v>
      </c>
      <c r="U36" s="90" t="s">
        <v>127</v>
      </c>
      <c r="V36" s="89"/>
      <c r="W36" s="90"/>
      <c r="X36" s="83">
        <f t="shared" si="3"/>
        <v>0</v>
      </c>
      <c r="Y36" s="83"/>
    </row>
    <row r="37" spans="1:25" customFormat="1">
      <c r="A37" s="86" t="s">
        <v>236</v>
      </c>
      <c r="B37" s="91" t="s">
        <v>237</v>
      </c>
      <c r="C37" s="83">
        <f t="shared" si="1"/>
        <v>0</v>
      </c>
      <c r="D37" s="89"/>
      <c r="E37" s="84">
        <v>0</v>
      </c>
      <c r="F37" s="84">
        <f t="shared" si="4"/>
        <v>0</v>
      </c>
      <c r="G37" s="89"/>
      <c r="H37" s="89">
        <v>0</v>
      </c>
      <c r="I37" s="90" t="s">
        <v>127</v>
      </c>
      <c r="J37" s="89"/>
      <c r="K37" s="90"/>
      <c r="L37" s="89">
        <v>0</v>
      </c>
      <c r="M37" s="90" t="s">
        <v>127</v>
      </c>
      <c r="N37" s="89"/>
      <c r="O37" s="90"/>
      <c r="P37" s="89">
        <v>0</v>
      </c>
      <c r="Q37" s="90" t="s">
        <v>127</v>
      </c>
      <c r="R37" s="89"/>
      <c r="S37" s="90"/>
      <c r="T37" s="89">
        <v>0</v>
      </c>
      <c r="U37" s="90" t="s">
        <v>127</v>
      </c>
      <c r="V37" s="89"/>
      <c r="W37" s="90"/>
      <c r="X37" s="83">
        <f t="shared" si="3"/>
        <v>0</v>
      </c>
      <c r="Y37" s="83"/>
    </row>
    <row r="38" spans="1:25" customFormat="1">
      <c r="A38" s="86" t="s">
        <v>238</v>
      </c>
      <c r="B38" s="91" t="s">
        <v>239</v>
      </c>
      <c r="C38" s="83">
        <f t="shared" si="1"/>
        <v>0</v>
      </c>
      <c r="D38" s="89"/>
      <c r="E38" s="84">
        <v>0</v>
      </c>
      <c r="F38" s="84">
        <f t="shared" si="4"/>
        <v>0</v>
      </c>
      <c r="G38" s="89"/>
      <c r="H38" s="89">
        <v>0</v>
      </c>
      <c r="I38" s="90" t="s">
        <v>127</v>
      </c>
      <c r="J38" s="89"/>
      <c r="K38" s="90"/>
      <c r="L38" s="89">
        <v>0</v>
      </c>
      <c r="M38" s="90" t="s">
        <v>127</v>
      </c>
      <c r="N38" s="89"/>
      <c r="O38" s="90"/>
      <c r="P38" s="89">
        <v>0</v>
      </c>
      <c r="Q38" s="90" t="s">
        <v>127</v>
      </c>
      <c r="R38" s="89"/>
      <c r="S38" s="90"/>
      <c r="T38" s="89">
        <v>0</v>
      </c>
      <c r="U38" s="90" t="s">
        <v>127</v>
      </c>
      <c r="V38" s="89"/>
      <c r="W38" s="90"/>
      <c r="X38" s="83">
        <f t="shared" si="3"/>
        <v>0</v>
      </c>
      <c r="Y38" s="83"/>
    </row>
    <row r="39" spans="1:25" customFormat="1" ht="31.5">
      <c r="A39" s="86" t="s">
        <v>240</v>
      </c>
      <c r="B39" s="87" t="s">
        <v>241</v>
      </c>
      <c r="C39" s="83">
        <f t="shared" si="1"/>
        <v>0</v>
      </c>
      <c r="D39" s="89"/>
      <c r="E39" s="84">
        <v>0</v>
      </c>
      <c r="F39" s="84">
        <f t="shared" si="4"/>
        <v>0</v>
      </c>
      <c r="G39" s="89"/>
      <c r="H39" s="89">
        <v>0</v>
      </c>
      <c r="I39" s="90" t="s">
        <v>127</v>
      </c>
      <c r="J39" s="89"/>
      <c r="K39" s="90"/>
      <c r="L39" s="89">
        <v>0</v>
      </c>
      <c r="M39" s="90" t="s">
        <v>127</v>
      </c>
      <c r="N39" s="89"/>
      <c r="O39" s="90"/>
      <c r="P39" s="89">
        <v>0</v>
      </c>
      <c r="Q39" s="90" t="s">
        <v>127</v>
      </c>
      <c r="R39" s="89"/>
      <c r="S39" s="90"/>
      <c r="T39" s="89">
        <v>0</v>
      </c>
      <c r="U39" s="90" t="s">
        <v>127</v>
      </c>
      <c r="V39" s="89"/>
      <c r="W39" s="90"/>
      <c r="X39" s="83">
        <f t="shared" si="3"/>
        <v>0</v>
      </c>
      <c r="Y39" s="83"/>
    </row>
    <row r="40" spans="1:25" customFormat="1" ht="31.5">
      <c r="A40" s="86" t="s">
        <v>242</v>
      </c>
      <c r="B40" s="87" t="s">
        <v>243</v>
      </c>
      <c r="C40" s="83">
        <f t="shared" si="1"/>
        <v>0</v>
      </c>
      <c r="D40" s="89"/>
      <c r="E40" s="84">
        <v>0</v>
      </c>
      <c r="F40" s="84">
        <f t="shared" si="4"/>
        <v>0</v>
      </c>
      <c r="G40" s="89"/>
      <c r="H40" s="89">
        <v>0</v>
      </c>
      <c r="I40" s="90" t="s">
        <v>127</v>
      </c>
      <c r="J40" s="89"/>
      <c r="K40" s="90"/>
      <c r="L40" s="89">
        <v>0</v>
      </c>
      <c r="M40" s="90" t="s">
        <v>127</v>
      </c>
      <c r="N40" s="89"/>
      <c r="O40" s="90"/>
      <c r="P40" s="89">
        <v>0</v>
      </c>
      <c r="Q40" s="90" t="s">
        <v>127</v>
      </c>
      <c r="R40" s="89"/>
      <c r="S40" s="90"/>
      <c r="T40" s="89">
        <v>0</v>
      </c>
      <c r="U40" s="90" t="s">
        <v>127</v>
      </c>
      <c r="V40" s="89"/>
      <c r="W40" s="90"/>
      <c r="X40" s="83">
        <f t="shared" si="3"/>
        <v>0</v>
      </c>
      <c r="Y40" s="83"/>
    </row>
    <row r="41" spans="1:25" customFormat="1">
      <c r="A41" s="86" t="s">
        <v>244</v>
      </c>
      <c r="B41" s="87" t="s">
        <v>245</v>
      </c>
      <c r="C41" s="83">
        <f t="shared" si="1"/>
        <v>0</v>
      </c>
      <c r="D41" s="89"/>
      <c r="E41" s="84">
        <v>0</v>
      </c>
      <c r="F41" s="84">
        <f t="shared" si="4"/>
        <v>0</v>
      </c>
      <c r="G41" s="89"/>
      <c r="H41" s="89">
        <v>0</v>
      </c>
      <c r="I41" s="90" t="s">
        <v>127</v>
      </c>
      <c r="J41" s="89"/>
      <c r="K41" s="90"/>
      <c r="L41" s="89">
        <v>0</v>
      </c>
      <c r="M41" s="90" t="s">
        <v>127</v>
      </c>
      <c r="N41" s="89"/>
      <c r="O41" s="90"/>
      <c r="P41" s="89">
        <v>0</v>
      </c>
      <c r="Q41" s="90" t="s">
        <v>127</v>
      </c>
      <c r="R41" s="89"/>
      <c r="S41" s="90"/>
      <c r="T41" s="89">
        <v>0</v>
      </c>
      <c r="U41" s="90" t="s">
        <v>127</v>
      </c>
      <c r="V41" s="89"/>
      <c r="W41" s="90"/>
      <c r="X41" s="83">
        <f t="shared" si="3"/>
        <v>0</v>
      </c>
      <c r="Y41" s="83"/>
    </row>
    <row r="42" spans="1:25" customFormat="1">
      <c r="A42" s="86" t="s">
        <v>246</v>
      </c>
      <c r="B42" s="91" t="s">
        <v>397</v>
      </c>
      <c r="C42" s="83">
        <f t="shared" si="1"/>
        <v>20</v>
      </c>
      <c r="D42" s="89"/>
      <c r="E42" s="84">
        <f>C42</f>
        <v>20</v>
      </c>
      <c r="F42" s="84">
        <f t="shared" si="4"/>
        <v>20</v>
      </c>
      <c r="G42" s="89"/>
      <c r="H42" s="89">
        <v>0</v>
      </c>
      <c r="I42" s="90" t="s">
        <v>127</v>
      </c>
      <c r="J42" s="89"/>
      <c r="K42" s="90"/>
      <c r="L42" s="89">
        <v>0</v>
      </c>
      <c r="M42" s="90" t="s">
        <v>127</v>
      </c>
      <c r="N42" s="89"/>
      <c r="O42" s="90"/>
      <c r="P42" s="89">
        <f>P54</f>
        <v>20</v>
      </c>
      <c r="Q42" s="85" t="s">
        <v>487</v>
      </c>
      <c r="R42" s="89"/>
      <c r="S42" s="90"/>
      <c r="T42" s="89">
        <v>0</v>
      </c>
      <c r="U42" s="90" t="s">
        <v>127</v>
      </c>
      <c r="V42" s="89"/>
      <c r="W42" s="90"/>
      <c r="X42" s="83">
        <f t="shared" si="3"/>
        <v>20</v>
      </c>
      <c r="Y42" s="83"/>
    </row>
    <row r="43" spans="1:25" customFormat="1">
      <c r="A43" s="86" t="s">
        <v>398</v>
      </c>
      <c r="B43" s="91" t="s">
        <v>399</v>
      </c>
      <c r="C43" s="83">
        <f t="shared" si="1"/>
        <v>0</v>
      </c>
      <c r="D43" s="89"/>
      <c r="E43" s="84">
        <v>0</v>
      </c>
      <c r="F43" s="84">
        <f t="shared" si="4"/>
        <v>0</v>
      </c>
      <c r="G43" s="89"/>
      <c r="H43" s="89">
        <v>0</v>
      </c>
      <c r="I43" s="90" t="s">
        <v>127</v>
      </c>
      <c r="J43" s="89"/>
      <c r="K43" s="90"/>
      <c r="L43" s="89">
        <v>0</v>
      </c>
      <c r="M43" s="90" t="s">
        <v>127</v>
      </c>
      <c r="N43" s="89"/>
      <c r="O43" s="90"/>
      <c r="P43" s="89">
        <v>0</v>
      </c>
      <c r="Q43" s="90" t="s">
        <v>127</v>
      </c>
      <c r="R43" s="89"/>
      <c r="S43" s="90"/>
      <c r="T43" s="89">
        <v>0</v>
      </c>
      <c r="U43" s="90" t="s">
        <v>127</v>
      </c>
      <c r="V43" s="89"/>
      <c r="W43" s="90"/>
      <c r="X43" s="83">
        <f t="shared" si="3"/>
        <v>0</v>
      </c>
      <c r="Y43" s="83"/>
    </row>
    <row r="44" spans="1:25" customFormat="1">
      <c r="A44" s="86" t="s">
        <v>400</v>
      </c>
      <c r="B44" s="91" t="s">
        <v>401</v>
      </c>
      <c r="C44" s="83">
        <f t="shared" si="1"/>
        <v>0</v>
      </c>
      <c r="D44" s="89"/>
      <c r="E44" s="84">
        <v>0</v>
      </c>
      <c r="F44" s="84">
        <f t="shared" si="4"/>
        <v>0</v>
      </c>
      <c r="G44" s="89"/>
      <c r="H44" s="89">
        <v>0</v>
      </c>
      <c r="I44" s="90" t="s">
        <v>127</v>
      </c>
      <c r="J44" s="89"/>
      <c r="K44" s="90"/>
      <c r="L44" s="89">
        <v>0</v>
      </c>
      <c r="M44" s="90" t="s">
        <v>127</v>
      </c>
      <c r="N44" s="89"/>
      <c r="O44" s="90"/>
      <c r="P44" s="89">
        <v>0</v>
      </c>
      <c r="Q44" s="90" t="s">
        <v>127</v>
      </c>
      <c r="R44" s="89"/>
      <c r="S44" s="90"/>
      <c r="T44" s="89">
        <v>0</v>
      </c>
      <c r="U44" s="90" t="s">
        <v>127</v>
      </c>
      <c r="V44" s="89"/>
      <c r="W44" s="90"/>
      <c r="X44" s="83">
        <f t="shared" si="3"/>
        <v>0</v>
      </c>
      <c r="Y44" s="83"/>
    </row>
    <row r="45" spans="1:25" customFormat="1">
      <c r="A45" s="86" t="s">
        <v>402</v>
      </c>
      <c r="B45" s="91" t="s">
        <v>403</v>
      </c>
      <c r="C45" s="83">
        <f t="shared" si="1"/>
        <v>0</v>
      </c>
      <c r="D45" s="89"/>
      <c r="E45" s="84">
        <v>0</v>
      </c>
      <c r="F45" s="84">
        <f t="shared" si="4"/>
        <v>0</v>
      </c>
      <c r="G45" s="89"/>
      <c r="H45" s="89">
        <v>0</v>
      </c>
      <c r="I45" s="90" t="s">
        <v>127</v>
      </c>
      <c r="J45" s="89"/>
      <c r="K45" s="90"/>
      <c r="L45" s="89">
        <v>0</v>
      </c>
      <c r="M45" s="90" t="s">
        <v>127</v>
      </c>
      <c r="N45" s="89"/>
      <c r="O45" s="90"/>
      <c r="P45" s="89">
        <v>0</v>
      </c>
      <c r="Q45" s="90" t="s">
        <v>127</v>
      </c>
      <c r="R45" s="89"/>
      <c r="S45" s="90"/>
      <c r="T45" s="89">
        <v>0</v>
      </c>
      <c r="U45" s="90" t="s">
        <v>127</v>
      </c>
      <c r="V45" s="89"/>
      <c r="W45" s="90"/>
      <c r="X45" s="83">
        <f t="shared" si="3"/>
        <v>0</v>
      </c>
      <c r="Y45" s="83"/>
    </row>
    <row r="46" spans="1:25" customFormat="1">
      <c r="A46" s="86" t="s">
        <v>404</v>
      </c>
      <c r="B46" s="91" t="s">
        <v>405</v>
      </c>
      <c r="C46" s="83">
        <f t="shared" si="1"/>
        <v>0</v>
      </c>
      <c r="D46" s="89"/>
      <c r="E46" s="84">
        <v>0</v>
      </c>
      <c r="F46" s="84">
        <f t="shared" si="4"/>
        <v>0</v>
      </c>
      <c r="G46" s="89"/>
      <c r="H46" s="89">
        <v>0</v>
      </c>
      <c r="I46" s="90" t="s">
        <v>127</v>
      </c>
      <c r="J46" s="89"/>
      <c r="K46" s="90"/>
      <c r="L46" s="89">
        <v>0</v>
      </c>
      <c r="M46" s="90" t="s">
        <v>127</v>
      </c>
      <c r="N46" s="89"/>
      <c r="O46" s="90"/>
      <c r="P46" s="89">
        <v>0</v>
      </c>
      <c r="Q46" s="90" t="s">
        <v>127</v>
      </c>
      <c r="R46" s="89"/>
      <c r="S46" s="90"/>
      <c r="T46" s="89">
        <v>0</v>
      </c>
      <c r="U46" s="90" t="s">
        <v>127</v>
      </c>
      <c r="V46" s="89"/>
      <c r="W46" s="90"/>
      <c r="X46" s="83">
        <f t="shared" si="3"/>
        <v>0</v>
      </c>
      <c r="Y46" s="83"/>
    </row>
    <row r="47" spans="1:25" customFormat="1">
      <c r="A47" s="81" t="s">
        <v>371</v>
      </c>
      <c r="B47" s="82" t="s">
        <v>247</v>
      </c>
      <c r="C47" s="83">
        <f t="shared" si="1"/>
        <v>0</v>
      </c>
      <c r="D47" s="89"/>
      <c r="E47" s="84">
        <v>0</v>
      </c>
      <c r="F47" s="84">
        <f t="shared" si="4"/>
        <v>0</v>
      </c>
      <c r="G47" s="89"/>
      <c r="H47" s="89">
        <v>0</v>
      </c>
      <c r="I47" s="90"/>
      <c r="J47" s="89"/>
      <c r="K47" s="90"/>
      <c r="L47" s="89">
        <v>0</v>
      </c>
      <c r="M47" s="90"/>
      <c r="N47" s="89"/>
      <c r="O47" s="90"/>
      <c r="P47" s="89">
        <v>0</v>
      </c>
      <c r="Q47" s="90"/>
      <c r="R47" s="89"/>
      <c r="S47" s="90"/>
      <c r="T47" s="89">
        <v>0</v>
      </c>
      <c r="U47" s="90"/>
      <c r="V47" s="89"/>
      <c r="W47" s="90"/>
      <c r="X47" s="83">
        <f t="shared" si="3"/>
        <v>0</v>
      </c>
      <c r="Y47" s="83"/>
    </row>
    <row r="48" spans="1:25" customFormat="1">
      <c r="A48" s="86" t="s">
        <v>248</v>
      </c>
      <c r="B48" s="87" t="s">
        <v>249</v>
      </c>
      <c r="C48" s="83">
        <f t="shared" si="1"/>
        <v>0</v>
      </c>
      <c r="D48" s="92"/>
      <c r="E48" s="84">
        <v>0</v>
      </c>
      <c r="F48" s="84">
        <f t="shared" si="4"/>
        <v>0</v>
      </c>
      <c r="G48" s="92"/>
      <c r="H48" s="92">
        <v>0</v>
      </c>
      <c r="I48" s="90" t="s">
        <v>127</v>
      </c>
      <c r="J48" s="92"/>
      <c r="K48" s="90"/>
      <c r="L48" s="92">
        <v>0</v>
      </c>
      <c r="M48" s="90" t="s">
        <v>127</v>
      </c>
      <c r="N48" s="92"/>
      <c r="O48" s="90"/>
      <c r="P48" s="92">
        <v>0</v>
      </c>
      <c r="Q48" s="90" t="s">
        <v>127</v>
      </c>
      <c r="R48" s="92"/>
      <c r="S48" s="90"/>
      <c r="T48" s="92">
        <v>0</v>
      </c>
      <c r="U48" s="90" t="s">
        <v>127</v>
      </c>
      <c r="V48" s="92"/>
      <c r="W48" s="90"/>
      <c r="X48" s="83">
        <f t="shared" si="3"/>
        <v>0</v>
      </c>
      <c r="Y48" s="83"/>
    </row>
    <row r="49" spans="1:25" customFormat="1">
      <c r="A49" s="86" t="s">
        <v>250</v>
      </c>
      <c r="B49" s="87" t="s">
        <v>237</v>
      </c>
      <c r="C49" s="83">
        <f t="shared" si="1"/>
        <v>0</v>
      </c>
      <c r="D49" s="92"/>
      <c r="E49" s="84">
        <v>0</v>
      </c>
      <c r="F49" s="84">
        <f t="shared" si="4"/>
        <v>0</v>
      </c>
      <c r="G49" s="92"/>
      <c r="H49" s="92">
        <v>0</v>
      </c>
      <c r="I49" s="90" t="s">
        <v>127</v>
      </c>
      <c r="J49" s="92"/>
      <c r="K49" s="90"/>
      <c r="L49" s="92">
        <v>0</v>
      </c>
      <c r="M49" s="90" t="s">
        <v>127</v>
      </c>
      <c r="N49" s="92"/>
      <c r="O49" s="90"/>
      <c r="P49" s="92">
        <v>0</v>
      </c>
      <c r="Q49" s="90" t="s">
        <v>127</v>
      </c>
      <c r="R49" s="92"/>
      <c r="S49" s="90"/>
      <c r="T49" s="92">
        <v>0</v>
      </c>
      <c r="U49" s="90" t="s">
        <v>127</v>
      </c>
      <c r="V49" s="92"/>
      <c r="W49" s="90"/>
      <c r="X49" s="83">
        <f t="shared" si="3"/>
        <v>0</v>
      </c>
      <c r="Y49" s="83"/>
    </row>
    <row r="50" spans="1:25" customFormat="1">
      <c r="A50" s="86" t="s">
        <v>251</v>
      </c>
      <c r="B50" s="87" t="s">
        <v>239</v>
      </c>
      <c r="C50" s="83">
        <f t="shared" si="1"/>
        <v>0</v>
      </c>
      <c r="D50" s="92"/>
      <c r="E50" s="84">
        <v>0</v>
      </c>
      <c r="F50" s="84">
        <f t="shared" si="4"/>
        <v>0</v>
      </c>
      <c r="G50" s="92"/>
      <c r="H50" s="92">
        <v>0</v>
      </c>
      <c r="I50" s="90" t="s">
        <v>127</v>
      </c>
      <c r="J50" s="92"/>
      <c r="K50" s="90"/>
      <c r="L50" s="92">
        <v>0</v>
      </c>
      <c r="M50" s="90" t="s">
        <v>127</v>
      </c>
      <c r="N50" s="92"/>
      <c r="O50" s="90"/>
      <c r="P50" s="92">
        <v>0</v>
      </c>
      <c r="Q50" s="90" t="s">
        <v>127</v>
      </c>
      <c r="R50" s="92"/>
      <c r="S50" s="90"/>
      <c r="T50" s="92">
        <v>0</v>
      </c>
      <c r="U50" s="90" t="s">
        <v>127</v>
      </c>
      <c r="V50" s="92"/>
      <c r="W50" s="90"/>
      <c r="X50" s="83">
        <f t="shared" si="3"/>
        <v>0</v>
      </c>
      <c r="Y50" s="83"/>
    </row>
    <row r="51" spans="1:25" customFormat="1" ht="31.5">
      <c r="A51" s="86" t="s">
        <v>252</v>
      </c>
      <c r="B51" s="87" t="s">
        <v>241</v>
      </c>
      <c r="C51" s="83">
        <f t="shared" si="1"/>
        <v>0</v>
      </c>
      <c r="D51" s="92"/>
      <c r="E51" s="84">
        <v>0</v>
      </c>
      <c r="F51" s="84">
        <f t="shared" si="4"/>
        <v>0</v>
      </c>
      <c r="G51" s="92"/>
      <c r="H51" s="92">
        <v>0</v>
      </c>
      <c r="I51" s="90" t="s">
        <v>127</v>
      </c>
      <c r="J51" s="92"/>
      <c r="K51" s="90"/>
      <c r="L51" s="92">
        <v>0</v>
      </c>
      <c r="M51" s="90" t="s">
        <v>127</v>
      </c>
      <c r="N51" s="92"/>
      <c r="O51" s="90"/>
      <c r="P51" s="92">
        <v>0</v>
      </c>
      <c r="Q51" s="90" t="s">
        <v>127</v>
      </c>
      <c r="R51" s="92"/>
      <c r="S51" s="90"/>
      <c r="T51" s="92">
        <v>0</v>
      </c>
      <c r="U51" s="90" t="s">
        <v>127</v>
      </c>
      <c r="V51" s="92"/>
      <c r="W51" s="90"/>
      <c r="X51" s="83">
        <f t="shared" si="3"/>
        <v>0</v>
      </c>
      <c r="Y51" s="83"/>
    </row>
    <row r="52" spans="1:25" customFormat="1" ht="31.5">
      <c r="A52" s="86" t="s">
        <v>253</v>
      </c>
      <c r="B52" s="87" t="s">
        <v>243</v>
      </c>
      <c r="C52" s="83">
        <f t="shared" si="1"/>
        <v>0</v>
      </c>
      <c r="D52" s="92"/>
      <c r="E52" s="84">
        <v>0</v>
      </c>
      <c r="F52" s="84">
        <f t="shared" si="4"/>
        <v>0</v>
      </c>
      <c r="G52" s="92"/>
      <c r="H52" s="92">
        <v>0</v>
      </c>
      <c r="I52" s="90" t="s">
        <v>127</v>
      </c>
      <c r="J52" s="92"/>
      <c r="K52" s="90"/>
      <c r="L52" s="92">
        <v>0</v>
      </c>
      <c r="M52" s="90" t="s">
        <v>127</v>
      </c>
      <c r="N52" s="92"/>
      <c r="O52" s="90"/>
      <c r="P52" s="92">
        <v>0</v>
      </c>
      <c r="Q52" s="90" t="s">
        <v>127</v>
      </c>
      <c r="R52" s="92"/>
      <c r="S52" s="90"/>
      <c r="T52" s="92">
        <v>0</v>
      </c>
      <c r="U52" s="90" t="s">
        <v>127</v>
      </c>
      <c r="V52" s="92"/>
      <c r="W52" s="90"/>
      <c r="X52" s="83">
        <f t="shared" si="3"/>
        <v>0</v>
      </c>
      <c r="Y52" s="83"/>
    </row>
    <row r="53" spans="1:25" customFormat="1">
      <c r="A53" s="86" t="s">
        <v>254</v>
      </c>
      <c r="B53" s="87" t="s">
        <v>245</v>
      </c>
      <c r="C53" s="83">
        <f t="shared" si="1"/>
        <v>0</v>
      </c>
      <c r="D53" s="92"/>
      <c r="E53" s="84">
        <v>0</v>
      </c>
      <c r="F53" s="84">
        <f t="shared" si="4"/>
        <v>0</v>
      </c>
      <c r="G53" s="92"/>
      <c r="H53" s="92">
        <v>0</v>
      </c>
      <c r="I53" s="90" t="s">
        <v>127</v>
      </c>
      <c r="J53" s="92"/>
      <c r="K53" s="90"/>
      <c r="L53" s="92">
        <v>0</v>
      </c>
      <c r="M53" s="90" t="s">
        <v>127</v>
      </c>
      <c r="N53" s="92"/>
      <c r="O53" s="90"/>
      <c r="P53" s="92">
        <v>0</v>
      </c>
      <c r="Q53" s="90" t="s">
        <v>127</v>
      </c>
      <c r="R53" s="92"/>
      <c r="S53" s="90"/>
      <c r="T53" s="92">
        <v>0</v>
      </c>
      <c r="U53" s="90" t="s">
        <v>127</v>
      </c>
      <c r="V53" s="92"/>
      <c r="W53" s="90"/>
      <c r="X53" s="83">
        <f t="shared" si="3"/>
        <v>0</v>
      </c>
      <c r="Y53" s="83"/>
    </row>
    <row r="54" spans="1:25" customFormat="1">
      <c r="A54" s="86" t="s">
        <v>255</v>
      </c>
      <c r="B54" s="91" t="s">
        <v>397</v>
      </c>
      <c r="C54" s="83">
        <f t="shared" si="1"/>
        <v>20</v>
      </c>
      <c r="D54" s="92"/>
      <c r="E54" s="84">
        <f>C54</f>
        <v>20</v>
      </c>
      <c r="F54" s="84">
        <f t="shared" ref="F54" si="7">E54</f>
        <v>20</v>
      </c>
      <c r="G54" s="92"/>
      <c r="H54" s="92">
        <v>0</v>
      </c>
      <c r="I54" s="90" t="s">
        <v>127</v>
      </c>
      <c r="J54" s="92"/>
      <c r="K54" s="90"/>
      <c r="L54" s="92">
        <v>0</v>
      </c>
      <c r="M54" s="90" t="s">
        <v>127</v>
      </c>
      <c r="N54" s="92"/>
      <c r="O54" s="90"/>
      <c r="P54" s="92">
        <f>P65</f>
        <v>20</v>
      </c>
      <c r="Q54" s="85" t="s">
        <v>487</v>
      </c>
      <c r="R54" s="92"/>
      <c r="S54" s="90"/>
      <c r="T54" s="92">
        <v>0</v>
      </c>
      <c r="U54" s="90" t="s">
        <v>127</v>
      </c>
      <c r="V54" s="92"/>
      <c r="W54" s="90"/>
      <c r="X54" s="83">
        <f t="shared" si="3"/>
        <v>20</v>
      </c>
      <c r="Y54" s="83"/>
    </row>
    <row r="55" spans="1:25" customFormat="1">
      <c r="A55" s="86" t="s">
        <v>406</v>
      </c>
      <c r="B55" s="91" t="s">
        <v>399</v>
      </c>
      <c r="C55" s="83">
        <f t="shared" si="1"/>
        <v>0</v>
      </c>
      <c r="D55" s="92"/>
      <c r="E55" s="84">
        <v>0</v>
      </c>
      <c r="F55" s="84">
        <f t="shared" si="4"/>
        <v>0</v>
      </c>
      <c r="G55" s="92"/>
      <c r="H55" s="92">
        <v>0</v>
      </c>
      <c r="I55" s="90" t="s">
        <v>127</v>
      </c>
      <c r="J55" s="92"/>
      <c r="K55" s="90"/>
      <c r="L55" s="92">
        <v>0</v>
      </c>
      <c r="M55" s="90" t="s">
        <v>127</v>
      </c>
      <c r="N55" s="92"/>
      <c r="O55" s="90"/>
      <c r="P55" s="92">
        <v>0</v>
      </c>
      <c r="Q55" s="90" t="s">
        <v>127</v>
      </c>
      <c r="R55" s="92"/>
      <c r="S55" s="90"/>
      <c r="T55" s="92">
        <v>0</v>
      </c>
      <c r="U55" s="90" t="s">
        <v>127</v>
      </c>
      <c r="V55" s="92"/>
      <c r="W55" s="90"/>
      <c r="X55" s="83">
        <f t="shared" si="3"/>
        <v>0</v>
      </c>
      <c r="Y55" s="83"/>
    </row>
    <row r="56" spans="1:25" customFormat="1">
      <c r="A56" s="86" t="s">
        <v>407</v>
      </c>
      <c r="B56" s="91" t="s">
        <v>401</v>
      </c>
      <c r="C56" s="83">
        <f t="shared" si="1"/>
        <v>0</v>
      </c>
      <c r="D56" s="92"/>
      <c r="E56" s="84">
        <v>0</v>
      </c>
      <c r="F56" s="84">
        <f t="shared" si="4"/>
        <v>0</v>
      </c>
      <c r="G56" s="92"/>
      <c r="H56" s="92">
        <v>0</v>
      </c>
      <c r="I56" s="90" t="s">
        <v>127</v>
      </c>
      <c r="J56" s="92"/>
      <c r="K56" s="90"/>
      <c r="L56" s="92">
        <v>0</v>
      </c>
      <c r="M56" s="90" t="s">
        <v>127</v>
      </c>
      <c r="N56" s="92"/>
      <c r="O56" s="90"/>
      <c r="P56" s="92">
        <v>0</v>
      </c>
      <c r="Q56" s="90" t="s">
        <v>127</v>
      </c>
      <c r="R56" s="92"/>
      <c r="S56" s="90"/>
      <c r="T56" s="92">
        <v>0</v>
      </c>
      <c r="U56" s="90" t="s">
        <v>127</v>
      </c>
      <c r="V56" s="92"/>
      <c r="W56" s="90"/>
      <c r="X56" s="83">
        <f t="shared" si="3"/>
        <v>0</v>
      </c>
      <c r="Y56" s="83"/>
    </row>
    <row r="57" spans="1:25" customFormat="1">
      <c r="A57" s="86" t="s">
        <v>408</v>
      </c>
      <c r="B57" s="91" t="s">
        <v>403</v>
      </c>
      <c r="C57" s="83">
        <f t="shared" si="1"/>
        <v>0</v>
      </c>
      <c r="D57" s="92"/>
      <c r="E57" s="84">
        <v>0</v>
      </c>
      <c r="F57" s="84">
        <f t="shared" si="4"/>
        <v>0</v>
      </c>
      <c r="G57" s="92"/>
      <c r="H57" s="92">
        <v>0</v>
      </c>
      <c r="I57" s="90" t="s">
        <v>127</v>
      </c>
      <c r="J57" s="92"/>
      <c r="K57" s="90"/>
      <c r="L57" s="92">
        <v>0</v>
      </c>
      <c r="M57" s="90" t="s">
        <v>127</v>
      </c>
      <c r="N57" s="92"/>
      <c r="O57" s="90"/>
      <c r="P57" s="92">
        <v>0</v>
      </c>
      <c r="Q57" s="90" t="s">
        <v>127</v>
      </c>
      <c r="R57" s="92"/>
      <c r="S57" s="90"/>
      <c r="T57" s="92">
        <v>0</v>
      </c>
      <c r="U57" s="90" t="s">
        <v>127</v>
      </c>
      <c r="V57" s="92"/>
      <c r="W57" s="90"/>
      <c r="X57" s="83">
        <f t="shared" si="3"/>
        <v>0</v>
      </c>
      <c r="Y57" s="83"/>
    </row>
    <row r="58" spans="1:25" customFormat="1">
      <c r="A58" s="86" t="s">
        <v>409</v>
      </c>
      <c r="B58" s="91" t="s">
        <v>405</v>
      </c>
      <c r="C58" s="83">
        <f t="shared" si="1"/>
        <v>0</v>
      </c>
      <c r="D58" s="92"/>
      <c r="E58" s="84">
        <v>0</v>
      </c>
      <c r="F58" s="84">
        <f t="shared" si="4"/>
        <v>0</v>
      </c>
      <c r="G58" s="92"/>
      <c r="H58" s="92">
        <v>0</v>
      </c>
      <c r="I58" s="90" t="s">
        <v>127</v>
      </c>
      <c r="J58" s="92"/>
      <c r="K58" s="90"/>
      <c r="L58" s="92">
        <v>0</v>
      </c>
      <c r="M58" s="90" t="s">
        <v>127</v>
      </c>
      <c r="N58" s="92"/>
      <c r="O58" s="90"/>
      <c r="P58" s="92">
        <v>0</v>
      </c>
      <c r="Q58" s="90" t="s">
        <v>127</v>
      </c>
      <c r="R58" s="92"/>
      <c r="S58" s="90"/>
      <c r="T58" s="92">
        <v>0</v>
      </c>
      <c r="U58" s="90" t="s">
        <v>127</v>
      </c>
      <c r="V58" s="92"/>
      <c r="W58" s="90"/>
      <c r="X58" s="83">
        <f t="shared" si="3"/>
        <v>0</v>
      </c>
      <c r="Y58" s="83"/>
    </row>
    <row r="59" spans="1:25" customFormat="1" ht="31.5">
      <c r="A59" s="81" t="s">
        <v>370</v>
      </c>
      <c r="B59" s="82" t="s">
        <v>256</v>
      </c>
      <c r="C59" s="83">
        <f t="shared" si="1"/>
        <v>0</v>
      </c>
      <c r="D59" s="92"/>
      <c r="E59" s="84">
        <v>0</v>
      </c>
      <c r="F59" s="84">
        <f t="shared" si="4"/>
        <v>0</v>
      </c>
      <c r="G59" s="92"/>
      <c r="H59" s="92">
        <v>0</v>
      </c>
      <c r="I59" s="90"/>
      <c r="J59" s="92"/>
      <c r="K59" s="90"/>
      <c r="L59" s="92">
        <v>0</v>
      </c>
      <c r="M59" s="90"/>
      <c r="N59" s="92"/>
      <c r="O59" s="90"/>
      <c r="P59" s="92">
        <v>0</v>
      </c>
      <c r="Q59" s="90"/>
      <c r="R59" s="92"/>
      <c r="S59" s="90"/>
      <c r="T59" s="92">
        <v>0</v>
      </c>
      <c r="U59" s="90"/>
      <c r="V59" s="92"/>
      <c r="W59" s="90"/>
      <c r="X59" s="83">
        <f t="shared" si="3"/>
        <v>0</v>
      </c>
      <c r="Y59" s="83"/>
    </row>
    <row r="60" spans="1:25" customFormat="1">
      <c r="A60" s="93" t="s">
        <v>257</v>
      </c>
      <c r="B60" s="93" t="s">
        <v>258</v>
      </c>
      <c r="C60" s="83">
        <f t="shared" si="1"/>
        <v>40.650000000000006</v>
      </c>
      <c r="D60" s="94"/>
      <c r="E60" s="84">
        <f>C60</f>
        <v>40.650000000000006</v>
      </c>
      <c r="F60" s="84">
        <f t="shared" si="4"/>
        <v>40.650000000000006</v>
      </c>
      <c r="G60" s="92"/>
      <c r="H60" s="92">
        <v>0</v>
      </c>
      <c r="I60" s="90" t="s">
        <v>127</v>
      </c>
      <c r="J60" s="92"/>
      <c r="K60" s="90"/>
      <c r="L60" s="92">
        <v>0</v>
      </c>
      <c r="M60" s="90" t="s">
        <v>127</v>
      </c>
      <c r="N60" s="92"/>
      <c r="O60" s="90"/>
      <c r="P60" s="92">
        <f>E30</f>
        <v>40.650000000000006</v>
      </c>
      <c r="Q60" s="85" t="s">
        <v>487</v>
      </c>
      <c r="R60" s="92"/>
      <c r="S60" s="90"/>
      <c r="T60" s="92">
        <v>0</v>
      </c>
      <c r="U60" s="90" t="s">
        <v>127</v>
      </c>
      <c r="V60" s="92"/>
      <c r="W60" s="90"/>
      <c r="X60" s="83">
        <f t="shared" si="3"/>
        <v>40.650000000000006</v>
      </c>
      <c r="Y60" s="83"/>
    </row>
    <row r="61" spans="1:25" customFormat="1">
      <c r="A61" s="86" t="s">
        <v>259</v>
      </c>
      <c r="B61" s="87" t="s">
        <v>260</v>
      </c>
      <c r="C61" s="83">
        <f t="shared" si="1"/>
        <v>0</v>
      </c>
      <c r="D61" s="94"/>
      <c r="E61" s="84">
        <v>0</v>
      </c>
      <c r="F61" s="84">
        <f t="shared" si="4"/>
        <v>0</v>
      </c>
      <c r="G61" s="94"/>
      <c r="H61" s="94">
        <v>0</v>
      </c>
      <c r="I61" s="90" t="s">
        <v>127</v>
      </c>
      <c r="J61" s="94"/>
      <c r="K61" s="90"/>
      <c r="L61" s="94">
        <v>0</v>
      </c>
      <c r="M61" s="90" t="s">
        <v>127</v>
      </c>
      <c r="N61" s="94"/>
      <c r="O61" s="90"/>
      <c r="P61" s="94">
        <v>0</v>
      </c>
      <c r="Q61" s="90" t="s">
        <v>127</v>
      </c>
      <c r="R61" s="94"/>
      <c r="S61" s="90"/>
      <c r="T61" s="94">
        <v>0</v>
      </c>
      <c r="U61" s="90" t="s">
        <v>127</v>
      </c>
      <c r="V61" s="94"/>
      <c r="W61" s="90"/>
      <c r="X61" s="89">
        <f t="shared" si="3"/>
        <v>0</v>
      </c>
      <c r="Y61" s="83"/>
    </row>
    <row r="62" spans="1:25" customFormat="1">
      <c r="A62" s="86" t="s">
        <v>261</v>
      </c>
      <c r="B62" s="91" t="s">
        <v>262</v>
      </c>
      <c r="C62" s="83">
        <f t="shared" si="1"/>
        <v>0</v>
      </c>
      <c r="D62" s="94"/>
      <c r="E62" s="84">
        <v>0</v>
      </c>
      <c r="F62" s="84">
        <f t="shared" si="4"/>
        <v>0</v>
      </c>
      <c r="G62" s="94"/>
      <c r="H62" s="94">
        <v>0</v>
      </c>
      <c r="I62" s="90" t="s">
        <v>127</v>
      </c>
      <c r="J62" s="94"/>
      <c r="K62" s="90"/>
      <c r="L62" s="94">
        <v>0</v>
      </c>
      <c r="M62" s="90" t="s">
        <v>127</v>
      </c>
      <c r="N62" s="94"/>
      <c r="O62" s="90"/>
      <c r="P62" s="94">
        <v>0</v>
      </c>
      <c r="Q62" s="90" t="s">
        <v>127</v>
      </c>
      <c r="R62" s="94"/>
      <c r="S62" s="90"/>
      <c r="T62" s="94">
        <v>0</v>
      </c>
      <c r="U62" s="90" t="s">
        <v>127</v>
      </c>
      <c r="V62" s="94"/>
      <c r="W62" s="90"/>
      <c r="X62" s="89">
        <f t="shared" si="3"/>
        <v>0</v>
      </c>
      <c r="Y62" s="83"/>
    </row>
    <row r="63" spans="1:25" customFormat="1">
      <c r="A63" s="86" t="s">
        <v>263</v>
      </c>
      <c r="B63" s="91" t="s">
        <v>264</v>
      </c>
      <c r="C63" s="83">
        <f t="shared" si="1"/>
        <v>0</v>
      </c>
      <c r="D63" s="94"/>
      <c r="E63" s="84">
        <v>0</v>
      </c>
      <c r="F63" s="84">
        <f t="shared" si="4"/>
        <v>0</v>
      </c>
      <c r="G63" s="94"/>
      <c r="H63" s="94">
        <v>0</v>
      </c>
      <c r="I63" s="90" t="s">
        <v>127</v>
      </c>
      <c r="J63" s="94"/>
      <c r="K63" s="90"/>
      <c r="L63" s="94">
        <v>0</v>
      </c>
      <c r="M63" s="90" t="s">
        <v>127</v>
      </c>
      <c r="N63" s="94"/>
      <c r="O63" s="90"/>
      <c r="P63" s="94">
        <v>0</v>
      </c>
      <c r="Q63" s="90" t="s">
        <v>127</v>
      </c>
      <c r="R63" s="94"/>
      <c r="S63" s="90"/>
      <c r="T63" s="94">
        <v>0</v>
      </c>
      <c r="U63" s="90" t="s">
        <v>127</v>
      </c>
      <c r="V63" s="94"/>
      <c r="W63" s="90"/>
      <c r="X63" s="89">
        <f t="shared" si="3"/>
        <v>0</v>
      </c>
      <c r="Y63" s="83"/>
    </row>
    <row r="64" spans="1:25" customFormat="1">
      <c r="A64" s="86" t="s">
        <v>265</v>
      </c>
      <c r="B64" s="91" t="s">
        <v>266</v>
      </c>
      <c r="C64" s="83">
        <f t="shared" si="1"/>
        <v>0</v>
      </c>
      <c r="D64" s="94"/>
      <c r="E64" s="84">
        <v>0</v>
      </c>
      <c r="F64" s="84">
        <f t="shared" si="4"/>
        <v>0</v>
      </c>
      <c r="G64" s="94"/>
      <c r="H64" s="94">
        <v>0</v>
      </c>
      <c r="I64" s="90" t="s">
        <v>127</v>
      </c>
      <c r="J64" s="94"/>
      <c r="K64" s="90"/>
      <c r="L64" s="94">
        <v>0</v>
      </c>
      <c r="M64" s="90" t="s">
        <v>127</v>
      </c>
      <c r="N64" s="94"/>
      <c r="O64" s="90"/>
      <c r="P64" s="94">
        <v>0</v>
      </c>
      <c r="Q64" s="90" t="s">
        <v>127</v>
      </c>
      <c r="R64" s="94"/>
      <c r="S64" s="90"/>
      <c r="T64" s="94">
        <v>0</v>
      </c>
      <c r="U64" s="90" t="s">
        <v>127</v>
      </c>
      <c r="V64" s="94"/>
      <c r="W64" s="90"/>
      <c r="X64" s="89">
        <f t="shared" si="3"/>
        <v>0</v>
      </c>
      <c r="Y64" s="83"/>
    </row>
    <row r="65" spans="1:25" customFormat="1">
      <c r="A65" s="86" t="s">
        <v>267</v>
      </c>
      <c r="B65" s="91" t="s">
        <v>397</v>
      </c>
      <c r="C65" s="83">
        <f t="shared" si="1"/>
        <v>20</v>
      </c>
      <c r="D65" s="94"/>
      <c r="E65" s="84">
        <f>C65</f>
        <v>20</v>
      </c>
      <c r="F65" s="84">
        <f t="shared" ref="F65" si="8">E65</f>
        <v>20</v>
      </c>
      <c r="G65" s="94"/>
      <c r="H65" s="94">
        <v>0</v>
      </c>
      <c r="I65" s="90" t="s">
        <v>127</v>
      </c>
      <c r="J65" s="94"/>
      <c r="K65" s="90"/>
      <c r="L65" s="94">
        <v>0</v>
      </c>
      <c r="M65" s="90" t="s">
        <v>127</v>
      </c>
      <c r="N65" s="94"/>
      <c r="O65" s="90"/>
      <c r="P65" s="94">
        <v>20</v>
      </c>
      <c r="Q65" s="85" t="s">
        <v>487</v>
      </c>
      <c r="R65" s="94"/>
      <c r="S65" s="90"/>
      <c r="T65" s="94">
        <v>0</v>
      </c>
      <c r="U65" s="90" t="s">
        <v>127</v>
      </c>
      <c r="V65" s="94"/>
      <c r="W65" s="90"/>
      <c r="X65" s="89">
        <f t="shared" si="3"/>
        <v>20</v>
      </c>
      <c r="Y65" s="83"/>
    </row>
    <row r="66" spans="1:25" customFormat="1">
      <c r="A66" s="86" t="s">
        <v>410</v>
      </c>
      <c r="B66" s="91" t="s">
        <v>399</v>
      </c>
      <c r="C66" s="83">
        <f t="shared" si="1"/>
        <v>0</v>
      </c>
      <c r="D66" s="94"/>
      <c r="E66" s="84">
        <v>0</v>
      </c>
      <c r="F66" s="84">
        <f t="shared" si="4"/>
        <v>0</v>
      </c>
      <c r="G66" s="94"/>
      <c r="H66" s="94">
        <v>0</v>
      </c>
      <c r="I66" s="90" t="s">
        <v>127</v>
      </c>
      <c r="J66" s="94"/>
      <c r="K66" s="90"/>
      <c r="L66" s="94">
        <v>0</v>
      </c>
      <c r="M66" s="90" t="s">
        <v>127</v>
      </c>
      <c r="N66" s="94"/>
      <c r="O66" s="90"/>
      <c r="P66" s="94">
        <v>0</v>
      </c>
      <c r="Q66" s="90" t="s">
        <v>127</v>
      </c>
      <c r="R66" s="94"/>
      <c r="S66" s="90"/>
      <c r="T66" s="94">
        <v>0</v>
      </c>
      <c r="U66" s="90" t="s">
        <v>127</v>
      </c>
      <c r="V66" s="94"/>
      <c r="W66" s="90"/>
      <c r="X66" s="89">
        <f t="shared" si="3"/>
        <v>0</v>
      </c>
      <c r="Y66" s="83"/>
    </row>
    <row r="67" spans="1:25" customFormat="1">
      <c r="A67" s="86" t="s">
        <v>411</v>
      </c>
      <c r="B67" s="91" t="s">
        <v>401</v>
      </c>
      <c r="C67" s="83">
        <f t="shared" si="1"/>
        <v>0</v>
      </c>
      <c r="D67" s="94"/>
      <c r="E67" s="84">
        <v>0</v>
      </c>
      <c r="F67" s="84">
        <f t="shared" si="4"/>
        <v>0</v>
      </c>
      <c r="G67" s="94"/>
      <c r="H67" s="94">
        <v>0</v>
      </c>
      <c r="I67" s="90" t="s">
        <v>127</v>
      </c>
      <c r="J67" s="94"/>
      <c r="K67" s="90"/>
      <c r="L67" s="94">
        <v>0</v>
      </c>
      <c r="M67" s="90" t="s">
        <v>127</v>
      </c>
      <c r="N67" s="94"/>
      <c r="O67" s="90"/>
      <c r="P67" s="94">
        <v>0</v>
      </c>
      <c r="Q67" s="90" t="s">
        <v>127</v>
      </c>
      <c r="R67" s="94"/>
      <c r="S67" s="90"/>
      <c r="T67" s="94">
        <v>0</v>
      </c>
      <c r="U67" s="90" t="s">
        <v>127</v>
      </c>
      <c r="V67" s="94"/>
      <c r="W67" s="90"/>
      <c r="X67" s="89">
        <f t="shared" si="3"/>
        <v>0</v>
      </c>
      <c r="Y67" s="83"/>
    </row>
    <row r="68" spans="1:25" customFormat="1">
      <c r="A68" s="86" t="s">
        <v>412</v>
      </c>
      <c r="B68" s="91" t="s">
        <v>403</v>
      </c>
      <c r="C68" s="83">
        <f t="shared" si="1"/>
        <v>0</v>
      </c>
      <c r="D68" s="94"/>
      <c r="E68" s="84">
        <v>0</v>
      </c>
      <c r="F68" s="84">
        <f t="shared" si="4"/>
        <v>0</v>
      </c>
      <c r="G68" s="94"/>
      <c r="H68" s="94">
        <v>0</v>
      </c>
      <c r="I68" s="90" t="s">
        <v>127</v>
      </c>
      <c r="J68" s="94"/>
      <c r="K68" s="90"/>
      <c r="L68" s="94">
        <v>0</v>
      </c>
      <c r="M68" s="90" t="s">
        <v>127</v>
      </c>
      <c r="N68" s="94"/>
      <c r="O68" s="90"/>
      <c r="P68" s="94">
        <v>0</v>
      </c>
      <c r="Q68" s="90" t="s">
        <v>127</v>
      </c>
      <c r="R68" s="94"/>
      <c r="S68" s="90"/>
      <c r="T68" s="94">
        <v>0</v>
      </c>
      <c r="U68" s="90" t="s">
        <v>127</v>
      </c>
      <c r="V68" s="94"/>
      <c r="W68" s="90"/>
      <c r="X68" s="89">
        <f t="shared" si="3"/>
        <v>0</v>
      </c>
      <c r="Y68" s="83"/>
    </row>
    <row r="69" spans="1:25" customFormat="1">
      <c r="A69" s="86" t="s">
        <v>413</v>
      </c>
      <c r="B69" s="91" t="s">
        <v>405</v>
      </c>
      <c r="C69" s="83">
        <f t="shared" si="1"/>
        <v>0</v>
      </c>
      <c r="D69" s="94"/>
      <c r="E69" s="84">
        <v>0</v>
      </c>
      <c r="F69" s="84">
        <f t="shared" si="4"/>
        <v>0</v>
      </c>
      <c r="G69" s="94"/>
      <c r="H69" s="94">
        <v>0</v>
      </c>
      <c r="I69" s="90" t="s">
        <v>127</v>
      </c>
      <c r="J69" s="94"/>
      <c r="K69" s="90"/>
      <c r="L69" s="94">
        <v>0</v>
      </c>
      <c r="M69" s="90" t="s">
        <v>127</v>
      </c>
      <c r="N69" s="94"/>
      <c r="O69" s="90"/>
      <c r="P69" s="94">
        <v>0</v>
      </c>
      <c r="Q69" s="90" t="s">
        <v>127</v>
      </c>
      <c r="R69" s="94"/>
      <c r="S69" s="90"/>
      <c r="T69" s="94">
        <v>0</v>
      </c>
      <c r="U69" s="90" t="s">
        <v>127</v>
      </c>
      <c r="V69" s="94"/>
      <c r="W69" s="90"/>
      <c r="X69" s="89">
        <f t="shared" si="3"/>
        <v>0</v>
      </c>
      <c r="Y69" s="83"/>
    </row>
    <row r="70" spans="1:25" customFormat="1" ht="31.5">
      <c r="A70" s="81" t="s">
        <v>369</v>
      </c>
      <c r="B70" s="95" t="s">
        <v>268</v>
      </c>
      <c r="C70" s="83">
        <f t="shared" si="1"/>
        <v>0</v>
      </c>
      <c r="D70" s="92"/>
      <c r="E70" s="84">
        <v>0</v>
      </c>
      <c r="F70" s="84">
        <f t="shared" si="4"/>
        <v>0</v>
      </c>
      <c r="G70" s="89"/>
      <c r="H70" s="89">
        <v>0</v>
      </c>
      <c r="I70" s="90" t="s">
        <v>127</v>
      </c>
      <c r="J70" s="89"/>
      <c r="K70" s="90"/>
      <c r="L70" s="89">
        <v>0</v>
      </c>
      <c r="M70" s="90" t="s">
        <v>127</v>
      </c>
      <c r="N70" s="89"/>
      <c r="O70" s="90"/>
      <c r="P70" s="89">
        <v>0</v>
      </c>
      <c r="Q70" s="90" t="s">
        <v>127</v>
      </c>
      <c r="R70" s="89"/>
      <c r="S70" s="90"/>
      <c r="T70" s="89">
        <v>0</v>
      </c>
      <c r="U70" s="90" t="s">
        <v>127</v>
      </c>
      <c r="V70" s="89"/>
      <c r="W70" s="90"/>
      <c r="X70" s="83">
        <f t="shared" si="3"/>
        <v>0</v>
      </c>
      <c r="Y70" s="83"/>
    </row>
    <row r="71" spans="1:25" customFormat="1">
      <c r="A71" s="81" t="s">
        <v>368</v>
      </c>
      <c r="B71" s="82" t="s">
        <v>269</v>
      </c>
      <c r="C71" s="83">
        <f t="shared" si="1"/>
        <v>0</v>
      </c>
      <c r="D71" s="88"/>
      <c r="E71" s="84">
        <v>0</v>
      </c>
      <c r="F71" s="84">
        <f t="shared" si="4"/>
        <v>0</v>
      </c>
      <c r="G71" s="89"/>
      <c r="H71" s="89">
        <v>0</v>
      </c>
      <c r="I71" s="90"/>
      <c r="J71" s="89"/>
      <c r="K71" s="90"/>
      <c r="L71" s="89">
        <v>0</v>
      </c>
      <c r="M71" s="90"/>
      <c r="N71" s="89"/>
      <c r="O71" s="90"/>
      <c r="P71" s="89">
        <v>0</v>
      </c>
      <c r="Q71" s="90"/>
      <c r="R71" s="89"/>
      <c r="S71" s="90"/>
      <c r="T71" s="89">
        <v>0</v>
      </c>
      <c r="U71" s="90"/>
      <c r="V71" s="89"/>
      <c r="W71" s="90"/>
      <c r="X71" s="83">
        <f t="shared" si="3"/>
        <v>0</v>
      </c>
      <c r="Y71" s="83"/>
    </row>
    <row r="72" spans="1:25" customFormat="1">
      <c r="A72" s="86" t="s">
        <v>270</v>
      </c>
      <c r="B72" s="91" t="s">
        <v>249</v>
      </c>
      <c r="C72" s="83">
        <f t="shared" si="1"/>
        <v>0</v>
      </c>
      <c r="D72" s="89"/>
      <c r="E72" s="84">
        <v>0</v>
      </c>
      <c r="F72" s="84">
        <f t="shared" si="4"/>
        <v>0</v>
      </c>
      <c r="G72" s="89"/>
      <c r="H72" s="89">
        <v>0</v>
      </c>
      <c r="I72" s="90"/>
      <c r="J72" s="89"/>
      <c r="K72" s="90"/>
      <c r="L72" s="89">
        <v>0</v>
      </c>
      <c r="M72" s="90"/>
      <c r="N72" s="89"/>
      <c r="O72" s="90"/>
      <c r="P72" s="89">
        <v>0</v>
      </c>
      <c r="Q72" s="90"/>
      <c r="R72" s="89"/>
      <c r="S72" s="90"/>
      <c r="T72" s="89">
        <v>0</v>
      </c>
      <c r="U72" s="90"/>
      <c r="V72" s="89"/>
      <c r="W72" s="90"/>
      <c r="X72" s="83">
        <f t="shared" si="3"/>
        <v>0</v>
      </c>
      <c r="Y72" s="83"/>
    </row>
    <row r="73" spans="1:25" customFormat="1">
      <c r="A73" s="86" t="s">
        <v>271</v>
      </c>
      <c r="B73" s="91" t="s">
        <v>237</v>
      </c>
      <c r="C73" s="83">
        <f t="shared" si="1"/>
        <v>0</v>
      </c>
      <c r="D73" s="89"/>
      <c r="E73" s="84">
        <v>0</v>
      </c>
      <c r="F73" s="84">
        <f t="shared" si="4"/>
        <v>0</v>
      </c>
      <c r="G73" s="89"/>
      <c r="H73" s="89">
        <v>0</v>
      </c>
      <c r="I73" s="90"/>
      <c r="J73" s="89"/>
      <c r="K73" s="90"/>
      <c r="L73" s="89">
        <v>0</v>
      </c>
      <c r="M73" s="90"/>
      <c r="N73" s="89"/>
      <c r="O73" s="90"/>
      <c r="P73" s="89">
        <v>0</v>
      </c>
      <c r="Q73" s="90"/>
      <c r="R73" s="89"/>
      <c r="S73" s="90"/>
      <c r="T73" s="89">
        <v>0</v>
      </c>
      <c r="U73" s="90"/>
      <c r="V73" s="89"/>
      <c r="W73" s="90"/>
      <c r="X73" s="83">
        <f t="shared" si="3"/>
        <v>0</v>
      </c>
      <c r="Y73" s="83"/>
    </row>
    <row r="74" spans="1:25" customFormat="1">
      <c r="A74" s="86" t="s">
        <v>272</v>
      </c>
      <c r="B74" s="91" t="s">
        <v>239</v>
      </c>
      <c r="C74" s="83">
        <f t="shared" si="1"/>
        <v>0</v>
      </c>
      <c r="D74" s="89"/>
      <c r="E74" s="84">
        <v>0</v>
      </c>
      <c r="F74" s="84">
        <f t="shared" si="4"/>
        <v>0</v>
      </c>
      <c r="G74" s="89"/>
      <c r="H74" s="89">
        <v>0</v>
      </c>
      <c r="I74" s="90"/>
      <c r="J74" s="89"/>
      <c r="K74" s="90"/>
      <c r="L74" s="89">
        <v>0</v>
      </c>
      <c r="M74" s="90"/>
      <c r="N74" s="89"/>
      <c r="O74" s="90"/>
      <c r="P74" s="89">
        <v>0</v>
      </c>
      <c r="Q74" s="90"/>
      <c r="R74" s="89"/>
      <c r="S74" s="90"/>
      <c r="T74" s="89">
        <v>0</v>
      </c>
      <c r="U74" s="90"/>
      <c r="V74" s="89"/>
      <c r="W74" s="90"/>
      <c r="X74" s="83">
        <f t="shared" si="3"/>
        <v>0</v>
      </c>
      <c r="Y74" s="83"/>
    </row>
    <row r="75" spans="1:25" customFormat="1">
      <c r="A75" s="86" t="s">
        <v>273</v>
      </c>
      <c r="B75" s="91" t="s">
        <v>274</v>
      </c>
      <c r="C75" s="83">
        <f t="shared" si="1"/>
        <v>0</v>
      </c>
      <c r="D75" s="89"/>
      <c r="E75" s="84">
        <v>0</v>
      </c>
      <c r="F75" s="84">
        <f t="shared" si="4"/>
        <v>0</v>
      </c>
      <c r="G75" s="89"/>
      <c r="H75" s="89">
        <v>0</v>
      </c>
      <c r="I75" s="90"/>
      <c r="J75" s="89"/>
      <c r="K75" s="90"/>
      <c r="L75" s="89">
        <v>0</v>
      </c>
      <c r="M75" s="90"/>
      <c r="N75" s="89"/>
      <c r="O75" s="90"/>
      <c r="P75" s="89">
        <v>0</v>
      </c>
      <c r="Q75" s="90"/>
      <c r="R75" s="89"/>
      <c r="S75" s="90"/>
      <c r="T75" s="89">
        <v>0</v>
      </c>
      <c r="U75" s="90"/>
      <c r="V75" s="89"/>
      <c r="W75" s="90"/>
      <c r="X75" s="83">
        <f t="shared" si="3"/>
        <v>0</v>
      </c>
      <c r="Y75" s="83"/>
    </row>
    <row r="76" spans="1:25" customFormat="1">
      <c r="A76" s="86" t="s">
        <v>275</v>
      </c>
      <c r="B76" s="91" t="s">
        <v>397</v>
      </c>
      <c r="C76" s="83">
        <f t="shared" si="1"/>
        <v>0</v>
      </c>
      <c r="D76" s="89"/>
      <c r="E76" s="84">
        <v>0</v>
      </c>
      <c r="F76" s="84">
        <f t="shared" si="4"/>
        <v>0</v>
      </c>
      <c r="G76" s="89"/>
      <c r="H76" s="89">
        <v>0</v>
      </c>
      <c r="I76" s="90"/>
      <c r="J76" s="89"/>
      <c r="K76" s="90"/>
      <c r="L76" s="89">
        <v>0</v>
      </c>
      <c r="M76" s="90"/>
      <c r="N76" s="89"/>
      <c r="O76" s="90"/>
      <c r="P76" s="89">
        <v>0</v>
      </c>
      <c r="Q76" s="90"/>
      <c r="R76" s="89"/>
      <c r="S76" s="90"/>
      <c r="T76" s="89">
        <v>0</v>
      </c>
      <c r="U76" s="90"/>
      <c r="V76" s="89"/>
      <c r="W76" s="90"/>
      <c r="X76" s="83">
        <f t="shared" si="3"/>
        <v>0</v>
      </c>
      <c r="Y76" s="83"/>
    </row>
    <row r="77" spans="1:25" customFormat="1">
      <c r="A77" s="86" t="s">
        <v>414</v>
      </c>
      <c r="B77" s="91" t="s">
        <v>399</v>
      </c>
      <c r="C77" s="83">
        <f t="shared" si="1"/>
        <v>0</v>
      </c>
      <c r="D77" s="89"/>
      <c r="E77" s="84">
        <v>0</v>
      </c>
      <c r="F77" s="84">
        <f t="shared" si="4"/>
        <v>0</v>
      </c>
      <c r="G77" s="89"/>
      <c r="H77" s="89">
        <v>0</v>
      </c>
      <c r="I77" s="90"/>
      <c r="J77" s="89"/>
      <c r="K77" s="90"/>
      <c r="L77" s="89">
        <v>0</v>
      </c>
      <c r="M77" s="90"/>
      <c r="N77" s="89"/>
      <c r="O77" s="90"/>
      <c r="P77" s="89">
        <v>0</v>
      </c>
      <c r="Q77" s="90"/>
      <c r="R77" s="89"/>
      <c r="S77" s="90"/>
      <c r="T77" s="89">
        <v>0</v>
      </c>
      <c r="U77" s="90"/>
      <c r="V77" s="89"/>
      <c r="W77" s="90"/>
      <c r="X77" s="83">
        <f t="shared" si="3"/>
        <v>0</v>
      </c>
      <c r="Y77" s="83"/>
    </row>
    <row r="78" spans="1:25" customFormat="1">
      <c r="A78" s="86" t="s">
        <v>415</v>
      </c>
      <c r="B78" s="91" t="s">
        <v>401</v>
      </c>
      <c r="C78" s="83">
        <f t="shared" si="1"/>
        <v>0</v>
      </c>
      <c r="D78" s="89"/>
      <c r="E78" s="84">
        <v>0</v>
      </c>
      <c r="F78" s="84">
        <f t="shared" si="4"/>
        <v>0</v>
      </c>
      <c r="G78" s="89"/>
      <c r="H78" s="89">
        <v>0</v>
      </c>
      <c r="I78" s="90"/>
      <c r="J78" s="89"/>
      <c r="K78" s="90"/>
      <c r="L78" s="89">
        <v>0</v>
      </c>
      <c r="M78" s="90"/>
      <c r="N78" s="89"/>
      <c r="O78" s="90"/>
      <c r="P78" s="89">
        <v>0</v>
      </c>
      <c r="Q78" s="90"/>
      <c r="R78" s="89"/>
      <c r="S78" s="90"/>
      <c r="T78" s="89">
        <v>0</v>
      </c>
      <c r="U78" s="90"/>
      <c r="V78" s="89"/>
      <c r="W78" s="90"/>
      <c r="X78" s="83">
        <f t="shared" si="3"/>
        <v>0</v>
      </c>
      <c r="Y78" s="83"/>
    </row>
    <row r="79" spans="1:25" customFormat="1">
      <c r="A79" s="86" t="s">
        <v>416</v>
      </c>
      <c r="B79" s="91" t="s">
        <v>403</v>
      </c>
      <c r="C79" s="83">
        <f t="shared" si="1"/>
        <v>0</v>
      </c>
      <c r="D79" s="89"/>
      <c r="E79" s="84">
        <v>0</v>
      </c>
      <c r="F79" s="84">
        <f t="shared" si="4"/>
        <v>0</v>
      </c>
      <c r="G79" s="89"/>
      <c r="H79" s="89">
        <v>0</v>
      </c>
      <c r="I79" s="90"/>
      <c r="J79" s="89"/>
      <c r="K79" s="90"/>
      <c r="L79" s="89">
        <v>0</v>
      </c>
      <c r="M79" s="90"/>
      <c r="N79" s="89"/>
      <c r="O79" s="90"/>
      <c r="P79" s="89">
        <v>0</v>
      </c>
      <c r="Q79" s="90"/>
      <c r="R79" s="89"/>
      <c r="S79" s="90"/>
      <c r="T79" s="89">
        <v>0</v>
      </c>
      <c r="U79" s="90"/>
      <c r="V79" s="89"/>
      <c r="W79" s="90"/>
      <c r="X79" s="83">
        <f t="shared" si="3"/>
        <v>0</v>
      </c>
      <c r="Y79" s="83"/>
    </row>
    <row r="80" spans="1:25" customFormat="1">
      <c r="A80" s="86" t="s">
        <v>417</v>
      </c>
      <c r="B80" s="91" t="s">
        <v>405</v>
      </c>
      <c r="C80" s="83">
        <f t="shared" si="1"/>
        <v>0</v>
      </c>
      <c r="D80" s="89"/>
      <c r="E80" s="84">
        <v>0</v>
      </c>
      <c r="F80" s="84">
        <f t="shared" si="4"/>
        <v>0</v>
      </c>
      <c r="G80" s="89"/>
      <c r="H80" s="89">
        <v>0</v>
      </c>
      <c r="I80" s="90"/>
      <c r="J80" s="89"/>
      <c r="K80" s="90"/>
      <c r="L80" s="89">
        <v>0</v>
      </c>
      <c r="M80" s="90"/>
      <c r="N80" s="89"/>
      <c r="O80" s="90"/>
      <c r="P80" s="89">
        <v>0</v>
      </c>
      <c r="Q80" s="90"/>
      <c r="R80" s="89"/>
      <c r="S80" s="90"/>
      <c r="T80" s="89">
        <v>0</v>
      </c>
      <c r="U80" s="90"/>
      <c r="V80" s="89"/>
      <c r="W80" s="90"/>
      <c r="X80" s="83">
        <f t="shared" si="3"/>
        <v>0</v>
      </c>
      <c r="Y80" s="83"/>
    </row>
    <row r="81" spans="7:11" customFormat="1" ht="15"/>
    <row r="82" spans="7:11" customFormat="1" ht="15"/>
    <row r="83" spans="7:11" customFormat="1" ht="15"/>
    <row r="84" spans="7:11" customFormat="1" ht="15"/>
    <row r="85" spans="7:11" customFormat="1" ht="15"/>
    <row r="86" spans="7:11" customFormat="1" ht="15"/>
    <row r="87" spans="7:11">
      <c r="G87" s="16"/>
      <c r="H87" s="16"/>
      <c r="I87" s="16"/>
      <c r="J87" s="16"/>
      <c r="K87" s="16"/>
    </row>
    <row r="88" spans="7:11">
      <c r="G88" s="16"/>
      <c r="H88" s="16"/>
      <c r="I88" s="16"/>
      <c r="J88" s="16"/>
      <c r="K88" s="16"/>
    </row>
    <row r="89" spans="7:11">
      <c r="G89" s="16"/>
      <c r="H89" s="16"/>
      <c r="I89" s="16"/>
      <c r="J89" s="16"/>
      <c r="K89" s="16"/>
    </row>
    <row r="90" spans="7:11">
      <c r="G90" s="16"/>
      <c r="H90" s="16"/>
      <c r="I90" s="16"/>
      <c r="J90" s="16"/>
      <c r="K90" s="16"/>
    </row>
    <row r="91" spans="7:11">
      <c r="G91" s="16"/>
      <c r="H91" s="16"/>
      <c r="I91" s="16"/>
      <c r="J91" s="16"/>
      <c r="K91" s="16"/>
    </row>
    <row r="92" spans="7:11">
      <c r="G92" s="16"/>
      <c r="H92" s="16"/>
      <c r="I92" s="16"/>
      <c r="J92" s="16"/>
      <c r="K92" s="16"/>
    </row>
  </sheetData>
  <mergeCells count="28">
    <mergeCell ref="A12:U12"/>
    <mergeCell ref="A4:U4"/>
    <mergeCell ref="A6:U6"/>
    <mergeCell ref="A8:U8"/>
    <mergeCell ref="A9:U9"/>
    <mergeCell ref="A11:U11"/>
    <mergeCell ref="A14:U14"/>
    <mergeCell ref="A15:U15"/>
    <mergeCell ref="A16:U16"/>
    <mergeCell ref="A18:U18"/>
    <mergeCell ref="A20:A22"/>
    <mergeCell ref="B20:B22"/>
    <mergeCell ref="C20:D21"/>
    <mergeCell ref="E20:F21"/>
    <mergeCell ref="G20:G22"/>
    <mergeCell ref="T20:W20"/>
    <mergeCell ref="X20:Y21"/>
    <mergeCell ref="H20:K20"/>
    <mergeCell ref="L20:O20"/>
    <mergeCell ref="P20:S20"/>
    <mergeCell ref="H21:I21"/>
    <mergeCell ref="J21:K21"/>
    <mergeCell ref="L21:M21"/>
    <mergeCell ref="N21:O21"/>
    <mergeCell ref="P21:Q21"/>
    <mergeCell ref="R21:S21"/>
    <mergeCell ref="T21:U21"/>
    <mergeCell ref="V21:W21"/>
  </mergeCells>
  <conditionalFormatting sqref="C24:Y80">
    <cfRule type="cellIs" dxfId="1" priority="1" operator="equal">
      <formula>0</formula>
    </cfRule>
    <cfRule type="cellIs" dxfId="0" priority="2" operator="equal">
      <formula>0</formula>
    </cfRule>
  </conditionalFormatting>
  <pageMargins left="0.25" right="0.25" top="0.75" bottom="0.75" header="0.3" footer="0.3"/>
  <pageSetup paperSize="8" scale="51" fitToHeight="0"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
  <sheetViews>
    <sheetView workbookViewId="0">
      <selection activeCell="A7" sqref="A7:L7"/>
    </sheetView>
  </sheetViews>
  <sheetFormatPr defaultColWidth="8.7109375" defaultRowHeight="11.45" customHeight="1"/>
  <cols>
    <col min="1" max="1" width="8.5703125" style="4" customWidth="1"/>
    <col min="2" max="2" width="27.85546875" style="4" customWidth="1"/>
    <col min="3" max="3" width="18.85546875" style="4" customWidth="1"/>
    <col min="4" max="4" width="29.28515625" style="4" customWidth="1"/>
    <col min="5" max="12" width="13.140625" style="4" customWidth="1"/>
    <col min="13" max="13" width="19.42578125" style="4" customWidth="1"/>
    <col min="14" max="14" width="51.140625" style="4" customWidth="1"/>
    <col min="15" max="15" width="22" style="4" customWidth="1"/>
    <col min="16" max="16" width="19.5703125" style="4" customWidth="1"/>
    <col min="17" max="17" width="18.42578125" style="4" customWidth="1"/>
    <col min="18" max="18" width="29.7109375" style="4" customWidth="1"/>
    <col min="19" max="20" width="12" style="4" customWidth="1"/>
    <col min="21" max="22" width="21.7109375" style="4" customWidth="1"/>
    <col min="23" max="23" width="26.140625" style="4" customWidth="1"/>
    <col min="24" max="24" width="21" style="4" customWidth="1"/>
    <col min="25" max="25" width="24" style="4" customWidth="1"/>
    <col min="26" max="26" width="12.7109375" style="4" customWidth="1"/>
    <col min="27" max="27" width="23.42578125" style="4" customWidth="1"/>
    <col min="28" max="29" width="25.28515625" style="4" customWidth="1"/>
    <col min="30" max="30" width="18.28515625" style="4" customWidth="1"/>
    <col min="31" max="31" width="23.42578125" style="4" customWidth="1"/>
    <col min="32" max="35" width="13.7109375" style="4" customWidth="1"/>
    <col min="36" max="37" width="16.7109375" style="4" customWidth="1"/>
    <col min="38" max="38" width="26.7109375" style="4" customWidth="1"/>
    <col min="39" max="39" width="15.140625" style="4" customWidth="1"/>
    <col min="40" max="41" width="12" style="4" customWidth="1"/>
    <col min="42" max="43" width="12.140625" style="4" customWidth="1"/>
    <col min="44" max="44" width="17.7109375" style="4" customWidth="1"/>
    <col min="45" max="48" width="17.85546875" style="4" customWidth="1"/>
  </cols>
  <sheetData>
    <row r="1" spans="1:48" ht="15.75">
      <c r="C1" s="1" t="s">
        <v>127</v>
      </c>
      <c r="J1" s="1" t="s">
        <v>0</v>
      </c>
      <c r="M1"/>
      <c r="N1"/>
      <c r="O1"/>
      <c r="P1"/>
      <c r="Q1"/>
      <c r="R1"/>
      <c r="S1"/>
      <c r="T1"/>
      <c r="U1"/>
      <c r="V1"/>
      <c r="W1"/>
      <c r="X1"/>
      <c r="Y1"/>
      <c r="Z1"/>
      <c r="AA1"/>
      <c r="AB1"/>
      <c r="AC1"/>
      <c r="AD1"/>
      <c r="AE1"/>
      <c r="AF1"/>
      <c r="AG1"/>
      <c r="AH1"/>
      <c r="AI1"/>
      <c r="AJ1"/>
      <c r="AK1"/>
      <c r="AL1"/>
      <c r="AM1"/>
      <c r="AN1"/>
      <c r="AO1"/>
      <c r="AP1"/>
      <c r="AQ1"/>
      <c r="AR1"/>
      <c r="AS1"/>
      <c r="AT1"/>
      <c r="AU1"/>
      <c r="AV1"/>
    </row>
    <row r="2" spans="1:48" ht="15.75">
      <c r="C2" s="1" t="s">
        <v>127</v>
      </c>
      <c r="J2" s="1" t="s">
        <v>1</v>
      </c>
      <c r="M2"/>
      <c r="N2"/>
      <c r="O2"/>
      <c r="P2"/>
      <c r="Q2"/>
      <c r="R2"/>
      <c r="S2"/>
      <c r="T2"/>
      <c r="U2"/>
      <c r="V2"/>
      <c r="W2"/>
      <c r="X2"/>
      <c r="Y2"/>
      <c r="Z2"/>
      <c r="AA2"/>
      <c r="AB2"/>
      <c r="AC2"/>
      <c r="AD2"/>
      <c r="AE2"/>
      <c r="AF2"/>
      <c r="AG2"/>
      <c r="AH2"/>
      <c r="AI2"/>
      <c r="AJ2"/>
      <c r="AK2"/>
      <c r="AL2"/>
      <c r="AM2"/>
      <c r="AN2"/>
      <c r="AO2"/>
      <c r="AP2"/>
      <c r="AQ2"/>
      <c r="AR2"/>
      <c r="AS2"/>
      <c r="AT2"/>
      <c r="AU2"/>
      <c r="AV2"/>
    </row>
    <row r="3" spans="1:48" ht="15.75">
      <c r="C3" s="1" t="s">
        <v>127</v>
      </c>
      <c r="J3" s="1" t="s">
        <v>2</v>
      </c>
      <c r="M3"/>
      <c r="N3"/>
      <c r="O3"/>
      <c r="P3"/>
      <c r="Q3"/>
      <c r="R3"/>
      <c r="S3"/>
      <c r="T3"/>
      <c r="U3"/>
      <c r="V3"/>
      <c r="W3"/>
      <c r="X3"/>
      <c r="Y3"/>
      <c r="Z3"/>
      <c r="AA3"/>
      <c r="AB3"/>
      <c r="AC3"/>
      <c r="AD3"/>
      <c r="AE3"/>
      <c r="AF3"/>
      <c r="AG3"/>
      <c r="AH3"/>
      <c r="AI3"/>
      <c r="AJ3"/>
      <c r="AK3"/>
      <c r="AL3"/>
      <c r="AM3"/>
      <c r="AN3"/>
      <c r="AO3"/>
      <c r="AP3"/>
      <c r="AQ3"/>
      <c r="AR3"/>
      <c r="AS3"/>
      <c r="AT3"/>
      <c r="AU3"/>
      <c r="AV3"/>
    </row>
    <row r="5" spans="1:48" ht="15.75">
      <c r="A5" s="100" t="s">
        <v>455</v>
      </c>
      <c r="B5" s="100"/>
      <c r="C5" s="100"/>
      <c r="D5" s="100"/>
      <c r="E5" s="100"/>
      <c r="F5" s="100"/>
      <c r="G5" s="100"/>
      <c r="H5" s="100"/>
      <c r="I5" s="100"/>
      <c r="J5" s="100"/>
      <c r="K5" s="100"/>
      <c r="L5" s="100"/>
      <c r="M5"/>
      <c r="N5"/>
      <c r="O5"/>
      <c r="P5"/>
      <c r="Q5"/>
      <c r="R5"/>
      <c r="S5"/>
      <c r="T5"/>
      <c r="U5"/>
      <c r="V5"/>
      <c r="W5"/>
      <c r="X5"/>
      <c r="Y5"/>
      <c r="Z5"/>
      <c r="AA5"/>
      <c r="AB5"/>
      <c r="AC5"/>
      <c r="AD5"/>
      <c r="AE5"/>
      <c r="AF5"/>
      <c r="AG5"/>
      <c r="AH5"/>
      <c r="AI5"/>
      <c r="AJ5"/>
      <c r="AK5"/>
      <c r="AL5"/>
      <c r="AM5"/>
      <c r="AN5"/>
      <c r="AO5"/>
      <c r="AP5"/>
      <c r="AQ5"/>
      <c r="AR5"/>
      <c r="AS5"/>
      <c r="AT5"/>
      <c r="AU5"/>
      <c r="AV5"/>
    </row>
    <row r="7" spans="1:48" ht="18.75">
      <c r="A7" s="101" t="s">
        <v>3</v>
      </c>
      <c r="B7" s="101"/>
      <c r="C7" s="101"/>
      <c r="D7" s="101"/>
      <c r="E7" s="101"/>
      <c r="F7" s="101"/>
      <c r="G7" s="101"/>
      <c r="H7" s="101"/>
      <c r="I7" s="101"/>
      <c r="J7" s="101"/>
      <c r="K7" s="101"/>
      <c r="L7" s="101"/>
      <c r="M7"/>
      <c r="N7"/>
      <c r="O7"/>
      <c r="P7"/>
      <c r="Q7"/>
      <c r="R7"/>
      <c r="S7"/>
      <c r="T7"/>
      <c r="U7"/>
      <c r="V7"/>
      <c r="W7"/>
      <c r="X7"/>
      <c r="Y7"/>
      <c r="Z7"/>
      <c r="AA7"/>
      <c r="AB7"/>
      <c r="AC7"/>
      <c r="AD7"/>
      <c r="AE7"/>
      <c r="AF7"/>
      <c r="AG7"/>
      <c r="AH7"/>
      <c r="AI7"/>
      <c r="AJ7"/>
      <c r="AK7"/>
      <c r="AL7"/>
      <c r="AM7"/>
      <c r="AN7"/>
      <c r="AO7"/>
      <c r="AP7"/>
      <c r="AQ7"/>
      <c r="AR7"/>
      <c r="AS7"/>
      <c r="AT7"/>
      <c r="AU7"/>
      <c r="AV7"/>
    </row>
    <row r="9" spans="1:48" ht="15.75">
      <c r="A9" s="102" t="str">
        <f>'4. паспортбюджет '!A9:O9</f>
        <v>ООО "Архангельская сетевая компания"</v>
      </c>
      <c r="B9" s="102"/>
      <c r="C9" s="102"/>
      <c r="D9" s="102"/>
      <c r="E9" s="102"/>
      <c r="F9" s="102"/>
      <c r="G9" s="102"/>
      <c r="H9" s="102"/>
      <c r="I9" s="102"/>
      <c r="J9" s="102"/>
      <c r="K9" s="102"/>
      <c r="L9" s="102"/>
      <c r="M9"/>
      <c r="N9"/>
      <c r="O9"/>
      <c r="P9"/>
      <c r="Q9"/>
      <c r="R9"/>
      <c r="S9"/>
      <c r="T9"/>
      <c r="U9"/>
      <c r="V9"/>
      <c r="W9"/>
      <c r="X9"/>
      <c r="Y9"/>
      <c r="Z9"/>
      <c r="AA9"/>
      <c r="AB9"/>
      <c r="AC9"/>
      <c r="AD9"/>
      <c r="AE9"/>
      <c r="AF9"/>
      <c r="AG9"/>
      <c r="AH9"/>
      <c r="AI9"/>
      <c r="AJ9"/>
      <c r="AK9"/>
      <c r="AL9"/>
      <c r="AM9"/>
      <c r="AN9"/>
      <c r="AO9"/>
      <c r="AP9"/>
      <c r="AQ9"/>
      <c r="AR9"/>
      <c r="AS9"/>
      <c r="AT9"/>
      <c r="AU9"/>
      <c r="AV9"/>
    </row>
    <row r="10" spans="1:48" ht="15.75">
      <c r="A10" s="98" t="s">
        <v>4</v>
      </c>
      <c r="B10" s="98"/>
      <c r="C10" s="98"/>
      <c r="D10" s="98"/>
      <c r="E10" s="98"/>
      <c r="F10" s="98"/>
      <c r="G10" s="98"/>
      <c r="H10" s="98"/>
      <c r="I10" s="98"/>
      <c r="J10" s="98"/>
      <c r="K10" s="98"/>
      <c r="L10" s="98"/>
      <c r="M10"/>
      <c r="N10"/>
      <c r="O10"/>
      <c r="P10"/>
      <c r="Q10"/>
      <c r="R10"/>
      <c r="S10"/>
      <c r="T10"/>
      <c r="U10"/>
      <c r="V10"/>
      <c r="W10"/>
      <c r="X10"/>
      <c r="Y10"/>
      <c r="Z10"/>
      <c r="AA10"/>
      <c r="AB10"/>
      <c r="AC10"/>
      <c r="AD10"/>
      <c r="AE10"/>
      <c r="AF10"/>
      <c r="AG10"/>
      <c r="AH10"/>
      <c r="AI10"/>
      <c r="AJ10"/>
      <c r="AK10"/>
      <c r="AL10"/>
      <c r="AM10"/>
      <c r="AN10"/>
      <c r="AO10"/>
      <c r="AP10"/>
      <c r="AQ10"/>
      <c r="AR10"/>
      <c r="AS10"/>
      <c r="AT10"/>
      <c r="AU10"/>
      <c r="AV10"/>
    </row>
    <row r="12" spans="1:48" ht="15.75">
      <c r="A12" s="102" t="str">
        <f>'4. паспортбюджет '!A12:O12</f>
        <v>K_0001</v>
      </c>
      <c r="B12" s="102"/>
      <c r="C12" s="102"/>
      <c r="D12" s="102"/>
      <c r="E12" s="102"/>
      <c r="F12" s="102"/>
      <c r="G12" s="102"/>
      <c r="H12" s="102"/>
      <c r="I12" s="102"/>
      <c r="J12" s="102"/>
      <c r="K12" s="102"/>
      <c r="L12" s="102"/>
      <c r="M12"/>
      <c r="N12"/>
      <c r="O12"/>
      <c r="P12"/>
      <c r="Q12"/>
      <c r="R12"/>
      <c r="S12"/>
      <c r="T12"/>
      <c r="U12"/>
      <c r="V12"/>
      <c r="W12"/>
      <c r="X12"/>
      <c r="Y12"/>
      <c r="Z12"/>
      <c r="AA12"/>
      <c r="AB12"/>
      <c r="AC12"/>
      <c r="AD12"/>
      <c r="AE12"/>
      <c r="AF12"/>
      <c r="AG12"/>
      <c r="AH12"/>
      <c r="AI12"/>
      <c r="AJ12"/>
      <c r="AK12"/>
      <c r="AL12"/>
      <c r="AM12"/>
      <c r="AN12"/>
      <c r="AO12"/>
      <c r="AP12"/>
      <c r="AQ12"/>
      <c r="AR12"/>
      <c r="AS12"/>
      <c r="AT12"/>
      <c r="AU12"/>
      <c r="AV12"/>
    </row>
    <row r="13" spans="1:48" ht="15.75">
      <c r="A13" s="98" t="s">
        <v>5</v>
      </c>
      <c r="B13" s="98"/>
      <c r="C13" s="98"/>
      <c r="D13" s="98"/>
      <c r="E13" s="98"/>
      <c r="F13" s="98"/>
      <c r="G13" s="98"/>
      <c r="H13" s="98"/>
      <c r="I13" s="98"/>
      <c r="J13" s="98"/>
      <c r="K13" s="98"/>
      <c r="L13" s="98"/>
      <c r="M13"/>
      <c r="N13"/>
      <c r="O13"/>
      <c r="P13"/>
      <c r="Q13"/>
      <c r="R13"/>
      <c r="S13"/>
      <c r="T13"/>
      <c r="U13"/>
      <c r="V13"/>
      <c r="W13"/>
      <c r="X13"/>
      <c r="Y13"/>
      <c r="Z13"/>
      <c r="AA13"/>
      <c r="AB13"/>
      <c r="AC13"/>
      <c r="AD13"/>
      <c r="AE13"/>
      <c r="AF13"/>
      <c r="AG13"/>
      <c r="AH13"/>
      <c r="AI13"/>
      <c r="AJ13"/>
      <c r="AK13"/>
      <c r="AL13"/>
      <c r="AM13"/>
      <c r="AN13"/>
      <c r="AO13"/>
      <c r="AP13"/>
      <c r="AQ13"/>
      <c r="AR13"/>
      <c r="AS13"/>
      <c r="AT13"/>
      <c r="AU13"/>
      <c r="AV13"/>
    </row>
    <row r="15" spans="1:48" ht="57.75" customHeight="1">
      <c r="A15" s="114" t="str">
        <f>'4. паспортбюджет '!A15:O15</f>
        <v>Строительство ЗРУ-6кВ 1 и 2 секции шин ПС-110/6 кВ «СЦБК» терр. округ Северный, г. Архангельска, ул. Кировская, д. 4 
в связи с аварийным состоянием строительных конструкций и угрозой саморазрушения 
рядом стоящих строительных конструкций с монтажом 20 ячеек с вакуумными выключателями и РЗиА</v>
      </c>
      <c r="B15" s="114"/>
      <c r="C15" s="114"/>
      <c r="D15" s="114"/>
      <c r="E15" s="114"/>
      <c r="F15" s="114"/>
      <c r="G15" s="114"/>
      <c r="H15" s="114"/>
      <c r="I15" s="114"/>
      <c r="J15" s="114"/>
      <c r="K15" s="114"/>
      <c r="L15" s="114"/>
      <c r="M15"/>
      <c r="N15"/>
      <c r="O15"/>
      <c r="P15"/>
      <c r="Q15"/>
      <c r="R15"/>
      <c r="S15"/>
      <c r="T15"/>
      <c r="U15"/>
      <c r="V15"/>
      <c r="W15"/>
      <c r="X15"/>
      <c r="Y15"/>
      <c r="Z15"/>
      <c r="AA15"/>
      <c r="AB15"/>
      <c r="AC15"/>
      <c r="AD15"/>
      <c r="AE15"/>
      <c r="AF15"/>
      <c r="AG15"/>
      <c r="AH15"/>
      <c r="AI15"/>
      <c r="AJ15"/>
      <c r="AK15"/>
      <c r="AL15"/>
      <c r="AM15"/>
      <c r="AN15"/>
      <c r="AO15"/>
      <c r="AP15"/>
      <c r="AQ15"/>
      <c r="AR15"/>
      <c r="AS15"/>
      <c r="AT15"/>
      <c r="AU15"/>
      <c r="AV15"/>
    </row>
    <row r="16" spans="1:48" ht="15.75">
      <c r="A16" s="98" t="s">
        <v>6</v>
      </c>
      <c r="B16" s="98"/>
      <c r="C16" s="98"/>
      <c r="D16" s="98"/>
      <c r="E16" s="98"/>
      <c r="F16" s="98"/>
      <c r="G16" s="98"/>
      <c r="H16" s="98"/>
      <c r="I16" s="98"/>
      <c r="J16" s="98"/>
      <c r="K16" s="98"/>
      <c r="L16" s="98"/>
      <c r="M16"/>
      <c r="N16"/>
      <c r="O16"/>
      <c r="P16"/>
      <c r="Q16"/>
      <c r="R16"/>
      <c r="S16"/>
      <c r="T16"/>
      <c r="U16"/>
      <c r="V16"/>
      <c r="W16"/>
      <c r="X16"/>
      <c r="Y16"/>
      <c r="Z16"/>
      <c r="AA16"/>
      <c r="AB16"/>
      <c r="AC16"/>
      <c r="AD16"/>
      <c r="AE16"/>
      <c r="AF16"/>
      <c r="AG16"/>
      <c r="AH16"/>
      <c r="AI16"/>
      <c r="AJ16"/>
      <c r="AK16"/>
      <c r="AL16"/>
      <c r="AM16"/>
      <c r="AN16"/>
      <c r="AO16"/>
      <c r="AP16"/>
      <c r="AQ16"/>
      <c r="AR16"/>
      <c r="AS16"/>
      <c r="AT16"/>
      <c r="AU16"/>
      <c r="AV16"/>
    </row>
    <row r="18" spans="1:48" ht="18.75">
      <c r="A18" s="106" t="s">
        <v>276</v>
      </c>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row>
    <row r="19" spans="1:48" ht="11.45"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row>
    <row r="20" spans="1:48" s="10" customFormat="1" ht="84.95" customHeight="1">
      <c r="A20" s="104" t="s">
        <v>277</v>
      </c>
      <c r="B20" s="104" t="s">
        <v>278</v>
      </c>
      <c r="C20" s="104" t="s">
        <v>279</v>
      </c>
      <c r="D20" s="104" t="s">
        <v>280</v>
      </c>
      <c r="E20" s="104" t="s">
        <v>281</v>
      </c>
      <c r="F20" s="104"/>
      <c r="G20" s="104"/>
      <c r="H20" s="104"/>
      <c r="I20" s="104"/>
      <c r="J20" s="104"/>
      <c r="K20" s="104"/>
      <c r="L20" s="104"/>
      <c r="M20" s="104" t="s">
        <v>282</v>
      </c>
      <c r="N20" s="104" t="s">
        <v>283</v>
      </c>
      <c r="O20" s="104" t="s">
        <v>284</v>
      </c>
      <c r="P20" s="104" t="s">
        <v>285</v>
      </c>
      <c r="Q20" s="104" t="s">
        <v>286</v>
      </c>
      <c r="R20" s="104" t="s">
        <v>287</v>
      </c>
      <c r="S20" s="104" t="s">
        <v>288</v>
      </c>
      <c r="T20" s="104"/>
      <c r="U20" s="104" t="s">
        <v>289</v>
      </c>
      <c r="V20" s="104" t="s">
        <v>290</v>
      </c>
      <c r="W20" s="104" t="s">
        <v>291</v>
      </c>
      <c r="X20" s="104" t="s">
        <v>292</v>
      </c>
      <c r="Y20" s="104" t="s">
        <v>293</v>
      </c>
      <c r="Z20" s="104" t="s">
        <v>294</v>
      </c>
      <c r="AA20" s="104" t="s">
        <v>295</v>
      </c>
      <c r="AB20" s="104" t="s">
        <v>296</v>
      </c>
      <c r="AC20" s="104" t="s">
        <v>297</v>
      </c>
      <c r="AD20" s="104" t="s">
        <v>298</v>
      </c>
      <c r="AE20" s="104" t="s">
        <v>299</v>
      </c>
      <c r="AF20" s="104" t="s">
        <v>300</v>
      </c>
      <c r="AG20" s="104"/>
      <c r="AH20" s="104"/>
      <c r="AI20" s="104"/>
      <c r="AJ20" s="104"/>
      <c r="AK20" s="104"/>
      <c r="AL20" s="104" t="s">
        <v>301</v>
      </c>
      <c r="AM20" s="104"/>
      <c r="AN20" s="104"/>
      <c r="AO20" s="104"/>
      <c r="AP20" s="104" t="s">
        <v>302</v>
      </c>
      <c r="AQ20" s="104"/>
      <c r="AR20" s="104" t="s">
        <v>303</v>
      </c>
      <c r="AS20" s="104" t="s">
        <v>304</v>
      </c>
      <c r="AT20" s="104" t="s">
        <v>305</v>
      </c>
      <c r="AU20" s="104" t="s">
        <v>306</v>
      </c>
      <c r="AV20" s="104" t="s">
        <v>307</v>
      </c>
    </row>
    <row r="21" spans="1:48" s="10" customFormat="1" ht="84.95" customHeight="1">
      <c r="A21" s="104"/>
      <c r="B21" s="104"/>
      <c r="C21" s="104"/>
      <c r="D21" s="104"/>
      <c r="E21" s="104" t="s">
        <v>308</v>
      </c>
      <c r="F21" s="104" t="s">
        <v>260</v>
      </c>
      <c r="G21" s="104" t="s">
        <v>262</v>
      </c>
      <c r="H21" s="104" t="s">
        <v>264</v>
      </c>
      <c r="I21" s="104" t="s">
        <v>309</v>
      </c>
      <c r="J21" s="104" t="s">
        <v>310</v>
      </c>
      <c r="K21" s="104" t="s">
        <v>311</v>
      </c>
      <c r="L21" s="104" t="s">
        <v>138</v>
      </c>
      <c r="M21" s="104"/>
      <c r="N21" s="104"/>
      <c r="O21" s="104"/>
      <c r="P21" s="104"/>
      <c r="Q21" s="104"/>
      <c r="R21" s="104"/>
      <c r="S21" s="104" t="s">
        <v>150</v>
      </c>
      <c r="T21" s="104" t="s">
        <v>312</v>
      </c>
      <c r="U21" s="104"/>
      <c r="V21" s="104"/>
      <c r="W21" s="104"/>
      <c r="X21" s="104"/>
      <c r="Y21" s="104"/>
      <c r="Z21" s="104"/>
      <c r="AA21" s="104"/>
      <c r="AB21" s="104"/>
      <c r="AC21" s="104"/>
      <c r="AD21" s="104"/>
      <c r="AE21" s="104"/>
      <c r="AF21" s="104" t="s">
        <v>313</v>
      </c>
      <c r="AG21" s="104"/>
      <c r="AH21" s="104" t="s">
        <v>314</v>
      </c>
      <c r="AI21" s="104"/>
      <c r="AJ21" s="104" t="s">
        <v>315</v>
      </c>
      <c r="AK21" s="104" t="s">
        <v>316</v>
      </c>
      <c r="AL21" s="104" t="s">
        <v>317</v>
      </c>
      <c r="AM21" s="104" t="s">
        <v>318</v>
      </c>
      <c r="AN21" s="104" t="s">
        <v>319</v>
      </c>
      <c r="AO21" s="104" t="s">
        <v>320</v>
      </c>
      <c r="AP21" s="104" t="s">
        <v>321</v>
      </c>
      <c r="AQ21" s="104" t="s">
        <v>312</v>
      </c>
      <c r="AR21" s="104"/>
      <c r="AS21" s="104"/>
      <c r="AT21" s="104"/>
      <c r="AU21" s="104"/>
      <c r="AV21" s="104"/>
    </row>
    <row r="22" spans="1:48" s="10" customFormat="1" ht="84.9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28" t="s">
        <v>322</v>
      </c>
      <c r="AG22" s="28" t="s">
        <v>323</v>
      </c>
      <c r="AH22" s="28" t="s">
        <v>150</v>
      </c>
      <c r="AI22" s="28" t="s">
        <v>312</v>
      </c>
      <c r="AJ22" s="104"/>
      <c r="AK22" s="104"/>
      <c r="AL22" s="104"/>
      <c r="AM22" s="104"/>
      <c r="AN22" s="104"/>
      <c r="AO22" s="104"/>
      <c r="AP22" s="104"/>
      <c r="AQ22" s="104"/>
      <c r="AR22" s="104"/>
      <c r="AS22" s="104"/>
      <c r="AT22" s="104"/>
      <c r="AU22" s="104"/>
      <c r="AV22" s="104"/>
    </row>
    <row r="23" spans="1:48" s="10" customFormat="1" ht="15.75">
      <c r="A23" s="12">
        <v>1</v>
      </c>
      <c r="B23" s="12">
        <v>2</v>
      </c>
      <c r="C23" s="12">
        <v>4</v>
      </c>
      <c r="D23" s="12">
        <v>5</v>
      </c>
      <c r="E23" s="12">
        <v>6</v>
      </c>
      <c r="F23" s="12">
        <v>7</v>
      </c>
      <c r="G23" s="12">
        <v>8</v>
      </c>
      <c r="H23" s="12">
        <v>9</v>
      </c>
      <c r="I23" s="12">
        <v>10</v>
      </c>
      <c r="J23" s="12">
        <v>11</v>
      </c>
      <c r="K23" s="12">
        <v>12</v>
      </c>
      <c r="L23" s="12">
        <v>13</v>
      </c>
      <c r="M23" s="12">
        <v>14</v>
      </c>
      <c r="N23" s="12">
        <v>15</v>
      </c>
      <c r="O23" s="12">
        <v>16</v>
      </c>
      <c r="P23" s="12">
        <v>17</v>
      </c>
      <c r="Q23" s="12">
        <v>18</v>
      </c>
      <c r="R23" s="12">
        <v>19</v>
      </c>
      <c r="S23" s="12">
        <v>20</v>
      </c>
      <c r="T23" s="12">
        <v>21</v>
      </c>
      <c r="U23" s="12">
        <v>22</v>
      </c>
      <c r="V23" s="12">
        <v>23</v>
      </c>
      <c r="W23" s="12">
        <v>24</v>
      </c>
      <c r="X23" s="12">
        <v>25</v>
      </c>
      <c r="Y23" s="12">
        <v>26</v>
      </c>
      <c r="Z23" s="12">
        <v>27</v>
      </c>
      <c r="AA23" s="12">
        <v>28</v>
      </c>
      <c r="AB23" s="12">
        <v>29</v>
      </c>
      <c r="AC23" s="12">
        <v>30</v>
      </c>
      <c r="AD23" s="12">
        <v>31</v>
      </c>
      <c r="AE23" s="12">
        <v>32</v>
      </c>
      <c r="AF23" s="12">
        <v>33</v>
      </c>
      <c r="AG23" s="12">
        <v>34</v>
      </c>
      <c r="AH23" s="12">
        <v>35</v>
      </c>
      <c r="AI23" s="12">
        <v>36</v>
      </c>
      <c r="AJ23" s="12">
        <v>37</v>
      </c>
      <c r="AK23" s="12">
        <v>38</v>
      </c>
      <c r="AL23" s="12">
        <v>39</v>
      </c>
      <c r="AM23" s="12">
        <v>40</v>
      </c>
      <c r="AN23" s="12">
        <v>41</v>
      </c>
      <c r="AO23" s="12">
        <v>42</v>
      </c>
      <c r="AP23" s="12">
        <v>43</v>
      </c>
      <c r="AQ23" s="12">
        <v>44</v>
      </c>
      <c r="AR23" s="12">
        <v>45</v>
      </c>
      <c r="AS23" s="12">
        <v>46</v>
      </c>
      <c r="AT23" s="12">
        <v>47</v>
      </c>
      <c r="AU23" s="12">
        <v>48</v>
      </c>
      <c r="AV23" s="12">
        <v>49</v>
      </c>
    </row>
    <row r="24" spans="1:48" s="10" customFormat="1" ht="55.5" customHeight="1">
      <c r="A24" s="80" t="s">
        <v>366</v>
      </c>
      <c r="B24" s="80" t="s">
        <v>366</v>
      </c>
      <c r="C24" s="80" t="s">
        <v>366</v>
      </c>
      <c r="D24" s="80" t="s">
        <v>366</v>
      </c>
      <c r="E24" s="80" t="s">
        <v>366</v>
      </c>
      <c r="F24" s="80" t="s">
        <v>366</v>
      </c>
      <c r="G24" s="80" t="s">
        <v>366</v>
      </c>
      <c r="H24" s="80" t="s">
        <v>366</v>
      </c>
      <c r="I24" s="80" t="s">
        <v>366</v>
      </c>
      <c r="J24" s="80" t="s">
        <v>366</v>
      </c>
      <c r="K24" s="80" t="s">
        <v>366</v>
      </c>
      <c r="L24" s="80" t="s">
        <v>366</v>
      </c>
      <c r="M24" s="80" t="s">
        <v>366</v>
      </c>
      <c r="N24" s="80" t="s">
        <v>366</v>
      </c>
      <c r="O24" s="80" t="s">
        <v>366</v>
      </c>
      <c r="P24" s="80" t="s">
        <v>366</v>
      </c>
      <c r="Q24" s="80" t="s">
        <v>366</v>
      </c>
      <c r="R24" s="80" t="s">
        <v>366</v>
      </c>
      <c r="S24" s="80" t="s">
        <v>366</v>
      </c>
      <c r="T24" s="80" t="s">
        <v>366</v>
      </c>
      <c r="U24" s="80" t="s">
        <v>366</v>
      </c>
      <c r="V24" s="80" t="s">
        <v>366</v>
      </c>
      <c r="W24" s="80" t="s">
        <v>366</v>
      </c>
      <c r="X24" s="80" t="s">
        <v>366</v>
      </c>
      <c r="Y24" s="80" t="s">
        <v>366</v>
      </c>
      <c r="Z24" s="80" t="s">
        <v>366</v>
      </c>
      <c r="AA24" s="80" t="s">
        <v>366</v>
      </c>
      <c r="AB24" s="80" t="s">
        <v>366</v>
      </c>
      <c r="AC24" s="80" t="s">
        <v>366</v>
      </c>
      <c r="AD24" s="80" t="s">
        <v>366</v>
      </c>
      <c r="AE24" s="80" t="s">
        <v>366</v>
      </c>
      <c r="AF24" s="80" t="s">
        <v>366</v>
      </c>
      <c r="AG24" s="80" t="s">
        <v>366</v>
      </c>
      <c r="AH24" s="80" t="s">
        <v>366</v>
      </c>
      <c r="AI24" s="80" t="s">
        <v>366</v>
      </c>
      <c r="AJ24" s="80" t="s">
        <v>366</v>
      </c>
      <c r="AK24" s="80" t="s">
        <v>366</v>
      </c>
      <c r="AL24" s="80" t="s">
        <v>366</v>
      </c>
      <c r="AM24" s="80" t="s">
        <v>366</v>
      </c>
      <c r="AN24" s="80" t="s">
        <v>366</v>
      </c>
      <c r="AO24" s="80" t="s">
        <v>366</v>
      </c>
      <c r="AP24" s="80" t="s">
        <v>366</v>
      </c>
      <c r="AQ24" s="80" t="s">
        <v>366</v>
      </c>
      <c r="AR24" s="80" t="s">
        <v>366</v>
      </c>
      <c r="AS24" s="80" t="s">
        <v>366</v>
      </c>
      <c r="AT24" s="80" t="s">
        <v>366</v>
      </c>
      <c r="AU24" s="80" t="s">
        <v>366</v>
      </c>
      <c r="AV24" s="80" t="s">
        <v>366</v>
      </c>
    </row>
  </sheetData>
  <customSheetViews>
    <customSheetView guid="{F8D8740F-1767-4096-9267-9D70B6FBB926}">
      <selection activeCell="A16" sqref="A16:L16"/>
      <pageMargins left="0.7" right="0.7" top="0.75" bottom="0.75" header="0.3" footer="0.3"/>
    </customSheetView>
    <customSheetView guid="{42D806AB-18BC-46F3-92B9-09F3534DDF0A}" topLeftCell="A16">
      <selection activeCell="AK24" sqref="AK24"/>
      <pageMargins left="0.7" right="0.7" top="0.75" bottom="0.75" header="0.3" footer="0.3"/>
    </customSheetView>
    <customSheetView guid="{35748C85-B315-42C9-B99E-B6874E939AF9}">
      <selection activeCell="A24" sqref="A24"/>
      <pageMargins left="0.7" right="0.7" top="0.75" bottom="0.75" header="0.3" footer="0.3"/>
    </customSheetView>
    <customSheetView guid="{DD2ABC5E-D87B-4665-BEDF-1366249CC86A}">
      <selection activeCell="A15" sqref="A15:L15"/>
      <pageMargins left="0.7" right="0.7" top="0.75" bottom="0.75" header="0.3" footer="0.3"/>
    </customSheetView>
    <customSheetView guid="{15CCEDAA-A7BA-47EA-BD20-83A92B4E57E2}">
      <pageMargins left="0.7" right="0.7" top="0.75" bottom="0.75" header="0.3" footer="0.3"/>
    </customSheetView>
    <customSheetView guid="{2EA20077-2ED9-4E7B-B0EF-8AF2848E1AD1}">
      <pageMargins left="0.7" right="0.7" top="0.75" bottom="0.75" header="0.3" footer="0.3"/>
    </customSheetView>
    <customSheetView guid="{03F12B58-6B70-4C83-9825-FC12BD09596D}">
      <pageMargins left="0.7" right="0.7" top="0.75" bottom="0.75" header="0.3" footer="0.3"/>
    </customSheetView>
    <customSheetView guid="{CF95D2DD-B84F-446B-8201-0B836DBC1B5C}">
      <pageMargins left="0.7" right="0.7" top="0.75" bottom="0.75" header="0.3" footer="0.3"/>
    </customSheetView>
    <customSheetView guid="{BF188450-998E-4690-85B3-D7956C526407}">
      <pageMargins left="0.7" right="0.7" top="0.75" bottom="0.75" header="0.3" footer="0.3"/>
    </customSheetView>
    <customSheetView guid="{6C56F059-1628-4BF0-B492-FA7746AF5380}">
      <pageMargins left="0.7" right="0.7" top="0.75" bottom="0.75" header="0.3" footer="0.3"/>
    </customSheetView>
    <customSheetView guid="{6C3BD1DF-193E-4E0A-95A8-3EA14CAA27C4}">
      <selection activeCell="A15" sqref="A15:L15"/>
      <pageMargins left="0.7" right="0.7" top="0.75" bottom="0.75" header="0.3" footer="0.3"/>
    </customSheetView>
    <customSheetView guid="{536C7704-5C3E-4F88-A93A-3141AB083B2A}">
      <selection activeCell="I36" sqref="I35:I36"/>
      <pageMargins left="0.7" right="0.7" top="0.75" bottom="0.75" header="0.3" footer="0.3"/>
    </customSheetView>
  </customSheetViews>
  <mergeCells count="60">
    <mergeCell ref="AQ21:AQ22"/>
    <mergeCell ref="AF21:AG21"/>
    <mergeCell ref="AN21:AN22"/>
    <mergeCell ref="AH21:AI21"/>
    <mergeCell ref="Z20:Z22"/>
    <mergeCell ref="AA20:AA22"/>
    <mergeCell ref="AO21:AO22"/>
    <mergeCell ref="E21:E22"/>
    <mergeCell ref="F21:F22"/>
    <mergeCell ref="G21:G22"/>
    <mergeCell ref="H21:H22"/>
    <mergeCell ref="I21:I22"/>
    <mergeCell ref="W20:W22"/>
    <mergeCell ref="X20:X22"/>
    <mergeCell ref="Y20:Y22"/>
    <mergeCell ref="O20:O22"/>
    <mergeCell ref="P20:P22"/>
    <mergeCell ref="Q20:Q22"/>
    <mergeCell ref="R20:R22"/>
    <mergeCell ref="S20:T20"/>
    <mergeCell ref="V20:V22"/>
    <mergeCell ref="U20:U22"/>
    <mergeCell ref="AV20:AV22"/>
    <mergeCell ref="AB20:AB22"/>
    <mergeCell ref="AC20:AC22"/>
    <mergeCell ref="AD20:AD22"/>
    <mergeCell ref="AE20:AE22"/>
    <mergeCell ref="AF20:AK20"/>
    <mergeCell ref="AL20:AO20"/>
    <mergeCell ref="AJ21:AJ22"/>
    <mergeCell ref="AK21:AK22"/>
    <mergeCell ref="AL21:AL22"/>
    <mergeCell ref="AM21:AM22"/>
    <mergeCell ref="AP20:AQ20"/>
    <mergeCell ref="AR20:AR22"/>
    <mergeCell ref="AS20:AS22"/>
    <mergeCell ref="AT20:AT22"/>
    <mergeCell ref="AP21:AP22"/>
    <mergeCell ref="AU20:AU22"/>
    <mergeCell ref="A15:L15"/>
    <mergeCell ref="A16:L16"/>
    <mergeCell ref="A18:Y18"/>
    <mergeCell ref="A20:A22"/>
    <mergeCell ref="B20:B22"/>
    <mergeCell ref="C20:C22"/>
    <mergeCell ref="D20:D22"/>
    <mergeCell ref="E20:L20"/>
    <mergeCell ref="M20:M22"/>
    <mergeCell ref="N20:N22"/>
    <mergeCell ref="K21:K22"/>
    <mergeCell ref="L21:L22"/>
    <mergeCell ref="S21:S22"/>
    <mergeCell ref="T21:T22"/>
    <mergeCell ref="J21:J22"/>
    <mergeCell ref="A13:L13"/>
    <mergeCell ref="A5:L5"/>
    <mergeCell ref="A7:L7"/>
    <mergeCell ref="A9:L9"/>
    <mergeCell ref="A10:L10"/>
    <mergeCell ref="A12:L12"/>
  </mergeCells>
  <pageMargins left="0.70866141732283472" right="0.70866141732283472" top="0.74803149606299213" bottom="0.74803149606299213" header="0.31496062992125984" footer="0.31496062992125984"/>
  <pageSetup paperSize="8" scale="6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4"/>
  <sheetViews>
    <sheetView workbookViewId="0">
      <selection activeCell="A7" sqref="A7:L7"/>
    </sheetView>
  </sheetViews>
  <sheetFormatPr defaultColWidth="8.7109375" defaultRowHeight="15"/>
  <cols>
    <col min="1" max="5" width="8.7109375" style="4" customWidth="1"/>
    <col min="6" max="6" width="23.28515625" style="4" customWidth="1"/>
    <col min="7" max="11" width="8.7109375" style="4" customWidth="1"/>
    <col min="12" max="12" width="24" style="4" customWidth="1"/>
    <col min="13" max="13" width="8.7109375" style="4" customWidth="1"/>
    <col min="14" max="14" width="11.5703125" style="4" customWidth="1"/>
    <col min="15" max="27" width="8.7109375" style="4" customWidth="1"/>
  </cols>
  <sheetData>
    <row r="1" spans="1:27" ht="15.95" customHeight="1">
      <c r="C1" s="1" t="s">
        <v>127</v>
      </c>
      <c r="J1" s="1" t="s">
        <v>0</v>
      </c>
      <c r="M1"/>
      <c r="N1"/>
      <c r="O1"/>
      <c r="P1"/>
      <c r="Q1"/>
      <c r="R1"/>
      <c r="S1"/>
      <c r="T1"/>
      <c r="U1"/>
      <c r="V1"/>
      <c r="W1"/>
      <c r="X1"/>
      <c r="Y1"/>
      <c r="Z1"/>
      <c r="AA1"/>
    </row>
    <row r="2" spans="1:27" ht="15.95" customHeight="1">
      <c r="C2" s="1" t="s">
        <v>127</v>
      </c>
      <c r="J2" s="1" t="s">
        <v>1</v>
      </c>
      <c r="M2"/>
      <c r="N2"/>
      <c r="O2"/>
      <c r="P2"/>
      <c r="Q2"/>
      <c r="R2"/>
      <c r="S2"/>
      <c r="T2"/>
      <c r="U2"/>
      <c r="V2"/>
      <c r="W2"/>
      <c r="X2"/>
      <c r="Y2"/>
      <c r="Z2"/>
      <c r="AA2"/>
    </row>
    <row r="3" spans="1:27" ht="15.95" customHeight="1">
      <c r="C3" s="1" t="s">
        <v>127</v>
      </c>
      <c r="J3" s="1" t="s">
        <v>2</v>
      </c>
      <c r="M3"/>
      <c r="N3"/>
      <c r="O3"/>
      <c r="P3"/>
      <c r="Q3"/>
      <c r="R3"/>
      <c r="S3"/>
      <c r="T3"/>
      <c r="U3"/>
      <c r="V3"/>
      <c r="W3"/>
      <c r="X3"/>
      <c r="Y3"/>
      <c r="Z3"/>
      <c r="AA3"/>
    </row>
    <row r="5" spans="1:27" ht="15.95" customHeight="1">
      <c r="A5" s="100" t="s">
        <v>455</v>
      </c>
      <c r="B5" s="100"/>
      <c r="C5" s="100"/>
      <c r="D5" s="100"/>
      <c r="E5" s="100"/>
      <c r="F5" s="100"/>
      <c r="G5" s="100"/>
      <c r="H5" s="100"/>
      <c r="I5" s="100"/>
      <c r="J5" s="100"/>
      <c r="K5" s="100"/>
      <c r="L5" s="100"/>
      <c r="M5"/>
      <c r="N5"/>
      <c r="O5"/>
      <c r="P5"/>
      <c r="Q5"/>
      <c r="R5"/>
      <c r="S5"/>
      <c r="T5"/>
      <c r="U5"/>
      <c r="V5"/>
      <c r="W5"/>
      <c r="X5"/>
      <c r="Y5"/>
      <c r="Z5"/>
      <c r="AA5"/>
    </row>
    <row r="7" spans="1:27" ht="18.95" customHeight="1">
      <c r="A7" s="101" t="s">
        <v>3</v>
      </c>
      <c r="B7" s="101"/>
      <c r="C7" s="101"/>
      <c r="D7" s="101"/>
      <c r="E7" s="101"/>
      <c r="F7" s="101"/>
      <c r="G7" s="101"/>
      <c r="H7" s="101"/>
      <c r="I7" s="101"/>
      <c r="J7" s="101"/>
      <c r="K7" s="101"/>
      <c r="L7" s="101"/>
      <c r="M7"/>
      <c r="N7"/>
      <c r="O7"/>
      <c r="P7"/>
      <c r="Q7"/>
      <c r="R7"/>
      <c r="S7"/>
      <c r="T7"/>
      <c r="U7"/>
      <c r="V7"/>
      <c r="W7"/>
      <c r="X7"/>
      <c r="Y7"/>
      <c r="Z7"/>
      <c r="AA7"/>
    </row>
    <row r="9" spans="1:27" ht="15.95" customHeight="1">
      <c r="A9" s="102" t="str">
        <f>'4. паспортбюджет '!A9:O9</f>
        <v>ООО "Архангельская сетевая компания"</v>
      </c>
      <c r="B9" s="102"/>
      <c r="C9" s="102"/>
      <c r="D9" s="102"/>
      <c r="E9" s="102"/>
      <c r="F9" s="102"/>
      <c r="G9" s="102"/>
      <c r="H9" s="102"/>
      <c r="I9" s="102"/>
      <c r="J9" s="102"/>
      <c r="K9" s="102"/>
      <c r="L9" s="102"/>
      <c r="M9"/>
      <c r="N9"/>
      <c r="O9"/>
      <c r="P9"/>
      <c r="Q9"/>
      <c r="R9"/>
      <c r="S9"/>
      <c r="T9"/>
      <c r="U9"/>
      <c r="V9"/>
      <c r="W9"/>
      <c r="X9"/>
      <c r="Y9"/>
      <c r="Z9"/>
      <c r="AA9"/>
    </row>
    <row r="10" spans="1:27" ht="15.95" customHeight="1">
      <c r="A10" s="98" t="s">
        <v>4</v>
      </c>
      <c r="B10" s="98"/>
      <c r="C10" s="98"/>
      <c r="D10" s="98"/>
      <c r="E10" s="98"/>
      <c r="F10" s="98"/>
      <c r="G10" s="98"/>
      <c r="H10" s="98"/>
      <c r="I10" s="98"/>
      <c r="J10" s="98"/>
      <c r="K10" s="98"/>
      <c r="L10" s="98"/>
      <c r="M10"/>
      <c r="N10"/>
      <c r="O10"/>
      <c r="P10"/>
      <c r="Q10"/>
      <c r="R10"/>
      <c r="S10"/>
      <c r="T10"/>
      <c r="U10"/>
      <c r="V10"/>
      <c r="W10"/>
      <c r="X10"/>
      <c r="Y10"/>
      <c r="Z10"/>
      <c r="AA10"/>
    </row>
    <row r="12" spans="1:27" ht="15.95" customHeight="1">
      <c r="A12" s="102" t="str">
        <f>'4. паспортбюджет '!A12:O12</f>
        <v>K_0001</v>
      </c>
      <c r="B12" s="102"/>
      <c r="C12" s="102"/>
      <c r="D12" s="102"/>
      <c r="E12" s="102"/>
      <c r="F12" s="102"/>
      <c r="G12" s="102"/>
      <c r="H12" s="102"/>
      <c r="I12" s="102"/>
      <c r="J12" s="102"/>
      <c r="K12" s="102"/>
      <c r="L12" s="102"/>
      <c r="M12"/>
      <c r="N12"/>
      <c r="O12"/>
      <c r="P12"/>
      <c r="Q12"/>
      <c r="R12"/>
      <c r="S12"/>
      <c r="T12"/>
      <c r="U12"/>
      <c r="V12"/>
      <c r="W12"/>
      <c r="X12"/>
      <c r="Y12"/>
      <c r="Z12"/>
      <c r="AA12"/>
    </row>
    <row r="13" spans="1:27" ht="15.95" customHeight="1">
      <c r="A13" s="98" t="s">
        <v>5</v>
      </c>
      <c r="B13" s="98"/>
      <c r="C13" s="98"/>
      <c r="D13" s="98"/>
      <c r="E13" s="98"/>
      <c r="F13" s="98"/>
      <c r="G13" s="98"/>
      <c r="H13" s="98"/>
      <c r="I13" s="98"/>
      <c r="J13" s="98"/>
      <c r="K13" s="98"/>
      <c r="L13" s="98"/>
      <c r="M13"/>
      <c r="N13"/>
      <c r="O13"/>
      <c r="P13"/>
      <c r="Q13"/>
      <c r="R13"/>
      <c r="S13"/>
      <c r="T13"/>
      <c r="U13"/>
      <c r="V13"/>
      <c r="W13"/>
      <c r="X13"/>
      <c r="Y13"/>
      <c r="Z13"/>
      <c r="AA13"/>
    </row>
    <row r="15" spans="1:27" ht="32.1" customHeight="1">
      <c r="A15" s="114" t="str">
        <f>'4. паспортбюджет '!A15:O15</f>
        <v>Строительство ЗРУ-6кВ 1 и 2 секции шин ПС-110/6 кВ «СЦБК» терр. округ Северный, г. Архангельска, ул. Кировская, д. 4 
в связи с аварийным состоянием строительных конструкций и угрозой саморазрушения 
рядом стоящих строительных конструкций с монтажом 20 ячеек с вакуумными выключателями и РЗиА</v>
      </c>
      <c r="B15" s="114"/>
      <c r="C15" s="114"/>
      <c r="D15" s="114"/>
      <c r="E15" s="114"/>
      <c r="F15" s="114"/>
      <c r="G15" s="114"/>
      <c r="H15" s="114"/>
      <c r="I15" s="114"/>
      <c r="J15" s="114"/>
      <c r="K15" s="114"/>
      <c r="L15" s="114"/>
      <c r="M15"/>
      <c r="N15"/>
      <c r="O15"/>
      <c r="P15"/>
      <c r="Q15"/>
      <c r="R15"/>
      <c r="S15"/>
      <c r="T15"/>
      <c r="U15"/>
      <c r="V15"/>
      <c r="W15"/>
      <c r="X15"/>
      <c r="Y15"/>
      <c r="Z15"/>
      <c r="AA15"/>
    </row>
    <row r="16" spans="1:27" ht="15.95" customHeight="1">
      <c r="A16" s="98" t="s">
        <v>6</v>
      </c>
      <c r="B16" s="98"/>
      <c r="C16" s="98"/>
      <c r="D16" s="98"/>
      <c r="E16" s="98"/>
      <c r="F16" s="98"/>
      <c r="G16" s="98"/>
      <c r="H16" s="98"/>
      <c r="I16" s="98"/>
      <c r="J16" s="98"/>
      <c r="K16" s="98"/>
      <c r="L16" s="98"/>
      <c r="M16"/>
      <c r="N16"/>
      <c r="O16"/>
      <c r="P16"/>
      <c r="Q16"/>
      <c r="R16"/>
      <c r="S16"/>
      <c r="T16"/>
      <c r="U16"/>
      <c r="V16"/>
      <c r="W16"/>
      <c r="X16"/>
      <c r="Y16"/>
      <c r="Z16"/>
      <c r="AA16"/>
    </row>
    <row r="18" spans="1:15" customFormat="1" ht="18.95" customHeight="1">
      <c r="A18" s="106" t="s">
        <v>324</v>
      </c>
      <c r="B18" s="106"/>
      <c r="C18" s="106"/>
      <c r="D18" s="106"/>
      <c r="E18" s="106"/>
      <c r="F18" s="106"/>
      <c r="G18" s="106"/>
      <c r="H18" s="106"/>
      <c r="I18" s="106"/>
      <c r="J18" s="106"/>
      <c r="K18" s="106"/>
      <c r="L18" s="106"/>
      <c r="M18" s="4"/>
    </row>
    <row r="20" spans="1:15" customFormat="1" ht="99.95" customHeight="1">
      <c r="A20" s="137" t="s">
        <v>325</v>
      </c>
      <c r="B20" s="137"/>
      <c r="C20" s="137"/>
      <c r="D20" s="137"/>
      <c r="E20" s="137"/>
      <c r="F20" s="137"/>
      <c r="G20" s="139" t="s">
        <v>456</v>
      </c>
      <c r="H20" s="140"/>
      <c r="I20" s="140"/>
      <c r="J20" s="140"/>
      <c r="K20" s="140"/>
      <c r="L20" s="141"/>
      <c r="M20" s="33" t="s">
        <v>127</v>
      </c>
      <c r="N20" s="33"/>
      <c r="O20" s="33"/>
    </row>
    <row r="21" spans="1:15" customFormat="1" ht="15.95" customHeight="1">
      <c r="A21" s="137" t="s">
        <v>326</v>
      </c>
      <c r="B21" s="137"/>
      <c r="C21" s="137"/>
      <c r="D21" s="137"/>
      <c r="E21" s="137"/>
      <c r="F21" s="137"/>
      <c r="G21" s="138" t="s">
        <v>473</v>
      </c>
      <c r="H21" s="138"/>
      <c r="I21" s="138"/>
      <c r="J21" s="138"/>
      <c r="K21" s="138"/>
      <c r="L21" s="138"/>
      <c r="M21" s="33"/>
      <c r="N21" s="33"/>
      <c r="O21" s="33"/>
    </row>
    <row r="22" spans="1:15" customFormat="1" ht="15.95" customHeight="1">
      <c r="A22" s="137" t="s">
        <v>327</v>
      </c>
      <c r="B22" s="137"/>
      <c r="C22" s="137"/>
      <c r="D22" s="137"/>
      <c r="E22" s="137"/>
      <c r="F22" s="137"/>
      <c r="G22" s="138" t="s">
        <v>474</v>
      </c>
      <c r="H22" s="138"/>
      <c r="I22" s="138"/>
      <c r="J22" s="138"/>
      <c r="K22" s="138"/>
      <c r="L22" s="138"/>
      <c r="M22" s="33"/>
      <c r="N22" s="33"/>
      <c r="O22" s="33"/>
    </row>
    <row r="23" spans="1:15" customFormat="1" ht="15.95" customHeight="1">
      <c r="A23" s="137" t="s">
        <v>328</v>
      </c>
      <c r="B23" s="137"/>
      <c r="C23" s="137"/>
      <c r="D23" s="137"/>
      <c r="E23" s="137"/>
      <c r="F23" s="137"/>
      <c r="G23" s="142" t="s">
        <v>475</v>
      </c>
      <c r="H23" s="142"/>
      <c r="I23" s="142"/>
      <c r="J23" s="142"/>
      <c r="K23" s="142"/>
      <c r="L23" s="142"/>
      <c r="M23" s="33"/>
      <c r="N23" s="33"/>
      <c r="O23" s="33"/>
    </row>
    <row r="24" spans="1:15" customFormat="1" ht="15.95" customHeight="1">
      <c r="A24" s="137" t="s">
        <v>329</v>
      </c>
      <c r="B24" s="137"/>
      <c r="C24" s="137"/>
      <c r="D24" s="137"/>
      <c r="E24" s="137"/>
      <c r="F24" s="137"/>
      <c r="G24" s="143">
        <f>'3.3 паспорт описание '!C29</f>
        <v>2023</v>
      </c>
      <c r="H24" s="143"/>
      <c r="I24" s="143"/>
      <c r="J24" s="143"/>
      <c r="K24" s="143"/>
      <c r="L24" s="143"/>
      <c r="M24" s="33"/>
      <c r="N24" s="33"/>
      <c r="O24" s="33"/>
    </row>
    <row r="25" spans="1:15" customFormat="1" ht="15.95" customHeight="1">
      <c r="A25" s="137" t="s">
        <v>330</v>
      </c>
      <c r="B25" s="137"/>
      <c r="C25" s="137"/>
      <c r="D25" s="137"/>
      <c r="E25" s="137"/>
      <c r="F25" s="137"/>
      <c r="G25" s="138" t="str">
        <f>'3.3 паспорт описание '!C30</f>
        <v>П</v>
      </c>
      <c r="H25" s="138"/>
      <c r="I25" s="138"/>
      <c r="J25" s="138"/>
      <c r="K25" s="138"/>
      <c r="L25" s="138"/>
      <c r="M25" s="33"/>
      <c r="N25" s="33"/>
      <c r="O25" s="33"/>
    </row>
    <row r="26" spans="1:15" customFormat="1" ht="15.95" customHeight="1">
      <c r="A26" s="137" t="s">
        <v>418</v>
      </c>
      <c r="B26" s="137"/>
      <c r="C26" s="137"/>
      <c r="D26" s="137"/>
      <c r="E26" s="137"/>
      <c r="F26" s="137"/>
      <c r="G26" s="144" t="str">
        <f>'3.3 паспорт описание '!C25</f>
        <v>48,78 млн. руб. с НДС</v>
      </c>
      <c r="H26" s="144"/>
      <c r="I26" s="144"/>
      <c r="J26" s="144"/>
      <c r="K26" s="144"/>
      <c r="L26" s="144"/>
      <c r="M26" s="33"/>
      <c r="N26" s="33"/>
      <c r="O26" s="33"/>
    </row>
    <row r="27" spans="1:15" customFormat="1" ht="71.45" customHeight="1">
      <c r="A27" s="137" t="s">
        <v>331</v>
      </c>
      <c r="B27" s="137"/>
      <c r="C27" s="137"/>
      <c r="D27" s="137"/>
      <c r="E27" s="137"/>
      <c r="F27" s="137"/>
      <c r="G27" s="138" t="s">
        <v>476</v>
      </c>
      <c r="H27" s="138"/>
      <c r="I27" s="138"/>
      <c r="J27" s="138"/>
      <c r="K27" s="138"/>
      <c r="L27" s="138"/>
      <c r="M27" s="33"/>
      <c r="N27" s="33"/>
      <c r="O27" s="33"/>
    </row>
    <row r="28" spans="1:15" customFormat="1" ht="15.95" customHeight="1">
      <c r="A28" s="137" t="s">
        <v>332</v>
      </c>
      <c r="B28" s="137"/>
      <c r="C28" s="137"/>
      <c r="D28" s="137"/>
      <c r="E28" s="137"/>
      <c r="F28" s="137"/>
      <c r="G28" s="144">
        <v>0</v>
      </c>
      <c r="H28" s="144"/>
      <c r="I28" s="144"/>
      <c r="J28" s="144"/>
      <c r="K28" s="144"/>
      <c r="L28" s="144"/>
      <c r="M28" s="33"/>
      <c r="N28" s="33"/>
      <c r="O28" s="33"/>
    </row>
    <row r="29" spans="1:15" customFormat="1" ht="29.1" customHeight="1">
      <c r="A29" s="145" t="s">
        <v>333</v>
      </c>
      <c r="B29" s="145"/>
      <c r="C29" s="145"/>
      <c r="D29" s="145"/>
      <c r="E29" s="145"/>
      <c r="F29" s="145"/>
      <c r="G29" s="144">
        <v>0</v>
      </c>
      <c r="H29" s="144"/>
      <c r="I29" s="144"/>
      <c r="J29" s="144"/>
      <c r="K29" s="144"/>
      <c r="L29" s="144"/>
      <c r="M29" s="33"/>
      <c r="N29" s="52"/>
      <c r="O29" s="33"/>
    </row>
    <row r="30" spans="1:15" customFormat="1" ht="15.95" customHeight="1">
      <c r="A30" s="137" t="s">
        <v>334</v>
      </c>
      <c r="B30" s="137"/>
      <c r="C30" s="137"/>
      <c r="D30" s="137"/>
      <c r="E30" s="137"/>
      <c r="F30" s="137"/>
      <c r="G30" s="138"/>
      <c r="H30" s="138"/>
      <c r="I30" s="138"/>
      <c r="J30" s="138"/>
      <c r="K30" s="138"/>
      <c r="L30" s="138"/>
      <c r="M30" s="33"/>
      <c r="N30" s="33"/>
      <c r="O30" s="33"/>
    </row>
    <row r="31" spans="1:15" customFormat="1" ht="32.1" customHeight="1">
      <c r="A31" s="145" t="s">
        <v>477</v>
      </c>
      <c r="B31" s="145"/>
      <c r="C31" s="145"/>
      <c r="D31" s="145"/>
      <c r="E31" s="145"/>
      <c r="F31" s="145"/>
      <c r="G31" s="146"/>
      <c r="H31" s="146"/>
      <c r="I31" s="146"/>
      <c r="J31" s="146"/>
      <c r="K31" s="146"/>
      <c r="L31" s="146"/>
      <c r="M31" s="33"/>
      <c r="N31" s="33"/>
      <c r="O31" s="33"/>
    </row>
    <row r="32" spans="1:15" customFormat="1" ht="15.95" customHeight="1">
      <c r="A32" s="137" t="s">
        <v>334</v>
      </c>
      <c r="B32" s="137"/>
      <c r="C32" s="137"/>
      <c r="D32" s="137"/>
      <c r="E32" s="137"/>
      <c r="F32" s="137"/>
      <c r="G32" s="138"/>
      <c r="H32" s="138"/>
      <c r="I32" s="138"/>
      <c r="J32" s="138"/>
      <c r="K32" s="138"/>
      <c r="L32" s="138"/>
      <c r="M32" s="33"/>
      <c r="N32" s="33"/>
      <c r="O32" s="53"/>
    </row>
    <row r="33" spans="1:15" customFormat="1" ht="15.95" customHeight="1">
      <c r="A33" s="137" t="s">
        <v>478</v>
      </c>
      <c r="B33" s="137"/>
      <c r="C33" s="137"/>
      <c r="D33" s="137"/>
      <c r="E33" s="137"/>
      <c r="F33" s="137"/>
      <c r="G33" s="138"/>
      <c r="H33" s="138"/>
      <c r="I33" s="138"/>
      <c r="J33" s="138"/>
      <c r="K33" s="138"/>
      <c r="L33" s="138"/>
      <c r="M33" s="33"/>
      <c r="N33" s="33"/>
      <c r="O33" s="33"/>
    </row>
    <row r="34" spans="1:15" customFormat="1" ht="15.95" customHeight="1">
      <c r="A34" s="137" t="s">
        <v>479</v>
      </c>
      <c r="B34" s="137"/>
      <c r="C34" s="137"/>
      <c r="D34" s="137"/>
      <c r="E34" s="137"/>
      <c r="F34" s="137"/>
      <c r="G34" s="138"/>
      <c r="H34" s="138"/>
      <c r="I34" s="138"/>
      <c r="J34" s="138"/>
      <c r="K34" s="138"/>
      <c r="L34" s="138"/>
      <c r="M34" s="33"/>
      <c r="N34" s="33"/>
      <c r="O34" s="33"/>
    </row>
    <row r="35" spans="1:15" customFormat="1" ht="15.95" customHeight="1">
      <c r="A35" s="137" t="s">
        <v>480</v>
      </c>
      <c r="B35" s="137"/>
      <c r="C35" s="137"/>
      <c r="D35" s="137"/>
      <c r="E35" s="137"/>
      <c r="F35" s="137"/>
      <c r="G35" s="138"/>
      <c r="H35" s="138"/>
      <c r="I35" s="138"/>
      <c r="J35" s="138"/>
      <c r="K35" s="138"/>
      <c r="L35" s="138"/>
      <c r="M35" s="33"/>
      <c r="N35" s="33"/>
      <c r="O35" s="33"/>
    </row>
    <row r="36" spans="1:15" customFormat="1" ht="32.1" customHeight="1">
      <c r="A36" s="145" t="s">
        <v>383</v>
      </c>
      <c r="B36" s="145"/>
      <c r="C36" s="145"/>
      <c r="D36" s="145"/>
      <c r="E36" s="145"/>
      <c r="F36" s="145"/>
      <c r="G36" s="147">
        <v>0</v>
      </c>
      <c r="H36" s="147"/>
      <c r="I36" s="147"/>
      <c r="J36" s="147"/>
      <c r="K36" s="147"/>
      <c r="L36" s="147"/>
      <c r="M36" s="33"/>
      <c r="N36" s="33"/>
      <c r="O36" s="33"/>
    </row>
    <row r="37" spans="1:15" customFormat="1" ht="15.95" customHeight="1">
      <c r="A37" s="145" t="s">
        <v>384</v>
      </c>
      <c r="B37" s="145"/>
      <c r="C37" s="145"/>
      <c r="D37" s="145"/>
      <c r="E37" s="145"/>
      <c r="F37" s="145"/>
      <c r="G37" s="144">
        <v>0</v>
      </c>
      <c r="H37" s="144"/>
      <c r="I37" s="144"/>
      <c r="J37" s="144"/>
      <c r="K37" s="144"/>
      <c r="L37" s="144"/>
      <c r="M37" s="33"/>
      <c r="N37" s="33"/>
      <c r="O37" s="33"/>
    </row>
    <row r="38" spans="1:15" customFormat="1" ht="15.95" customHeight="1">
      <c r="A38" s="145" t="s">
        <v>385</v>
      </c>
      <c r="B38" s="145"/>
      <c r="C38" s="145"/>
      <c r="D38" s="145"/>
      <c r="E38" s="145"/>
      <c r="F38" s="145"/>
      <c r="G38" s="147">
        <v>0</v>
      </c>
      <c r="H38" s="147"/>
      <c r="I38" s="147"/>
      <c r="J38" s="147"/>
      <c r="K38" s="147"/>
      <c r="L38" s="147"/>
      <c r="M38" s="33"/>
      <c r="N38" s="33"/>
      <c r="O38" s="33"/>
    </row>
    <row r="39" spans="1:15" customFormat="1" ht="15.95" customHeight="1">
      <c r="A39" s="145" t="s">
        <v>386</v>
      </c>
      <c r="B39" s="145"/>
      <c r="C39" s="145"/>
      <c r="D39" s="145"/>
      <c r="E39" s="145"/>
      <c r="F39" s="145"/>
      <c r="G39" s="144">
        <v>0</v>
      </c>
      <c r="H39" s="144"/>
      <c r="I39" s="144"/>
      <c r="J39" s="144"/>
      <c r="K39" s="144"/>
      <c r="L39" s="144"/>
      <c r="M39" s="33"/>
      <c r="N39" s="33"/>
      <c r="O39" s="33"/>
    </row>
    <row r="40" spans="1:15" customFormat="1" ht="15.95" customHeight="1">
      <c r="A40" s="145" t="s">
        <v>335</v>
      </c>
      <c r="B40" s="145"/>
      <c r="C40" s="145"/>
      <c r="D40" s="145"/>
      <c r="E40" s="145"/>
      <c r="F40" s="145"/>
      <c r="G40" s="138"/>
      <c r="H40" s="138"/>
      <c r="I40" s="138"/>
      <c r="J40" s="138"/>
      <c r="K40" s="138"/>
      <c r="L40" s="138"/>
      <c r="M40" s="33"/>
      <c r="N40" s="33"/>
      <c r="O40" s="33"/>
    </row>
    <row r="41" spans="1:15" customFormat="1" ht="32.1" customHeight="1">
      <c r="A41" s="148" t="s">
        <v>336</v>
      </c>
      <c r="B41" s="148"/>
      <c r="C41" s="148"/>
      <c r="D41" s="148"/>
      <c r="E41" s="148"/>
      <c r="F41" s="148"/>
      <c r="G41" s="138" t="str">
        <f>A9</f>
        <v>ООО "Архангельская сетевая компания"</v>
      </c>
      <c r="H41" s="138"/>
      <c r="I41" s="138"/>
      <c r="J41" s="138"/>
      <c r="K41" s="138"/>
      <c r="L41" s="138"/>
      <c r="M41" s="33"/>
      <c r="N41" s="33"/>
      <c r="O41" s="33"/>
    </row>
    <row r="42" spans="1:15" customFormat="1" ht="15.95" customHeight="1">
      <c r="A42" s="149" t="s">
        <v>337</v>
      </c>
      <c r="B42" s="149"/>
      <c r="C42" s="149"/>
      <c r="D42" s="149"/>
      <c r="E42" s="149"/>
      <c r="F42" s="149"/>
      <c r="G42" s="138"/>
      <c r="H42" s="138"/>
      <c r="I42" s="138"/>
      <c r="J42" s="138"/>
      <c r="K42" s="138"/>
      <c r="L42" s="138"/>
      <c r="M42" s="33"/>
      <c r="N42" s="33"/>
      <c r="O42" s="33"/>
    </row>
    <row r="43" spans="1:15" customFormat="1" ht="15.95" customHeight="1">
      <c r="A43" s="149" t="s">
        <v>338</v>
      </c>
      <c r="B43" s="149"/>
      <c r="C43" s="149"/>
      <c r="D43" s="149"/>
      <c r="E43" s="149"/>
      <c r="F43" s="149"/>
      <c r="G43" s="138" t="s">
        <v>339</v>
      </c>
      <c r="H43" s="138"/>
      <c r="I43" s="138"/>
      <c r="J43" s="138"/>
      <c r="K43" s="138"/>
      <c r="L43" s="138"/>
      <c r="M43" s="33"/>
      <c r="N43" s="33"/>
      <c r="O43" s="33"/>
    </row>
    <row r="44" spans="1:15" customFormat="1" ht="15.95" customHeight="1">
      <c r="A44" s="149" t="s">
        <v>340</v>
      </c>
      <c r="B44" s="149"/>
      <c r="C44" s="149"/>
      <c r="D44" s="149"/>
      <c r="E44" s="149"/>
      <c r="F44" s="149"/>
      <c r="G44" s="138"/>
      <c r="H44" s="138"/>
      <c r="I44" s="138"/>
      <c r="J44" s="138"/>
      <c r="K44" s="138"/>
      <c r="L44" s="138"/>
      <c r="M44" s="33"/>
      <c r="N44" s="33"/>
      <c r="O44" s="33"/>
    </row>
    <row r="45" spans="1:15" customFormat="1" ht="15.95" customHeight="1">
      <c r="A45" s="150" t="s">
        <v>341</v>
      </c>
      <c r="B45" s="150"/>
      <c r="C45" s="150"/>
      <c r="D45" s="150"/>
      <c r="E45" s="150"/>
      <c r="F45" s="150"/>
      <c r="G45" s="138"/>
      <c r="H45" s="138"/>
      <c r="I45" s="138"/>
      <c r="J45" s="138"/>
      <c r="K45" s="138"/>
      <c r="L45" s="138"/>
      <c r="M45" s="33"/>
      <c r="N45" s="33"/>
      <c r="O45" s="33"/>
    </row>
    <row r="46" spans="1:15" customFormat="1" ht="32.1" customHeight="1">
      <c r="A46" s="137" t="s">
        <v>342</v>
      </c>
      <c r="B46" s="137"/>
      <c r="C46" s="137"/>
      <c r="D46" s="137"/>
      <c r="E46" s="137"/>
      <c r="F46" s="137"/>
      <c r="G46" s="138"/>
      <c r="H46" s="138"/>
      <c r="I46" s="138"/>
      <c r="J46" s="138"/>
      <c r="K46" s="138"/>
      <c r="L46" s="138"/>
      <c r="M46" s="33"/>
      <c r="N46" s="33"/>
      <c r="O46" s="33"/>
    </row>
    <row r="47" spans="1:15" customFormat="1" ht="42.75" customHeight="1">
      <c r="A47" s="145" t="s">
        <v>343</v>
      </c>
      <c r="B47" s="145"/>
      <c r="C47" s="145"/>
      <c r="D47" s="145"/>
      <c r="E47" s="145"/>
      <c r="F47" s="145"/>
      <c r="G47" s="138" t="s">
        <v>339</v>
      </c>
      <c r="H47" s="138"/>
      <c r="I47" s="138"/>
      <c r="J47" s="138"/>
      <c r="K47" s="138"/>
      <c r="L47" s="138"/>
      <c r="M47" s="33"/>
      <c r="N47" s="33"/>
      <c r="O47" s="33"/>
    </row>
    <row r="48" spans="1:15" customFormat="1" ht="15.95" customHeight="1">
      <c r="A48" s="137" t="s">
        <v>334</v>
      </c>
      <c r="B48" s="137"/>
      <c r="C48" s="137"/>
      <c r="D48" s="137"/>
      <c r="E48" s="137"/>
      <c r="F48" s="137"/>
      <c r="G48" s="138"/>
      <c r="H48" s="138"/>
      <c r="I48" s="138"/>
      <c r="J48" s="138"/>
      <c r="K48" s="138"/>
      <c r="L48" s="138"/>
      <c r="M48" s="33"/>
      <c r="N48" s="33"/>
      <c r="O48" s="33"/>
    </row>
    <row r="49" spans="1:27" ht="15.95" customHeight="1">
      <c r="A49" s="137" t="s">
        <v>344</v>
      </c>
      <c r="B49" s="137"/>
      <c r="C49" s="137"/>
      <c r="D49" s="137"/>
      <c r="E49" s="137"/>
      <c r="F49" s="137"/>
      <c r="G49" s="138" t="s">
        <v>339</v>
      </c>
      <c r="H49" s="138"/>
      <c r="I49" s="138"/>
      <c r="J49" s="138"/>
      <c r="K49" s="138"/>
      <c r="L49" s="138"/>
      <c r="M49" s="33"/>
      <c r="N49" s="33"/>
      <c r="O49" s="33"/>
      <c r="P49"/>
      <c r="Q49"/>
      <c r="R49"/>
      <c r="S49"/>
      <c r="T49"/>
      <c r="U49"/>
      <c r="V49"/>
      <c r="W49"/>
      <c r="X49"/>
      <c r="Y49"/>
      <c r="Z49"/>
      <c r="AA49"/>
    </row>
    <row r="50" spans="1:27" ht="15.95" customHeight="1">
      <c r="A50" s="137" t="s">
        <v>345</v>
      </c>
      <c r="B50" s="137"/>
      <c r="C50" s="137"/>
      <c r="D50" s="137"/>
      <c r="E50" s="137"/>
      <c r="F50" s="137"/>
      <c r="G50" s="138" t="s">
        <v>339</v>
      </c>
      <c r="H50" s="138"/>
      <c r="I50" s="138"/>
      <c r="J50" s="138"/>
      <c r="K50" s="138"/>
      <c r="L50" s="138"/>
      <c r="M50" s="33"/>
      <c r="N50" s="33"/>
      <c r="O50" s="33"/>
      <c r="P50"/>
      <c r="Q50"/>
      <c r="R50"/>
      <c r="S50"/>
      <c r="T50"/>
      <c r="U50"/>
      <c r="V50"/>
      <c r="W50"/>
      <c r="X50"/>
      <c r="Y50"/>
      <c r="Z50"/>
      <c r="AA50"/>
    </row>
    <row r="51" spans="1:27" ht="32.1" customHeight="1">
      <c r="A51" s="145" t="s">
        <v>346</v>
      </c>
      <c r="B51" s="145"/>
      <c r="C51" s="145"/>
      <c r="D51" s="145"/>
      <c r="E51" s="145"/>
      <c r="F51" s="145"/>
      <c r="G51" s="138"/>
      <c r="H51" s="138"/>
      <c r="I51" s="138"/>
      <c r="J51" s="138"/>
      <c r="K51" s="138"/>
      <c r="L51" s="138"/>
      <c r="M51" s="33"/>
      <c r="N51" s="33"/>
      <c r="O51" s="33"/>
      <c r="P51"/>
      <c r="Q51"/>
      <c r="R51"/>
      <c r="S51"/>
      <c r="T51"/>
      <c r="U51"/>
      <c r="V51"/>
      <c r="W51"/>
      <c r="X51"/>
      <c r="Y51"/>
      <c r="Z51"/>
      <c r="AA51"/>
    </row>
    <row r="52" spans="1:27" ht="15.95" customHeight="1">
      <c r="A52" s="145" t="s">
        <v>347</v>
      </c>
      <c r="B52" s="145"/>
      <c r="C52" s="145"/>
      <c r="D52" s="145"/>
      <c r="E52" s="145"/>
      <c r="F52" s="145"/>
      <c r="G52" s="138"/>
      <c r="H52" s="138"/>
      <c r="I52" s="138"/>
      <c r="J52" s="138"/>
      <c r="K52" s="138"/>
      <c r="L52" s="138"/>
      <c r="M52" s="33"/>
      <c r="N52" s="33"/>
      <c r="O52" s="33"/>
      <c r="P52"/>
      <c r="Q52"/>
      <c r="R52"/>
      <c r="S52"/>
      <c r="T52"/>
      <c r="U52"/>
      <c r="V52"/>
      <c r="W52"/>
      <c r="X52"/>
      <c r="Y52"/>
      <c r="Z52"/>
      <c r="AA52"/>
    </row>
    <row r="53" spans="1:27" ht="15.95" customHeight="1">
      <c r="A53" s="148" t="s">
        <v>348</v>
      </c>
      <c r="B53" s="148"/>
      <c r="C53" s="148"/>
      <c r="D53" s="148"/>
      <c r="E53" s="148"/>
      <c r="F53" s="148"/>
      <c r="G53" s="138"/>
      <c r="H53" s="138"/>
      <c r="I53" s="138"/>
      <c r="J53" s="138"/>
      <c r="K53" s="138"/>
      <c r="L53" s="138"/>
      <c r="M53" s="33"/>
      <c r="N53" s="33"/>
      <c r="O53" s="33"/>
      <c r="P53"/>
      <c r="Q53"/>
      <c r="R53"/>
      <c r="S53"/>
      <c r="T53"/>
      <c r="U53"/>
      <c r="V53"/>
      <c r="W53"/>
      <c r="X53"/>
      <c r="Y53"/>
      <c r="Z53"/>
      <c r="AA53"/>
    </row>
    <row r="54" spans="1:27" ht="15.95" customHeight="1">
      <c r="A54" s="149" t="s">
        <v>349</v>
      </c>
      <c r="B54" s="149"/>
      <c r="C54" s="149"/>
      <c r="D54" s="149"/>
      <c r="E54" s="149"/>
      <c r="F54" s="149"/>
      <c r="G54" s="138"/>
      <c r="H54" s="138"/>
      <c r="I54" s="138"/>
      <c r="J54" s="138"/>
      <c r="K54" s="138"/>
      <c r="L54" s="138"/>
      <c r="M54" s="33"/>
      <c r="N54" s="33"/>
      <c r="O54" s="33"/>
      <c r="P54"/>
      <c r="Q54"/>
      <c r="R54"/>
      <c r="S54"/>
      <c r="T54"/>
      <c r="U54"/>
      <c r="V54"/>
      <c r="W54"/>
      <c r="X54"/>
      <c r="Y54"/>
      <c r="Z54"/>
      <c r="AA54"/>
    </row>
    <row r="55" spans="1:27" ht="15.95" customHeight="1">
      <c r="A55" s="150" t="s">
        <v>350</v>
      </c>
      <c r="B55" s="150"/>
      <c r="C55" s="150"/>
      <c r="D55" s="150"/>
      <c r="E55" s="150"/>
      <c r="F55" s="150"/>
      <c r="G55" s="138"/>
      <c r="H55" s="138"/>
      <c r="I55" s="138"/>
      <c r="J55" s="138"/>
      <c r="K55" s="138"/>
      <c r="L55" s="138"/>
      <c r="M55" s="33"/>
      <c r="N55" s="33"/>
      <c r="O55" s="33"/>
      <c r="P55"/>
      <c r="Q55"/>
      <c r="R55"/>
      <c r="S55"/>
      <c r="T55"/>
      <c r="U55"/>
      <c r="V55"/>
      <c r="W55"/>
      <c r="X55"/>
      <c r="Y55"/>
      <c r="Z55"/>
      <c r="AA55"/>
    </row>
    <row r="56" spans="1:27" ht="38.25" customHeight="1">
      <c r="A56" s="145" t="s">
        <v>351</v>
      </c>
      <c r="B56" s="145"/>
      <c r="C56" s="145"/>
      <c r="D56" s="145"/>
      <c r="E56" s="145"/>
      <c r="F56" s="145"/>
      <c r="G56" s="138" t="s">
        <v>390</v>
      </c>
      <c r="H56" s="138"/>
      <c r="I56" s="138"/>
      <c r="J56" s="138"/>
      <c r="K56" s="138"/>
      <c r="L56" s="138"/>
      <c r="M56" s="33"/>
      <c r="N56" s="33"/>
      <c r="O56" s="33"/>
      <c r="P56"/>
      <c r="Q56"/>
      <c r="R56"/>
      <c r="S56"/>
      <c r="T56"/>
      <c r="U56"/>
      <c r="V56"/>
      <c r="W56"/>
      <c r="X56"/>
      <c r="Y56"/>
      <c r="Z56"/>
      <c r="AA56"/>
    </row>
    <row r="57" spans="1:27" ht="26.25" customHeight="1">
      <c r="A57" s="145" t="s">
        <v>352</v>
      </c>
      <c r="B57" s="145"/>
      <c r="C57" s="145"/>
      <c r="D57" s="145"/>
      <c r="E57" s="145"/>
      <c r="F57" s="145"/>
      <c r="G57" s="138"/>
      <c r="H57" s="138"/>
      <c r="I57" s="138"/>
      <c r="J57" s="138"/>
      <c r="K57" s="138"/>
      <c r="L57" s="138"/>
      <c r="M57" s="33"/>
      <c r="N57" s="33"/>
      <c r="O57" s="33"/>
      <c r="P57"/>
      <c r="Q57"/>
      <c r="R57"/>
      <c r="S57"/>
      <c r="T57"/>
      <c r="U57"/>
      <c r="V57"/>
      <c r="W57"/>
      <c r="X57"/>
      <c r="Y57"/>
      <c r="Z57"/>
      <c r="AA57"/>
    </row>
    <row r="58" spans="1:27" ht="15.95" customHeight="1">
      <c r="A58" s="148" t="s">
        <v>353</v>
      </c>
      <c r="B58" s="148"/>
      <c r="C58" s="148"/>
      <c r="D58" s="148"/>
      <c r="E58" s="148"/>
      <c r="F58" s="148"/>
      <c r="G58" s="151" t="s">
        <v>481</v>
      </c>
      <c r="H58" s="151"/>
      <c r="I58" s="151"/>
      <c r="J58" s="151"/>
      <c r="K58" s="151"/>
      <c r="L58" s="151"/>
      <c r="M58" s="33"/>
      <c r="N58" s="33"/>
      <c r="O58" s="33"/>
      <c r="P58"/>
      <c r="Q58"/>
      <c r="R58"/>
      <c r="S58"/>
      <c r="T58"/>
      <c r="U58"/>
      <c r="V58"/>
      <c r="W58"/>
      <c r="X58"/>
      <c r="Y58"/>
      <c r="Z58"/>
      <c r="AA58"/>
    </row>
    <row r="59" spans="1:27" ht="15.95" customHeight="1">
      <c r="A59" s="149" t="s">
        <v>354</v>
      </c>
      <c r="B59" s="149"/>
      <c r="C59" s="149"/>
      <c r="D59" s="149"/>
      <c r="E59" s="149"/>
      <c r="F59" s="149"/>
      <c r="G59" s="152"/>
      <c r="H59" s="153"/>
      <c r="I59" s="153"/>
      <c r="J59" s="153"/>
      <c r="K59" s="153"/>
      <c r="L59" s="154"/>
      <c r="M59" s="33"/>
      <c r="N59" s="33"/>
      <c r="O59" s="33"/>
      <c r="P59"/>
      <c r="Q59"/>
      <c r="R59"/>
      <c r="S59"/>
      <c r="T59"/>
      <c r="U59"/>
      <c r="V59"/>
      <c r="W59"/>
      <c r="X59"/>
      <c r="Y59"/>
      <c r="Z59"/>
      <c r="AA59"/>
    </row>
    <row r="60" spans="1:27" ht="15.95" customHeight="1">
      <c r="A60" s="149" t="s">
        <v>355</v>
      </c>
      <c r="B60" s="149"/>
      <c r="C60" s="149"/>
      <c r="D60" s="149"/>
      <c r="E60" s="149"/>
      <c r="F60" s="149"/>
      <c r="G60" s="152"/>
      <c r="H60" s="153"/>
      <c r="I60" s="153"/>
      <c r="J60" s="153"/>
      <c r="K60" s="153"/>
      <c r="L60" s="154"/>
      <c r="M60" s="33"/>
      <c r="N60" s="33"/>
      <c r="O60" s="33"/>
      <c r="P60"/>
      <c r="Q60"/>
      <c r="R60"/>
      <c r="S60"/>
      <c r="T60"/>
      <c r="U60"/>
      <c r="V60"/>
      <c r="W60"/>
      <c r="X60"/>
      <c r="Y60"/>
      <c r="Z60"/>
      <c r="AA60"/>
    </row>
    <row r="61" spans="1:27" ht="15.95" customHeight="1">
      <c r="A61" s="149" t="s">
        <v>356</v>
      </c>
      <c r="B61" s="149"/>
      <c r="C61" s="149"/>
      <c r="D61" s="149"/>
      <c r="E61" s="149"/>
      <c r="F61" s="149"/>
      <c r="G61" s="152"/>
      <c r="H61" s="153"/>
      <c r="I61" s="153"/>
      <c r="J61" s="153"/>
      <c r="K61" s="153"/>
      <c r="L61" s="154"/>
      <c r="M61" s="33"/>
      <c r="N61" s="33"/>
      <c r="O61" s="33"/>
      <c r="P61"/>
      <c r="Q61"/>
      <c r="R61"/>
      <c r="S61"/>
      <c r="T61"/>
      <c r="U61"/>
      <c r="V61"/>
      <c r="W61"/>
      <c r="X61"/>
      <c r="Y61"/>
      <c r="Z61"/>
      <c r="AA61"/>
    </row>
    <row r="62" spans="1:27" ht="15.95" customHeight="1">
      <c r="A62" s="150" t="s">
        <v>357</v>
      </c>
      <c r="B62" s="150"/>
      <c r="C62" s="150"/>
      <c r="D62" s="150"/>
      <c r="E62" s="150"/>
      <c r="F62" s="150"/>
      <c r="G62" s="155"/>
      <c r="H62" s="156"/>
      <c r="I62" s="156"/>
      <c r="J62" s="156"/>
      <c r="K62" s="156"/>
      <c r="L62" s="157"/>
      <c r="M62" s="33"/>
      <c r="N62" s="33"/>
      <c r="O62" s="33"/>
      <c r="P62"/>
      <c r="Q62"/>
      <c r="R62"/>
      <c r="S62"/>
      <c r="T62"/>
      <c r="U62"/>
      <c r="V62"/>
      <c r="W62"/>
      <c r="X62"/>
      <c r="Y62"/>
      <c r="Z62"/>
      <c r="AA62"/>
    </row>
    <row r="63" spans="1:27">
      <c r="A63" s="33"/>
      <c r="B63" s="33"/>
      <c r="C63" s="33"/>
      <c r="D63" s="33"/>
      <c r="E63" s="33"/>
      <c r="F63" s="33"/>
      <c r="G63" s="33"/>
      <c r="H63" s="33"/>
      <c r="I63" s="33"/>
      <c r="J63" s="33"/>
      <c r="K63" s="33"/>
      <c r="L63" s="33"/>
      <c r="M63" s="33"/>
      <c r="N63" s="33"/>
      <c r="O63" s="33"/>
    </row>
    <row r="64" spans="1:27">
      <c r="A64" s="33"/>
      <c r="B64" s="33"/>
      <c r="C64" s="33"/>
      <c r="D64" s="33"/>
      <c r="E64" s="33"/>
      <c r="F64" s="33"/>
      <c r="G64" s="33"/>
      <c r="H64" s="33"/>
      <c r="I64" s="33"/>
      <c r="J64" s="33"/>
      <c r="K64" s="33"/>
      <c r="L64" s="33"/>
      <c r="M64" s="33"/>
      <c r="N64" s="33"/>
      <c r="O64" s="33"/>
    </row>
    <row r="65" spans="1:15">
      <c r="A65" s="33"/>
      <c r="B65" s="33"/>
      <c r="C65" s="33"/>
      <c r="D65" s="33"/>
      <c r="E65" s="33"/>
      <c r="F65" s="33"/>
      <c r="G65" s="33"/>
      <c r="H65" s="33"/>
      <c r="I65" s="33"/>
      <c r="J65" s="33"/>
      <c r="K65" s="33"/>
      <c r="L65" s="33"/>
      <c r="M65" s="33"/>
      <c r="N65" s="33"/>
      <c r="O65" s="33"/>
    </row>
    <row r="66" spans="1:15">
      <c r="A66" s="33"/>
      <c r="B66" s="33"/>
      <c r="C66" s="33"/>
      <c r="D66" s="33"/>
      <c r="E66" s="33"/>
      <c r="F66" s="33"/>
      <c r="G66" s="33"/>
      <c r="H66" s="33"/>
      <c r="I66" s="33"/>
      <c r="J66" s="33"/>
      <c r="K66" s="33"/>
      <c r="L66" s="33"/>
      <c r="M66" s="33"/>
      <c r="N66" s="33"/>
      <c r="O66" s="33"/>
    </row>
    <row r="67" spans="1:15">
      <c r="A67" s="33"/>
      <c r="B67" s="33"/>
      <c r="C67" s="33"/>
      <c r="D67" s="33"/>
      <c r="E67" s="33"/>
      <c r="F67" s="33"/>
      <c r="G67" s="33"/>
      <c r="H67" s="33"/>
      <c r="I67" s="33"/>
      <c r="J67" s="33"/>
      <c r="K67" s="33"/>
      <c r="L67" s="33"/>
      <c r="M67" s="33"/>
      <c r="N67" s="33"/>
      <c r="O67" s="33"/>
    </row>
    <row r="68" spans="1:15">
      <c r="A68" s="33"/>
      <c r="B68" s="33"/>
      <c r="C68" s="33"/>
      <c r="D68" s="33"/>
      <c r="E68" s="33"/>
      <c r="F68" s="33"/>
      <c r="G68" s="33"/>
      <c r="H68" s="33"/>
      <c r="I68" s="33"/>
      <c r="J68" s="33"/>
      <c r="K68" s="33"/>
      <c r="L68" s="33"/>
      <c r="M68" s="33"/>
      <c r="N68" s="33"/>
      <c r="O68" s="33"/>
    </row>
    <row r="69" spans="1:15">
      <c r="A69" s="33"/>
      <c r="B69" s="33"/>
      <c r="C69" s="33"/>
      <c r="D69" s="33"/>
      <c r="E69" s="33"/>
      <c r="F69" s="33"/>
      <c r="G69" s="33"/>
      <c r="H69" s="33"/>
      <c r="I69" s="33"/>
      <c r="J69" s="33"/>
      <c r="K69" s="33"/>
      <c r="L69" s="33"/>
      <c r="M69" s="33"/>
      <c r="N69" s="33"/>
      <c r="O69" s="33"/>
    </row>
    <row r="70" spans="1:15">
      <c r="A70" s="33"/>
      <c r="B70" s="33"/>
      <c r="C70" s="33"/>
      <c r="D70" s="33"/>
      <c r="E70" s="33"/>
      <c r="F70" s="33"/>
      <c r="G70" s="33"/>
      <c r="H70" s="33"/>
      <c r="I70" s="33"/>
      <c r="J70" s="33"/>
      <c r="K70" s="33"/>
      <c r="L70" s="33"/>
      <c r="M70" s="33"/>
      <c r="N70" s="33"/>
      <c r="O70" s="33"/>
    </row>
    <row r="71" spans="1:15">
      <c r="A71" s="33"/>
      <c r="B71" s="33"/>
      <c r="C71" s="33"/>
      <c r="D71" s="33"/>
      <c r="E71" s="33"/>
      <c r="F71" s="33"/>
      <c r="G71" s="33"/>
      <c r="H71" s="33"/>
      <c r="I71" s="33"/>
      <c r="J71" s="33"/>
      <c r="K71" s="33"/>
      <c r="L71" s="33"/>
      <c r="M71" s="33"/>
      <c r="N71" s="33"/>
      <c r="O71" s="33"/>
    </row>
    <row r="72" spans="1:15">
      <c r="A72" s="33"/>
      <c r="B72" s="33"/>
      <c r="C72" s="33"/>
      <c r="D72" s="33"/>
      <c r="E72" s="33"/>
      <c r="F72" s="33"/>
      <c r="G72" s="33"/>
      <c r="H72" s="33"/>
      <c r="I72" s="33"/>
      <c r="J72" s="33"/>
      <c r="K72" s="33"/>
      <c r="L72" s="33"/>
      <c r="M72" s="33"/>
      <c r="N72" s="33"/>
      <c r="O72" s="33"/>
    </row>
    <row r="73" spans="1:15">
      <c r="A73" s="33"/>
      <c r="B73" s="33"/>
      <c r="C73" s="33"/>
      <c r="D73" s="33"/>
      <c r="E73" s="33"/>
      <c r="F73" s="33"/>
      <c r="G73" s="33"/>
      <c r="H73" s="33"/>
      <c r="I73" s="33"/>
      <c r="J73" s="33"/>
      <c r="K73" s="33"/>
      <c r="L73" s="33"/>
      <c r="M73" s="33"/>
      <c r="N73" s="33"/>
      <c r="O73" s="33"/>
    </row>
    <row r="74" spans="1:15">
      <c r="A74" s="33"/>
      <c r="B74" s="33"/>
      <c r="C74" s="33"/>
      <c r="D74" s="33"/>
      <c r="E74" s="33"/>
      <c r="F74" s="33"/>
      <c r="G74" s="33"/>
      <c r="H74" s="33"/>
      <c r="I74" s="33"/>
      <c r="J74" s="33"/>
      <c r="K74" s="33"/>
      <c r="L74" s="33"/>
      <c r="M74" s="33"/>
      <c r="N74" s="33"/>
      <c r="O74" s="33"/>
    </row>
    <row r="75" spans="1:15">
      <c r="A75" s="33"/>
      <c r="B75" s="33"/>
      <c r="C75" s="33"/>
      <c r="D75" s="33"/>
      <c r="E75" s="33"/>
      <c r="F75" s="33"/>
      <c r="G75" s="33"/>
      <c r="H75" s="33"/>
      <c r="I75" s="33"/>
      <c r="J75" s="33"/>
      <c r="K75" s="33"/>
      <c r="L75" s="33"/>
      <c r="M75" s="33"/>
      <c r="N75" s="33"/>
      <c r="O75" s="33"/>
    </row>
    <row r="76" spans="1:15">
      <c r="A76" s="33"/>
      <c r="B76" s="33"/>
      <c r="C76" s="33"/>
      <c r="D76" s="33"/>
      <c r="E76" s="33"/>
      <c r="F76" s="33"/>
      <c r="G76" s="33"/>
      <c r="H76" s="33"/>
      <c r="I76" s="33"/>
      <c r="J76" s="33"/>
      <c r="K76" s="33"/>
      <c r="L76" s="33"/>
      <c r="M76" s="33"/>
      <c r="N76" s="33"/>
      <c r="O76" s="33"/>
    </row>
    <row r="77" spans="1:15">
      <c r="A77" s="33"/>
      <c r="B77" s="33"/>
      <c r="C77" s="33"/>
      <c r="D77" s="33"/>
      <c r="E77" s="33"/>
      <c r="F77" s="33"/>
      <c r="G77" s="33"/>
      <c r="H77" s="33"/>
      <c r="I77" s="33"/>
      <c r="J77" s="33"/>
      <c r="K77" s="33"/>
      <c r="L77" s="33"/>
      <c r="M77" s="33"/>
      <c r="N77" s="33"/>
      <c r="O77" s="33"/>
    </row>
    <row r="78" spans="1:15">
      <c r="A78" s="33"/>
      <c r="B78" s="33"/>
      <c r="C78" s="33"/>
      <c r="D78" s="33"/>
      <c r="E78" s="33"/>
      <c r="F78" s="33"/>
      <c r="G78" s="33"/>
      <c r="H78" s="33"/>
      <c r="I78" s="33"/>
      <c r="J78" s="33"/>
      <c r="K78" s="33"/>
      <c r="L78" s="33"/>
      <c r="M78" s="33"/>
      <c r="N78" s="33"/>
      <c r="O78" s="33"/>
    </row>
    <row r="79" spans="1:15">
      <c r="A79" s="33"/>
      <c r="B79" s="33"/>
      <c r="C79" s="33"/>
      <c r="D79" s="33"/>
      <c r="E79" s="33"/>
      <c r="F79" s="33"/>
      <c r="G79" s="33"/>
      <c r="H79" s="33"/>
      <c r="I79" s="33"/>
      <c r="J79" s="33"/>
      <c r="K79" s="33"/>
      <c r="L79" s="33"/>
      <c r="M79" s="33"/>
      <c r="N79" s="33"/>
      <c r="O79" s="33"/>
    </row>
    <row r="80" spans="1:15">
      <c r="A80" s="33"/>
      <c r="B80" s="33"/>
      <c r="C80" s="33"/>
      <c r="D80" s="33"/>
      <c r="E80" s="33"/>
      <c r="F80" s="33"/>
      <c r="G80" s="33"/>
      <c r="H80" s="33"/>
      <c r="I80" s="33"/>
      <c r="J80" s="33"/>
      <c r="K80" s="33"/>
      <c r="L80" s="33"/>
      <c r="M80" s="33"/>
      <c r="N80" s="33"/>
      <c r="O80" s="33"/>
    </row>
    <row r="81" spans="1:15">
      <c r="A81" s="33"/>
      <c r="B81" s="33"/>
      <c r="C81" s="33"/>
      <c r="D81" s="33"/>
      <c r="E81" s="33"/>
      <c r="F81" s="33"/>
      <c r="G81" s="33"/>
      <c r="H81" s="33"/>
      <c r="I81" s="33"/>
      <c r="J81" s="33"/>
      <c r="K81" s="33"/>
      <c r="L81" s="33"/>
      <c r="M81" s="33"/>
      <c r="N81" s="33"/>
      <c r="O81" s="33"/>
    </row>
    <row r="82" spans="1:15">
      <c r="A82" s="33"/>
      <c r="B82" s="33"/>
      <c r="C82" s="33"/>
      <c r="D82" s="33"/>
      <c r="E82" s="33"/>
      <c r="F82" s="33"/>
      <c r="G82" s="33"/>
      <c r="H82" s="33"/>
      <c r="I82" s="33"/>
      <c r="J82" s="33"/>
      <c r="K82" s="33"/>
      <c r="L82" s="33"/>
      <c r="M82" s="33"/>
      <c r="N82" s="33"/>
      <c r="O82" s="33"/>
    </row>
    <row r="83" spans="1:15">
      <c r="A83" s="33"/>
      <c r="B83" s="33"/>
      <c r="C83" s="33"/>
      <c r="D83" s="33"/>
      <c r="E83" s="33"/>
      <c r="F83" s="33"/>
      <c r="G83" s="33"/>
      <c r="H83" s="33"/>
      <c r="I83" s="33"/>
      <c r="J83" s="33"/>
      <c r="K83" s="33"/>
      <c r="L83" s="33"/>
      <c r="M83" s="33"/>
      <c r="N83" s="33"/>
      <c r="O83" s="33"/>
    </row>
    <row r="84" spans="1:15">
      <c r="A84" s="33"/>
      <c r="B84" s="33"/>
      <c r="C84" s="33"/>
      <c r="D84" s="33"/>
      <c r="E84" s="33"/>
      <c r="F84" s="33"/>
      <c r="G84" s="33"/>
      <c r="H84" s="33"/>
      <c r="I84" s="33"/>
      <c r="J84" s="33"/>
      <c r="K84" s="33"/>
      <c r="L84" s="33"/>
      <c r="M84" s="33"/>
      <c r="N84" s="33"/>
      <c r="O84" s="33"/>
    </row>
    <row r="85" spans="1:15">
      <c r="A85" s="33"/>
      <c r="B85" s="33"/>
      <c r="C85" s="33"/>
      <c r="D85" s="33"/>
      <c r="E85" s="33"/>
      <c r="F85" s="33"/>
      <c r="G85" s="33"/>
      <c r="H85" s="33"/>
      <c r="I85" s="33"/>
      <c r="J85" s="33"/>
      <c r="K85" s="33"/>
      <c r="L85" s="33"/>
      <c r="M85" s="33"/>
      <c r="N85" s="33"/>
      <c r="O85" s="33"/>
    </row>
    <row r="86" spans="1:15">
      <c r="A86" s="33"/>
      <c r="B86" s="33"/>
      <c r="C86" s="33"/>
      <c r="D86" s="33"/>
      <c r="E86" s="33"/>
      <c r="F86" s="33"/>
      <c r="G86" s="33"/>
      <c r="H86" s="33"/>
      <c r="I86" s="33"/>
      <c r="J86" s="33"/>
      <c r="K86" s="33"/>
      <c r="L86" s="33"/>
      <c r="M86" s="33"/>
      <c r="N86" s="33"/>
      <c r="O86" s="33"/>
    </row>
    <row r="87" spans="1:15">
      <c r="A87" s="33"/>
      <c r="B87" s="33"/>
      <c r="C87" s="33"/>
      <c r="D87" s="33"/>
      <c r="E87" s="33"/>
      <c r="F87" s="33"/>
      <c r="G87" s="33"/>
      <c r="H87" s="33"/>
      <c r="I87" s="33"/>
      <c r="J87" s="33"/>
      <c r="K87" s="33"/>
      <c r="L87" s="33"/>
      <c r="M87" s="33"/>
      <c r="N87" s="33"/>
      <c r="O87" s="33"/>
    </row>
    <row r="88" spans="1:15">
      <c r="A88" s="33"/>
      <c r="B88" s="33"/>
      <c r="C88" s="33"/>
      <c r="D88" s="33"/>
      <c r="E88" s="33"/>
      <c r="F88" s="33"/>
      <c r="G88" s="33"/>
      <c r="H88" s="33"/>
      <c r="I88" s="33"/>
      <c r="J88" s="33"/>
      <c r="K88" s="33"/>
      <c r="L88" s="33"/>
      <c r="M88" s="33"/>
      <c r="N88" s="33"/>
      <c r="O88" s="33"/>
    </row>
    <row r="89" spans="1:15">
      <c r="A89" s="33"/>
      <c r="B89" s="33"/>
      <c r="C89" s="33"/>
      <c r="D89" s="33"/>
      <c r="E89" s="33"/>
      <c r="F89" s="33"/>
      <c r="G89" s="33"/>
      <c r="H89" s="33"/>
      <c r="I89" s="33"/>
      <c r="J89" s="33"/>
      <c r="K89" s="33"/>
      <c r="L89" s="33"/>
      <c r="M89" s="33"/>
      <c r="N89" s="33"/>
      <c r="O89" s="33"/>
    </row>
    <row r="90" spans="1:15">
      <c r="A90" s="33"/>
      <c r="B90" s="33"/>
      <c r="C90" s="33"/>
      <c r="D90" s="33"/>
      <c r="E90" s="33"/>
      <c r="F90" s="33"/>
      <c r="G90" s="33"/>
      <c r="H90" s="33"/>
      <c r="I90" s="33"/>
      <c r="J90" s="33"/>
      <c r="K90" s="33"/>
      <c r="L90" s="33"/>
      <c r="M90" s="33"/>
      <c r="N90" s="33"/>
      <c r="O90" s="33"/>
    </row>
    <row r="91" spans="1:15">
      <c r="A91" s="33"/>
      <c r="B91" s="33"/>
      <c r="C91" s="33"/>
      <c r="D91" s="33"/>
      <c r="E91" s="33"/>
      <c r="F91" s="33"/>
      <c r="G91" s="33"/>
      <c r="H91" s="33"/>
      <c r="I91" s="33"/>
      <c r="J91" s="33"/>
      <c r="K91" s="33"/>
      <c r="L91" s="33"/>
      <c r="M91" s="33"/>
      <c r="N91" s="33"/>
      <c r="O91" s="33"/>
    </row>
    <row r="92" spans="1:15">
      <c r="A92" s="33"/>
      <c r="B92" s="33"/>
      <c r="C92" s="33"/>
      <c r="D92" s="33"/>
      <c r="E92" s="33"/>
      <c r="F92" s="33"/>
      <c r="G92" s="33"/>
      <c r="H92" s="33"/>
      <c r="I92" s="33"/>
      <c r="J92" s="33"/>
      <c r="K92" s="33"/>
      <c r="L92" s="33"/>
      <c r="M92" s="33"/>
      <c r="N92" s="33"/>
      <c r="O92" s="33"/>
    </row>
    <row r="93" spans="1:15">
      <c r="A93" s="33"/>
      <c r="B93" s="33"/>
      <c r="C93" s="33"/>
      <c r="D93" s="33"/>
      <c r="E93" s="33"/>
      <c r="F93" s="33"/>
      <c r="G93" s="33"/>
      <c r="H93" s="33"/>
      <c r="I93" s="33"/>
      <c r="J93" s="33"/>
      <c r="K93" s="33"/>
      <c r="L93" s="33"/>
      <c r="M93" s="33"/>
      <c r="N93" s="33"/>
      <c r="O93" s="33"/>
    </row>
    <row r="94" spans="1:15">
      <c r="A94" s="33"/>
      <c r="B94" s="33"/>
      <c r="C94" s="33"/>
      <c r="D94" s="33"/>
      <c r="E94" s="33"/>
      <c r="F94" s="33"/>
      <c r="G94" s="33"/>
      <c r="H94" s="33"/>
      <c r="I94" s="33"/>
      <c r="J94" s="33"/>
      <c r="K94" s="33"/>
      <c r="L94" s="33"/>
      <c r="M94" s="33"/>
      <c r="N94" s="33"/>
      <c r="O94" s="33"/>
    </row>
    <row r="95" spans="1:15">
      <c r="A95" s="33"/>
      <c r="B95" s="33"/>
      <c r="C95" s="33"/>
      <c r="D95" s="33"/>
      <c r="E95" s="33"/>
      <c r="F95" s="33"/>
      <c r="G95" s="33"/>
      <c r="H95" s="33"/>
      <c r="I95" s="33"/>
      <c r="J95" s="33"/>
      <c r="K95" s="33"/>
      <c r="L95" s="33"/>
      <c r="M95" s="33"/>
      <c r="N95" s="33"/>
      <c r="O95" s="33"/>
    </row>
    <row r="96" spans="1:15">
      <c r="A96" s="33"/>
      <c r="B96" s="33"/>
      <c r="C96" s="33"/>
      <c r="D96" s="33"/>
      <c r="E96" s="33"/>
      <c r="F96" s="33"/>
      <c r="G96" s="33"/>
      <c r="H96" s="33"/>
      <c r="I96" s="33"/>
      <c r="J96" s="33"/>
      <c r="K96" s="33"/>
      <c r="L96" s="33"/>
      <c r="M96" s="33"/>
      <c r="N96" s="33"/>
      <c r="O96" s="33"/>
    </row>
    <row r="97" spans="1:15">
      <c r="A97" s="33"/>
      <c r="B97" s="33"/>
      <c r="C97" s="33"/>
      <c r="D97" s="33"/>
      <c r="E97" s="33"/>
      <c r="F97" s="33"/>
      <c r="G97" s="33"/>
      <c r="H97" s="33"/>
      <c r="I97" s="33"/>
      <c r="J97" s="33"/>
      <c r="K97" s="33"/>
      <c r="L97" s="33"/>
      <c r="M97" s="33"/>
      <c r="N97" s="33"/>
      <c r="O97" s="33"/>
    </row>
    <row r="98" spans="1:15">
      <c r="A98" s="33"/>
      <c r="B98" s="33"/>
      <c r="C98" s="33"/>
      <c r="D98" s="33"/>
      <c r="E98" s="33"/>
      <c r="F98" s="33"/>
      <c r="G98" s="33"/>
      <c r="H98" s="33"/>
      <c r="I98" s="33"/>
      <c r="J98" s="33"/>
      <c r="K98" s="33"/>
      <c r="L98" s="33"/>
      <c r="M98" s="33"/>
      <c r="N98" s="33"/>
      <c r="O98" s="33"/>
    </row>
    <row r="99" spans="1:15">
      <c r="A99" s="33"/>
      <c r="B99" s="33"/>
      <c r="C99" s="33"/>
      <c r="D99" s="33"/>
      <c r="E99" s="33"/>
      <c r="F99" s="33"/>
      <c r="G99" s="33"/>
      <c r="H99" s="33"/>
      <c r="I99" s="33"/>
      <c r="J99" s="33"/>
      <c r="K99" s="33"/>
      <c r="L99" s="33"/>
      <c r="M99" s="33"/>
      <c r="N99" s="33"/>
      <c r="O99" s="33"/>
    </row>
    <row r="100" spans="1:15">
      <c r="A100" s="33"/>
      <c r="B100" s="33"/>
      <c r="C100" s="33"/>
      <c r="D100" s="33"/>
      <c r="E100" s="33"/>
      <c r="F100" s="33"/>
      <c r="G100" s="33"/>
      <c r="H100" s="33"/>
      <c r="I100" s="33"/>
      <c r="J100" s="33"/>
      <c r="K100" s="33"/>
      <c r="L100" s="33"/>
      <c r="M100" s="33"/>
      <c r="N100" s="33"/>
      <c r="O100" s="33"/>
    </row>
    <row r="101" spans="1:15">
      <c r="A101" s="33"/>
      <c r="B101" s="33"/>
      <c r="C101" s="33"/>
      <c r="D101" s="33"/>
      <c r="E101" s="33"/>
      <c r="F101" s="33"/>
      <c r="G101" s="33"/>
      <c r="H101" s="33"/>
      <c r="I101" s="33"/>
      <c r="J101" s="33"/>
      <c r="K101" s="33"/>
      <c r="L101" s="33"/>
      <c r="M101" s="33"/>
      <c r="N101" s="33"/>
      <c r="O101" s="33"/>
    </row>
    <row r="102" spans="1:15">
      <c r="A102" s="33"/>
      <c r="B102" s="33"/>
      <c r="C102" s="33"/>
      <c r="D102" s="33"/>
      <c r="E102" s="33"/>
      <c r="F102" s="33"/>
      <c r="G102" s="33"/>
      <c r="H102" s="33"/>
      <c r="I102" s="33"/>
      <c r="J102" s="33"/>
      <c r="K102" s="33"/>
      <c r="L102" s="33"/>
      <c r="M102" s="33"/>
      <c r="N102" s="33"/>
      <c r="O102" s="33"/>
    </row>
    <row r="103" spans="1:15">
      <c r="A103" s="33"/>
      <c r="B103" s="33"/>
      <c r="C103" s="33"/>
      <c r="D103" s="33"/>
      <c r="E103" s="33"/>
      <c r="F103" s="33"/>
      <c r="G103" s="33"/>
      <c r="H103" s="33"/>
      <c r="I103" s="33"/>
      <c r="J103" s="33"/>
      <c r="K103" s="33"/>
      <c r="L103" s="33"/>
      <c r="M103" s="33"/>
      <c r="N103" s="33"/>
      <c r="O103" s="33"/>
    </row>
    <row r="104" spans="1:15">
      <c r="A104" s="33"/>
      <c r="B104" s="33"/>
      <c r="C104" s="33"/>
      <c r="D104" s="33"/>
      <c r="E104" s="33"/>
      <c r="F104" s="33"/>
      <c r="G104" s="33"/>
      <c r="H104" s="33"/>
      <c r="I104" s="33"/>
      <c r="J104" s="33"/>
      <c r="K104" s="33"/>
      <c r="L104" s="33"/>
      <c r="M104" s="33"/>
      <c r="N104" s="33"/>
      <c r="O104" s="33"/>
    </row>
    <row r="105" spans="1:15">
      <c r="A105" s="33"/>
      <c r="B105" s="33"/>
      <c r="C105" s="33"/>
      <c r="D105" s="33"/>
      <c r="E105" s="33"/>
      <c r="F105" s="33"/>
      <c r="G105" s="33"/>
      <c r="H105" s="33"/>
      <c r="I105" s="33"/>
      <c r="J105" s="33"/>
      <c r="K105" s="33"/>
      <c r="L105" s="33"/>
      <c r="M105" s="33"/>
      <c r="N105" s="33"/>
      <c r="O105" s="33"/>
    </row>
    <row r="106" spans="1:15">
      <c r="A106" s="33"/>
      <c r="B106" s="33"/>
      <c r="C106" s="33"/>
      <c r="D106" s="33"/>
      <c r="E106" s="33"/>
      <c r="F106" s="33"/>
      <c r="G106" s="33"/>
      <c r="H106" s="33"/>
      <c r="I106" s="33"/>
      <c r="J106" s="33"/>
      <c r="K106" s="33"/>
      <c r="L106" s="33"/>
      <c r="M106" s="33"/>
      <c r="N106" s="33"/>
      <c r="O106" s="33"/>
    </row>
    <row r="107" spans="1:15">
      <c r="A107" s="33"/>
      <c r="B107" s="33"/>
      <c r="C107" s="33"/>
      <c r="D107" s="33"/>
      <c r="E107" s="33"/>
      <c r="F107" s="33"/>
      <c r="G107" s="33"/>
      <c r="H107" s="33"/>
      <c r="I107" s="33"/>
      <c r="J107" s="33"/>
      <c r="K107" s="33"/>
      <c r="L107" s="33"/>
      <c r="M107" s="33"/>
      <c r="N107" s="33"/>
      <c r="O107" s="33"/>
    </row>
    <row r="108" spans="1:15">
      <c r="A108" s="33"/>
      <c r="B108" s="33"/>
      <c r="C108" s="33"/>
      <c r="D108" s="33"/>
      <c r="E108" s="33"/>
      <c r="F108" s="33"/>
      <c r="G108" s="33"/>
      <c r="H108" s="33"/>
      <c r="I108" s="33"/>
      <c r="J108" s="33"/>
      <c r="K108" s="33"/>
      <c r="L108" s="33"/>
      <c r="M108" s="33"/>
      <c r="N108" s="33"/>
      <c r="O108" s="33"/>
    </row>
    <row r="109" spans="1:15">
      <c r="A109" s="33"/>
      <c r="B109" s="33"/>
      <c r="C109" s="33"/>
      <c r="D109" s="33"/>
      <c r="E109" s="33"/>
      <c r="F109" s="33"/>
      <c r="G109" s="33"/>
      <c r="H109" s="33"/>
      <c r="I109" s="33"/>
      <c r="J109" s="33"/>
      <c r="K109" s="33"/>
      <c r="L109" s="33"/>
      <c r="M109" s="33"/>
      <c r="N109" s="33"/>
      <c r="O109" s="33"/>
    </row>
    <row r="110" spans="1:15">
      <c r="A110" s="33"/>
      <c r="B110" s="33"/>
      <c r="C110" s="33"/>
      <c r="D110" s="33"/>
      <c r="E110" s="33"/>
      <c r="F110" s="33"/>
      <c r="G110" s="33"/>
      <c r="H110" s="33"/>
      <c r="I110" s="33"/>
      <c r="J110" s="33"/>
      <c r="K110" s="33"/>
      <c r="L110" s="33"/>
      <c r="M110" s="33"/>
      <c r="N110" s="33"/>
      <c r="O110" s="33"/>
    </row>
    <row r="111" spans="1:15">
      <c r="A111" s="33"/>
      <c r="B111" s="33"/>
      <c r="C111" s="33"/>
      <c r="D111" s="33"/>
      <c r="E111" s="33"/>
      <c r="F111" s="33"/>
      <c r="G111" s="33"/>
      <c r="H111" s="33"/>
      <c r="I111" s="33"/>
      <c r="J111" s="33"/>
      <c r="K111" s="33"/>
      <c r="L111" s="33"/>
      <c r="M111" s="33"/>
      <c r="N111" s="33"/>
      <c r="O111" s="33"/>
    </row>
    <row r="112" spans="1:15">
      <c r="A112" s="33"/>
      <c r="B112" s="33"/>
      <c r="C112" s="33"/>
      <c r="D112" s="33"/>
      <c r="E112" s="33"/>
      <c r="F112" s="33"/>
      <c r="G112" s="33"/>
      <c r="H112" s="33"/>
      <c r="I112" s="33"/>
      <c r="J112" s="33"/>
      <c r="K112" s="33"/>
      <c r="L112" s="33"/>
      <c r="M112" s="33"/>
      <c r="N112" s="33"/>
      <c r="O112" s="33"/>
    </row>
    <row r="113" spans="1:15">
      <c r="A113" s="33"/>
      <c r="B113" s="33"/>
      <c r="C113" s="33"/>
      <c r="D113" s="33"/>
      <c r="E113" s="33"/>
      <c r="F113" s="33"/>
      <c r="G113" s="33"/>
      <c r="H113" s="33"/>
      <c r="I113" s="33"/>
      <c r="J113" s="33"/>
      <c r="K113" s="33"/>
      <c r="L113" s="33"/>
      <c r="M113" s="33"/>
      <c r="N113" s="33"/>
      <c r="O113" s="33"/>
    </row>
    <row r="114" spans="1:15">
      <c r="A114" s="33"/>
      <c r="B114" s="33"/>
      <c r="C114" s="33"/>
      <c r="D114" s="33"/>
      <c r="E114" s="33"/>
      <c r="F114" s="33"/>
      <c r="G114" s="33"/>
      <c r="H114" s="33"/>
      <c r="I114" s="33"/>
      <c r="J114" s="33"/>
      <c r="K114" s="33"/>
      <c r="L114" s="33"/>
      <c r="M114" s="33"/>
      <c r="N114" s="33"/>
      <c r="O114" s="33"/>
    </row>
    <row r="115" spans="1:15">
      <c r="A115" s="33"/>
      <c r="B115" s="33"/>
      <c r="C115" s="33"/>
      <c r="D115" s="33"/>
      <c r="E115" s="33"/>
      <c r="F115" s="33"/>
      <c r="G115" s="33"/>
      <c r="H115" s="33"/>
      <c r="I115" s="33"/>
      <c r="J115" s="33"/>
      <c r="K115" s="33"/>
      <c r="L115" s="33"/>
      <c r="M115" s="33"/>
      <c r="N115" s="33"/>
      <c r="O115" s="33"/>
    </row>
    <row r="116" spans="1:15">
      <c r="A116" s="33"/>
      <c r="B116" s="33"/>
      <c r="C116" s="33"/>
      <c r="D116" s="33"/>
      <c r="E116" s="33"/>
      <c r="F116" s="33"/>
      <c r="G116" s="33"/>
      <c r="H116" s="33"/>
      <c r="I116" s="33"/>
      <c r="J116" s="33"/>
      <c r="K116" s="33"/>
      <c r="L116" s="33"/>
      <c r="M116" s="33"/>
      <c r="N116" s="33"/>
      <c r="O116" s="33"/>
    </row>
    <row r="117" spans="1:15">
      <c r="A117" s="33"/>
      <c r="B117" s="33"/>
      <c r="C117" s="33"/>
      <c r="D117" s="33"/>
      <c r="E117" s="33"/>
      <c r="F117" s="33"/>
      <c r="G117" s="33"/>
      <c r="H117" s="33"/>
      <c r="I117" s="33"/>
      <c r="J117" s="33"/>
      <c r="K117" s="33"/>
      <c r="L117" s="33"/>
      <c r="M117" s="33"/>
      <c r="N117" s="33"/>
      <c r="O117" s="33"/>
    </row>
    <row r="118" spans="1:15">
      <c r="A118" s="33"/>
      <c r="B118" s="33"/>
      <c r="C118" s="33"/>
      <c r="D118" s="33"/>
      <c r="E118" s="33"/>
      <c r="F118" s="33"/>
      <c r="G118" s="33"/>
      <c r="H118" s="33"/>
      <c r="I118" s="33"/>
      <c r="J118" s="33"/>
      <c r="K118" s="33"/>
      <c r="L118" s="33"/>
      <c r="M118" s="33"/>
      <c r="N118" s="33"/>
      <c r="O118" s="33"/>
    </row>
    <row r="119" spans="1:15">
      <c r="A119" s="33"/>
      <c r="B119" s="33"/>
      <c r="C119" s="33"/>
      <c r="D119" s="33"/>
      <c r="E119" s="33"/>
      <c r="F119" s="33"/>
      <c r="G119" s="33"/>
      <c r="H119" s="33"/>
      <c r="I119" s="33"/>
      <c r="J119" s="33"/>
      <c r="K119" s="33"/>
      <c r="L119" s="33"/>
      <c r="M119" s="33"/>
      <c r="N119" s="33"/>
      <c r="O119" s="33"/>
    </row>
    <row r="120" spans="1:15">
      <c r="A120" s="33"/>
      <c r="B120" s="33"/>
      <c r="C120" s="33"/>
      <c r="D120" s="33"/>
      <c r="E120" s="33"/>
      <c r="F120" s="33"/>
      <c r="G120" s="33"/>
      <c r="H120" s="33"/>
      <c r="I120" s="33"/>
      <c r="J120" s="33"/>
      <c r="K120" s="33"/>
      <c r="L120" s="33"/>
      <c r="M120" s="33"/>
      <c r="N120" s="33"/>
      <c r="O120" s="33"/>
    </row>
    <row r="121" spans="1:15">
      <c r="A121" s="33"/>
      <c r="B121" s="33"/>
      <c r="C121" s="33"/>
      <c r="D121" s="33"/>
      <c r="E121" s="33"/>
      <c r="F121" s="33"/>
      <c r="G121" s="33"/>
      <c r="H121" s="33"/>
      <c r="I121" s="33"/>
      <c r="J121" s="33"/>
      <c r="K121" s="33"/>
      <c r="L121" s="33"/>
      <c r="M121" s="33"/>
      <c r="N121" s="33"/>
      <c r="O121" s="33"/>
    </row>
    <row r="122" spans="1:15">
      <c r="A122" s="33"/>
      <c r="B122" s="33"/>
      <c r="C122" s="33"/>
      <c r="D122" s="33"/>
      <c r="E122" s="33"/>
      <c r="F122" s="33"/>
      <c r="G122" s="33"/>
      <c r="H122" s="33"/>
      <c r="I122" s="33"/>
      <c r="J122" s="33"/>
      <c r="K122" s="33"/>
      <c r="L122" s="33"/>
      <c r="M122" s="33"/>
      <c r="N122" s="33"/>
      <c r="O122" s="33"/>
    </row>
    <row r="123" spans="1:15">
      <c r="A123" s="33"/>
      <c r="B123" s="33"/>
      <c r="C123" s="33"/>
      <c r="D123" s="33"/>
      <c r="E123" s="33"/>
      <c r="F123" s="33"/>
      <c r="G123" s="33"/>
      <c r="H123" s="33"/>
      <c r="I123" s="33"/>
      <c r="J123" s="33"/>
      <c r="K123" s="33"/>
      <c r="L123" s="33"/>
      <c r="M123" s="33"/>
      <c r="N123" s="33"/>
      <c r="O123" s="33"/>
    </row>
    <row r="124" spans="1:15">
      <c r="A124" s="33"/>
      <c r="B124" s="33"/>
      <c r="C124" s="33"/>
      <c r="D124" s="33"/>
      <c r="E124" s="33"/>
      <c r="F124" s="33"/>
      <c r="G124" s="33"/>
      <c r="H124" s="33"/>
      <c r="I124" s="33"/>
      <c r="J124" s="33"/>
      <c r="K124" s="33"/>
      <c r="L124" s="33"/>
      <c r="M124" s="33"/>
      <c r="N124" s="33"/>
      <c r="O124" s="33"/>
    </row>
    <row r="125" spans="1:15">
      <c r="A125" s="33"/>
      <c r="B125" s="33"/>
      <c r="C125" s="33"/>
      <c r="D125" s="33"/>
      <c r="E125" s="33"/>
      <c r="F125" s="33"/>
      <c r="G125" s="33"/>
      <c r="H125" s="33"/>
      <c r="I125" s="33"/>
      <c r="J125" s="33"/>
      <c r="K125" s="33"/>
      <c r="L125" s="33"/>
      <c r="M125" s="33"/>
      <c r="N125" s="33"/>
      <c r="O125" s="33"/>
    </row>
    <row r="126" spans="1:15">
      <c r="A126" s="33"/>
      <c r="B126" s="33"/>
      <c r="C126" s="33"/>
      <c r="D126" s="33"/>
      <c r="E126" s="33"/>
      <c r="F126" s="33"/>
      <c r="G126" s="33"/>
      <c r="H126" s="33"/>
      <c r="I126" s="33"/>
      <c r="J126" s="33"/>
      <c r="K126" s="33"/>
      <c r="L126" s="33"/>
      <c r="M126" s="33"/>
      <c r="N126" s="33"/>
      <c r="O126" s="33"/>
    </row>
    <row r="127" spans="1:15">
      <c r="A127" s="33"/>
      <c r="B127" s="33"/>
      <c r="C127" s="33"/>
      <c r="D127" s="33"/>
      <c r="E127" s="33"/>
      <c r="F127" s="33"/>
      <c r="G127" s="33"/>
      <c r="H127" s="33"/>
      <c r="I127" s="33"/>
      <c r="J127" s="33"/>
      <c r="K127" s="33"/>
      <c r="L127" s="33"/>
      <c r="M127" s="33"/>
      <c r="N127" s="33"/>
      <c r="O127" s="33"/>
    </row>
    <row r="128" spans="1:15">
      <c r="A128" s="33"/>
      <c r="B128" s="33"/>
      <c r="C128" s="33"/>
      <c r="D128" s="33"/>
      <c r="E128" s="33"/>
      <c r="F128" s="33"/>
      <c r="G128" s="33"/>
      <c r="H128" s="33"/>
      <c r="I128" s="33"/>
      <c r="J128" s="33"/>
      <c r="K128" s="33"/>
      <c r="L128" s="33"/>
      <c r="M128" s="33"/>
      <c r="N128" s="33"/>
      <c r="O128" s="33"/>
    </row>
    <row r="129" spans="1:15">
      <c r="A129" s="33"/>
      <c r="B129" s="33"/>
      <c r="C129" s="33"/>
      <c r="D129" s="33"/>
      <c r="E129" s="33"/>
      <c r="F129" s="33"/>
      <c r="G129" s="33"/>
      <c r="H129" s="33"/>
      <c r="I129" s="33"/>
      <c r="J129" s="33"/>
      <c r="K129" s="33"/>
      <c r="L129" s="33"/>
      <c r="M129" s="33"/>
      <c r="N129" s="33"/>
      <c r="O129" s="33"/>
    </row>
    <row r="130" spans="1:15">
      <c r="A130" s="33"/>
      <c r="B130" s="33"/>
      <c r="C130" s="33"/>
      <c r="D130" s="33"/>
      <c r="E130" s="33"/>
      <c r="F130" s="33"/>
      <c r="G130" s="33"/>
      <c r="H130" s="33"/>
      <c r="I130" s="33"/>
      <c r="J130" s="33"/>
      <c r="K130" s="33"/>
      <c r="L130" s="33"/>
      <c r="M130" s="33"/>
      <c r="N130" s="33"/>
      <c r="O130" s="33"/>
    </row>
    <row r="131" spans="1:15">
      <c r="A131" s="33"/>
      <c r="B131" s="33"/>
      <c r="C131" s="33"/>
      <c r="D131" s="33"/>
      <c r="E131" s="33"/>
      <c r="F131" s="33"/>
      <c r="G131" s="33"/>
      <c r="H131" s="33"/>
      <c r="I131" s="33"/>
      <c r="J131" s="33"/>
      <c r="K131" s="33"/>
      <c r="L131" s="33"/>
      <c r="M131" s="33"/>
      <c r="N131" s="33"/>
      <c r="O131" s="33"/>
    </row>
    <row r="132" spans="1:15">
      <c r="A132" s="33"/>
      <c r="B132" s="33"/>
      <c r="C132" s="33"/>
      <c r="D132" s="33"/>
      <c r="E132" s="33"/>
      <c r="F132" s="33"/>
      <c r="G132" s="33"/>
      <c r="H132" s="33"/>
      <c r="I132" s="33"/>
      <c r="J132" s="33"/>
      <c r="K132" s="33"/>
      <c r="L132" s="33"/>
      <c r="M132" s="33"/>
      <c r="N132" s="33"/>
      <c r="O132" s="33"/>
    </row>
    <row r="133" spans="1:15">
      <c r="A133" s="33"/>
      <c r="B133" s="33"/>
      <c r="C133" s="33"/>
      <c r="D133" s="33"/>
      <c r="E133" s="33"/>
      <c r="F133" s="33"/>
      <c r="G133" s="33"/>
      <c r="H133" s="33"/>
      <c r="I133" s="33"/>
      <c r="J133" s="33"/>
      <c r="K133" s="33"/>
      <c r="L133" s="33"/>
      <c r="M133" s="33"/>
      <c r="N133" s="33"/>
      <c r="O133" s="33"/>
    </row>
    <row r="134" spans="1:15">
      <c r="A134" s="33"/>
      <c r="B134" s="33"/>
      <c r="C134" s="33"/>
      <c r="D134" s="33"/>
      <c r="E134" s="33"/>
      <c r="F134" s="33"/>
      <c r="G134" s="33"/>
      <c r="H134" s="33"/>
      <c r="I134" s="33"/>
      <c r="J134" s="33"/>
      <c r="K134" s="33"/>
      <c r="L134" s="33"/>
      <c r="M134" s="33"/>
      <c r="N134" s="33"/>
      <c r="O134" s="33"/>
    </row>
    <row r="135" spans="1:15">
      <c r="A135" s="33"/>
      <c r="B135" s="33"/>
      <c r="C135" s="33"/>
      <c r="D135" s="33"/>
      <c r="E135" s="33"/>
      <c r="F135" s="33"/>
      <c r="G135" s="33"/>
      <c r="H135" s="33"/>
      <c r="I135" s="33"/>
      <c r="J135" s="33"/>
      <c r="K135" s="33"/>
      <c r="L135" s="33"/>
      <c r="M135" s="33"/>
      <c r="N135" s="33"/>
      <c r="O135" s="33"/>
    </row>
    <row r="136" spans="1:15">
      <c r="A136" s="33"/>
      <c r="B136" s="33"/>
      <c r="C136" s="33"/>
      <c r="D136" s="33"/>
      <c r="E136" s="33"/>
      <c r="F136" s="33"/>
      <c r="G136" s="33"/>
      <c r="H136" s="33"/>
      <c r="I136" s="33"/>
      <c r="J136" s="33"/>
      <c r="K136" s="33"/>
      <c r="L136" s="33"/>
      <c r="M136" s="33"/>
      <c r="N136" s="33"/>
      <c r="O136" s="33"/>
    </row>
    <row r="137" spans="1:15">
      <c r="A137" s="33"/>
      <c r="B137" s="33"/>
      <c r="C137" s="33"/>
      <c r="D137" s="33"/>
      <c r="E137" s="33"/>
      <c r="F137" s="33"/>
      <c r="G137" s="33"/>
      <c r="H137" s="33"/>
      <c r="I137" s="33"/>
      <c r="J137" s="33"/>
      <c r="K137" s="33"/>
      <c r="L137" s="33"/>
      <c r="M137" s="33"/>
      <c r="N137" s="33"/>
      <c r="O137" s="33"/>
    </row>
    <row r="138" spans="1:15">
      <c r="A138" s="33"/>
      <c r="B138" s="33"/>
      <c r="C138" s="33"/>
      <c r="D138" s="33"/>
      <c r="E138" s="33"/>
      <c r="F138" s="33"/>
      <c r="G138" s="33"/>
      <c r="H138" s="33"/>
      <c r="I138" s="33"/>
      <c r="J138" s="33"/>
      <c r="K138" s="33"/>
      <c r="L138" s="33"/>
      <c r="M138" s="33"/>
      <c r="N138" s="33"/>
      <c r="O138" s="33"/>
    </row>
    <row r="139" spans="1:15">
      <c r="A139" s="33"/>
      <c r="B139" s="33"/>
      <c r="C139" s="33"/>
      <c r="D139" s="33"/>
      <c r="E139" s="33"/>
      <c r="F139" s="33"/>
      <c r="G139" s="33"/>
      <c r="H139" s="33"/>
      <c r="I139" s="33"/>
      <c r="J139" s="33"/>
      <c r="K139" s="33"/>
      <c r="L139" s="33"/>
      <c r="M139" s="33"/>
      <c r="N139" s="33"/>
      <c r="O139" s="33"/>
    </row>
    <row r="140" spans="1:15">
      <c r="A140" s="33"/>
      <c r="B140" s="33"/>
      <c r="C140" s="33"/>
      <c r="D140" s="33"/>
      <c r="E140" s="33"/>
      <c r="F140" s="33"/>
      <c r="G140" s="33"/>
      <c r="H140" s="33"/>
      <c r="I140" s="33"/>
      <c r="J140" s="33"/>
      <c r="K140" s="33"/>
      <c r="L140" s="33"/>
      <c r="M140" s="33"/>
      <c r="N140" s="33"/>
      <c r="O140" s="33"/>
    </row>
    <row r="141" spans="1:15">
      <c r="A141" s="33"/>
      <c r="B141" s="33"/>
      <c r="C141" s="33"/>
      <c r="D141" s="33"/>
      <c r="E141" s="33"/>
      <c r="F141" s="33"/>
      <c r="G141" s="33"/>
      <c r="H141" s="33"/>
      <c r="I141" s="33"/>
      <c r="J141" s="33"/>
      <c r="K141" s="33"/>
      <c r="L141" s="33"/>
      <c r="M141" s="33"/>
      <c r="N141" s="33"/>
      <c r="O141" s="33"/>
    </row>
    <row r="142" spans="1:15">
      <c r="A142" s="33"/>
      <c r="B142" s="33"/>
      <c r="C142" s="33"/>
      <c r="D142" s="33"/>
      <c r="E142" s="33"/>
      <c r="F142" s="33"/>
      <c r="G142" s="33"/>
      <c r="H142" s="33"/>
      <c r="I142" s="33"/>
      <c r="J142" s="33"/>
      <c r="K142" s="33"/>
      <c r="L142" s="33"/>
      <c r="M142" s="33"/>
      <c r="N142" s="33"/>
      <c r="O142" s="33"/>
    </row>
    <row r="143" spans="1:15">
      <c r="A143" s="33"/>
      <c r="B143" s="33"/>
      <c r="C143" s="33"/>
      <c r="D143" s="33"/>
      <c r="E143" s="33"/>
      <c r="F143" s="33"/>
      <c r="G143" s="33"/>
      <c r="H143" s="33"/>
      <c r="I143" s="33"/>
      <c r="J143" s="33"/>
      <c r="K143" s="33"/>
      <c r="L143" s="33"/>
      <c r="M143" s="33"/>
      <c r="N143" s="33"/>
      <c r="O143" s="33"/>
    </row>
    <row r="144" spans="1:15">
      <c r="A144" s="33"/>
      <c r="B144" s="33"/>
      <c r="C144" s="33"/>
      <c r="D144" s="33"/>
      <c r="E144" s="33"/>
      <c r="F144" s="33"/>
      <c r="G144" s="33"/>
      <c r="H144" s="33"/>
      <c r="I144" s="33"/>
      <c r="J144" s="33"/>
      <c r="K144" s="33"/>
      <c r="L144" s="33"/>
      <c r="M144" s="33"/>
      <c r="N144" s="33"/>
      <c r="O144" s="33"/>
    </row>
    <row r="145" spans="1:15">
      <c r="A145" s="33"/>
      <c r="B145" s="33"/>
      <c r="C145" s="33"/>
      <c r="D145" s="33"/>
      <c r="E145" s="33"/>
      <c r="F145" s="33"/>
      <c r="G145" s="33"/>
      <c r="H145" s="33"/>
      <c r="I145" s="33"/>
      <c r="J145" s="33"/>
      <c r="K145" s="33"/>
      <c r="L145" s="33"/>
      <c r="M145" s="33"/>
      <c r="N145" s="33"/>
      <c r="O145" s="33"/>
    </row>
    <row r="146" spans="1:15">
      <c r="A146" s="33"/>
      <c r="B146" s="33"/>
      <c r="C146" s="33"/>
      <c r="D146" s="33"/>
      <c r="E146" s="33"/>
      <c r="F146" s="33"/>
      <c r="G146" s="33"/>
      <c r="H146" s="33"/>
      <c r="I146" s="33"/>
      <c r="J146" s="33"/>
      <c r="K146" s="33"/>
      <c r="L146" s="33"/>
      <c r="M146" s="33"/>
      <c r="N146" s="33"/>
      <c r="O146" s="33"/>
    </row>
    <row r="147" spans="1:15">
      <c r="A147" s="33"/>
      <c r="B147" s="33"/>
      <c r="C147" s="33"/>
      <c r="D147" s="33"/>
      <c r="E147" s="33"/>
      <c r="F147" s="33"/>
      <c r="G147" s="33"/>
      <c r="H147" s="33"/>
      <c r="I147" s="33"/>
      <c r="J147" s="33"/>
      <c r="K147" s="33"/>
      <c r="L147" s="33"/>
      <c r="M147" s="33"/>
      <c r="N147" s="33"/>
      <c r="O147" s="33"/>
    </row>
    <row r="148" spans="1:15">
      <c r="A148" s="33"/>
      <c r="B148" s="33"/>
      <c r="C148" s="33"/>
      <c r="D148" s="33"/>
      <c r="E148" s="33"/>
      <c r="F148" s="33"/>
      <c r="G148" s="33"/>
      <c r="H148" s="33"/>
      <c r="I148" s="33"/>
      <c r="J148" s="33"/>
      <c r="K148" s="33"/>
      <c r="L148" s="33"/>
      <c r="M148" s="33"/>
      <c r="N148" s="33"/>
      <c r="O148" s="33"/>
    </row>
    <row r="149" spans="1:15">
      <c r="A149" s="33"/>
      <c r="B149" s="33"/>
      <c r="C149" s="33"/>
      <c r="D149" s="33"/>
      <c r="E149" s="33"/>
      <c r="F149" s="33"/>
      <c r="G149" s="33"/>
      <c r="H149" s="33"/>
      <c r="I149" s="33"/>
      <c r="J149" s="33"/>
      <c r="K149" s="33"/>
      <c r="L149" s="33"/>
      <c r="M149" s="33"/>
      <c r="N149" s="33"/>
      <c r="O149" s="33"/>
    </row>
    <row r="150" spans="1:15">
      <c r="A150" s="33"/>
      <c r="B150" s="33"/>
      <c r="C150" s="33"/>
      <c r="D150" s="33"/>
      <c r="E150" s="33"/>
      <c r="F150" s="33"/>
      <c r="G150" s="33"/>
      <c r="H150" s="33"/>
      <c r="I150" s="33"/>
      <c r="J150" s="33"/>
      <c r="K150" s="33"/>
      <c r="L150" s="33"/>
      <c r="M150" s="33"/>
      <c r="N150" s="33"/>
      <c r="O150" s="33"/>
    </row>
    <row r="151" spans="1:15">
      <c r="A151" s="33"/>
      <c r="B151" s="33"/>
      <c r="C151" s="33"/>
      <c r="D151" s="33"/>
      <c r="E151" s="33"/>
      <c r="F151" s="33"/>
      <c r="G151" s="33"/>
      <c r="H151" s="33"/>
      <c r="I151" s="33"/>
      <c r="J151" s="33"/>
      <c r="K151" s="33"/>
      <c r="L151" s="33"/>
      <c r="M151" s="33"/>
      <c r="N151" s="33"/>
      <c r="O151" s="33"/>
    </row>
    <row r="152" spans="1:15">
      <c r="A152" s="33"/>
      <c r="B152" s="33"/>
      <c r="C152" s="33"/>
      <c r="D152" s="33"/>
      <c r="E152" s="33"/>
      <c r="F152" s="33"/>
      <c r="G152" s="33"/>
      <c r="H152" s="33"/>
      <c r="I152" s="33"/>
      <c r="J152" s="33"/>
      <c r="K152" s="33"/>
      <c r="L152" s="33"/>
      <c r="M152" s="33"/>
      <c r="N152" s="33"/>
      <c r="O152" s="33"/>
    </row>
    <row r="153" spans="1:15">
      <c r="A153" s="33"/>
      <c r="B153" s="33"/>
      <c r="C153" s="33"/>
      <c r="D153" s="33"/>
      <c r="E153" s="33"/>
      <c r="F153" s="33"/>
      <c r="G153" s="33"/>
      <c r="H153" s="33"/>
      <c r="I153" s="33"/>
      <c r="J153" s="33"/>
      <c r="K153" s="33"/>
      <c r="L153" s="33"/>
      <c r="M153" s="33"/>
      <c r="N153" s="33"/>
      <c r="O153" s="33"/>
    </row>
    <row r="154" spans="1:15">
      <c r="A154" s="33"/>
      <c r="B154" s="33"/>
      <c r="C154" s="33"/>
      <c r="D154" s="33"/>
      <c r="E154" s="33"/>
      <c r="F154" s="33"/>
      <c r="G154" s="33"/>
      <c r="H154" s="33"/>
      <c r="I154" s="33"/>
      <c r="J154" s="33"/>
      <c r="K154" s="33"/>
      <c r="L154" s="33"/>
      <c r="M154" s="33"/>
      <c r="N154" s="33"/>
      <c r="O154" s="33"/>
    </row>
    <row r="155" spans="1:15">
      <c r="A155" s="33"/>
      <c r="B155" s="33"/>
      <c r="C155" s="33"/>
      <c r="D155" s="33"/>
      <c r="E155" s="33"/>
      <c r="F155" s="33"/>
      <c r="G155" s="33"/>
      <c r="H155" s="33"/>
      <c r="I155" s="33"/>
      <c r="J155" s="33"/>
      <c r="K155" s="33"/>
      <c r="L155" s="33"/>
      <c r="M155" s="33"/>
      <c r="N155" s="33"/>
      <c r="O155" s="33"/>
    </row>
    <row r="156" spans="1:15">
      <c r="A156" s="33"/>
      <c r="B156" s="33"/>
      <c r="C156" s="33"/>
      <c r="D156" s="33"/>
      <c r="E156" s="33"/>
      <c r="F156" s="33"/>
      <c r="G156" s="33"/>
      <c r="H156" s="33"/>
      <c r="I156" s="33"/>
      <c r="J156" s="33"/>
      <c r="K156" s="33"/>
      <c r="L156" s="33"/>
      <c r="M156" s="33"/>
      <c r="N156" s="33"/>
      <c r="O156" s="33"/>
    </row>
    <row r="157" spans="1:15">
      <c r="A157" s="33"/>
      <c r="B157" s="33"/>
      <c r="C157" s="33"/>
      <c r="D157" s="33"/>
      <c r="E157" s="33"/>
      <c r="F157" s="33"/>
      <c r="G157" s="33"/>
      <c r="H157" s="33"/>
      <c r="I157" s="33"/>
      <c r="J157" s="33"/>
      <c r="K157" s="33"/>
      <c r="L157" s="33"/>
      <c r="M157" s="33"/>
      <c r="N157" s="33"/>
      <c r="O157" s="33"/>
    </row>
    <row r="158" spans="1:15">
      <c r="A158" s="33"/>
      <c r="B158" s="33"/>
      <c r="C158" s="33"/>
      <c r="D158" s="33"/>
      <c r="E158" s="33"/>
      <c r="F158" s="33"/>
      <c r="G158" s="33"/>
      <c r="H158" s="33"/>
      <c r="I158" s="33"/>
      <c r="J158" s="33"/>
      <c r="K158" s="33"/>
      <c r="L158" s="33"/>
      <c r="M158" s="33"/>
      <c r="N158" s="33"/>
      <c r="O158" s="33"/>
    </row>
    <row r="159" spans="1:15">
      <c r="A159" s="33"/>
      <c r="B159" s="33"/>
      <c r="C159" s="33"/>
      <c r="D159" s="33"/>
      <c r="E159" s="33"/>
      <c r="F159" s="33"/>
      <c r="G159" s="33"/>
      <c r="H159" s="33"/>
      <c r="I159" s="33"/>
      <c r="J159" s="33"/>
      <c r="K159" s="33"/>
      <c r="L159" s="33"/>
      <c r="M159" s="33"/>
      <c r="N159" s="33"/>
      <c r="O159" s="33"/>
    </row>
    <row r="160" spans="1:15">
      <c r="A160" s="33"/>
      <c r="B160" s="33"/>
      <c r="C160" s="33"/>
      <c r="D160" s="33"/>
      <c r="E160" s="33"/>
      <c r="F160" s="33"/>
      <c r="G160" s="33"/>
      <c r="H160" s="33"/>
      <c r="I160" s="33"/>
      <c r="J160" s="33"/>
      <c r="K160" s="33"/>
      <c r="L160" s="33"/>
      <c r="M160" s="33"/>
      <c r="N160" s="33"/>
      <c r="O160" s="33"/>
    </row>
    <row r="161" spans="1:15">
      <c r="A161" s="33"/>
      <c r="B161" s="33"/>
      <c r="C161" s="33"/>
      <c r="D161" s="33"/>
      <c r="E161" s="33"/>
      <c r="F161" s="33"/>
      <c r="G161" s="33"/>
      <c r="H161" s="33"/>
      <c r="I161" s="33"/>
      <c r="J161" s="33"/>
      <c r="K161" s="33"/>
      <c r="L161" s="33"/>
      <c r="M161" s="33"/>
      <c r="N161" s="33"/>
      <c r="O161" s="33"/>
    </row>
    <row r="162" spans="1:15">
      <c r="A162" s="33"/>
      <c r="B162" s="33"/>
      <c r="C162" s="33"/>
      <c r="D162" s="33"/>
      <c r="E162" s="33"/>
      <c r="F162" s="33"/>
      <c r="G162" s="33"/>
      <c r="H162" s="33"/>
      <c r="I162" s="33"/>
      <c r="J162" s="33"/>
      <c r="K162" s="33"/>
      <c r="L162" s="33"/>
      <c r="M162" s="33"/>
      <c r="N162" s="33"/>
      <c r="O162" s="33"/>
    </row>
    <row r="163" spans="1:15">
      <c r="A163" s="33"/>
      <c r="B163" s="33"/>
      <c r="C163" s="33"/>
      <c r="D163" s="33"/>
      <c r="E163" s="33"/>
      <c r="F163" s="33"/>
      <c r="G163" s="33"/>
      <c r="H163" s="33"/>
      <c r="I163" s="33"/>
      <c r="J163" s="33"/>
      <c r="K163" s="33"/>
      <c r="L163" s="33"/>
      <c r="M163" s="33"/>
      <c r="N163" s="33"/>
      <c r="O163" s="33"/>
    </row>
    <row r="164" spans="1:15">
      <c r="A164" s="33"/>
      <c r="B164" s="33"/>
      <c r="C164" s="33"/>
      <c r="D164" s="33"/>
      <c r="E164" s="33"/>
      <c r="F164" s="33"/>
      <c r="G164" s="33"/>
      <c r="H164" s="33"/>
      <c r="I164" s="33"/>
      <c r="J164" s="33"/>
      <c r="K164" s="33"/>
      <c r="L164" s="33"/>
      <c r="M164" s="33"/>
      <c r="N164" s="33"/>
      <c r="O164" s="33"/>
    </row>
    <row r="165" spans="1:15">
      <c r="A165" s="33"/>
      <c r="B165" s="33"/>
      <c r="C165" s="33"/>
      <c r="D165" s="33"/>
      <c r="E165" s="33"/>
      <c r="F165" s="33"/>
      <c r="G165" s="33"/>
      <c r="H165" s="33"/>
      <c r="I165" s="33"/>
      <c r="J165" s="33"/>
      <c r="K165" s="33"/>
      <c r="L165" s="33"/>
      <c r="M165" s="33"/>
      <c r="N165" s="33"/>
      <c r="O165" s="33"/>
    </row>
    <row r="166" spans="1:15">
      <c r="A166" s="33"/>
      <c r="B166" s="33"/>
      <c r="C166" s="33"/>
      <c r="D166" s="33"/>
      <c r="E166" s="33"/>
      <c r="F166" s="33"/>
      <c r="G166" s="33"/>
      <c r="H166" s="33"/>
      <c r="I166" s="33"/>
      <c r="J166" s="33"/>
      <c r="K166" s="33"/>
      <c r="L166" s="33"/>
      <c r="M166" s="33"/>
      <c r="N166" s="33"/>
      <c r="O166" s="33"/>
    </row>
    <row r="167" spans="1:15">
      <c r="A167" s="33"/>
      <c r="B167" s="33"/>
      <c r="C167" s="33"/>
      <c r="D167" s="33"/>
      <c r="E167" s="33"/>
      <c r="F167" s="33"/>
      <c r="G167" s="33"/>
      <c r="H167" s="33"/>
      <c r="I167" s="33"/>
      <c r="J167" s="33"/>
      <c r="K167" s="33"/>
      <c r="L167" s="33"/>
      <c r="M167" s="33"/>
      <c r="N167" s="33"/>
      <c r="O167" s="33"/>
    </row>
    <row r="168" spans="1:15">
      <c r="A168" s="33"/>
      <c r="B168" s="33"/>
      <c r="C168" s="33"/>
      <c r="D168" s="33"/>
      <c r="E168" s="33"/>
      <c r="F168" s="33"/>
      <c r="G168" s="33"/>
      <c r="H168" s="33"/>
      <c r="I168" s="33"/>
      <c r="J168" s="33"/>
      <c r="K168" s="33"/>
      <c r="L168" s="33"/>
      <c r="M168" s="33"/>
      <c r="N168" s="33"/>
      <c r="O168" s="33"/>
    </row>
    <row r="169" spans="1:15">
      <c r="A169" s="33"/>
      <c r="B169" s="33"/>
      <c r="C169" s="33"/>
      <c r="D169" s="33"/>
      <c r="E169" s="33"/>
      <c r="F169" s="33"/>
      <c r="G169" s="33"/>
      <c r="H169" s="33"/>
      <c r="I169" s="33"/>
      <c r="J169" s="33"/>
      <c r="K169" s="33"/>
      <c r="L169" s="33"/>
      <c r="M169" s="33"/>
      <c r="N169" s="33"/>
      <c r="O169" s="33"/>
    </row>
    <row r="170" spans="1:15">
      <c r="A170" s="33"/>
      <c r="B170" s="33"/>
      <c r="C170" s="33"/>
      <c r="D170" s="33"/>
      <c r="E170" s="33"/>
      <c r="F170" s="33"/>
      <c r="G170" s="33"/>
      <c r="H170" s="33"/>
      <c r="I170" s="33"/>
      <c r="J170" s="33"/>
      <c r="K170" s="33"/>
      <c r="L170" s="33"/>
      <c r="M170" s="33"/>
      <c r="N170" s="33"/>
      <c r="O170" s="33"/>
    </row>
    <row r="171" spans="1:15">
      <c r="A171" s="33"/>
      <c r="B171" s="33"/>
      <c r="C171" s="33"/>
      <c r="D171" s="33"/>
      <c r="E171" s="33"/>
      <c r="F171" s="33"/>
      <c r="G171" s="33"/>
      <c r="H171" s="33"/>
      <c r="I171" s="33"/>
      <c r="J171" s="33"/>
      <c r="K171" s="33"/>
      <c r="L171" s="33"/>
      <c r="M171" s="33"/>
      <c r="N171" s="33"/>
      <c r="O171" s="33"/>
    </row>
    <row r="172" spans="1:15">
      <c r="A172" s="33"/>
      <c r="B172" s="33"/>
      <c r="C172" s="33"/>
      <c r="D172" s="33"/>
      <c r="E172" s="33"/>
      <c r="F172" s="33"/>
      <c r="G172" s="33"/>
      <c r="H172" s="33"/>
      <c r="I172" s="33"/>
      <c r="J172" s="33"/>
      <c r="K172" s="33"/>
      <c r="L172" s="33"/>
      <c r="M172" s="33"/>
      <c r="N172" s="33"/>
      <c r="O172" s="33"/>
    </row>
    <row r="173" spans="1:15">
      <c r="A173" s="33"/>
      <c r="B173" s="33"/>
      <c r="C173" s="33"/>
      <c r="D173" s="33"/>
      <c r="E173" s="33"/>
      <c r="F173" s="33"/>
      <c r="G173" s="33"/>
      <c r="H173" s="33"/>
      <c r="I173" s="33"/>
      <c r="J173" s="33"/>
      <c r="K173" s="33"/>
      <c r="L173" s="33"/>
      <c r="M173" s="33"/>
      <c r="N173" s="33"/>
      <c r="O173" s="33"/>
    </row>
    <row r="174" spans="1:15">
      <c r="A174" s="33"/>
      <c r="B174" s="33"/>
      <c r="C174" s="33"/>
      <c r="D174" s="33"/>
      <c r="E174" s="33"/>
      <c r="F174" s="33"/>
      <c r="G174" s="33"/>
      <c r="H174" s="33"/>
      <c r="I174" s="33"/>
      <c r="J174" s="33"/>
      <c r="K174" s="33"/>
      <c r="L174" s="33"/>
      <c r="M174" s="33"/>
      <c r="N174" s="33"/>
      <c r="O174" s="33"/>
    </row>
    <row r="175" spans="1:15">
      <c r="A175" s="33"/>
      <c r="B175" s="33"/>
      <c r="C175" s="33"/>
      <c r="D175" s="33"/>
      <c r="E175" s="33"/>
      <c r="F175" s="33"/>
      <c r="G175" s="33"/>
      <c r="H175" s="33"/>
      <c r="I175" s="33"/>
      <c r="J175" s="33"/>
      <c r="K175" s="33"/>
      <c r="L175" s="33"/>
      <c r="M175" s="33"/>
      <c r="N175" s="33"/>
      <c r="O175" s="33"/>
    </row>
    <row r="176" spans="1:15">
      <c r="A176" s="33"/>
      <c r="B176" s="33"/>
      <c r="C176" s="33"/>
      <c r="D176" s="33"/>
      <c r="E176" s="33"/>
      <c r="F176" s="33"/>
      <c r="G176" s="33"/>
      <c r="H176" s="33"/>
      <c r="I176" s="33"/>
      <c r="J176" s="33"/>
      <c r="K176" s="33"/>
      <c r="L176" s="33"/>
      <c r="M176" s="33"/>
      <c r="N176" s="33"/>
      <c r="O176" s="33"/>
    </row>
    <row r="177" spans="1:15">
      <c r="A177" s="33"/>
      <c r="B177" s="33"/>
      <c r="C177" s="33"/>
      <c r="D177" s="33"/>
      <c r="E177" s="33"/>
      <c r="F177" s="33"/>
      <c r="G177" s="33"/>
      <c r="H177" s="33"/>
      <c r="I177" s="33"/>
      <c r="J177" s="33"/>
      <c r="K177" s="33"/>
      <c r="L177" s="33"/>
      <c r="M177" s="33"/>
      <c r="N177" s="33"/>
      <c r="O177" s="33"/>
    </row>
    <row r="178" spans="1:15">
      <c r="A178" s="33"/>
      <c r="B178" s="33"/>
      <c r="C178" s="33"/>
      <c r="D178" s="33"/>
      <c r="E178" s="33"/>
      <c r="F178" s="33"/>
      <c r="G178" s="33"/>
      <c r="H178" s="33"/>
      <c r="I178" s="33"/>
      <c r="J178" s="33"/>
      <c r="K178" s="33"/>
      <c r="L178" s="33"/>
      <c r="M178" s="33"/>
      <c r="N178" s="33"/>
      <c r="O178" s="33"/>
    </row>
    <row r="179" spans="1:15">
      <c r="A179" s="33"/>
      <c r="B179" s="33"/>
      <c r="C179" s="33"/>
      <c r="D179" s="33"/>
      <c r="E179" s="33"/>
      <c r="F179" s="33"/>
      <c r="G179" s="33"/>
      <c r="H179" s="33"/>
      <c r="I179" s="33"/>
      <c r="J179" s="33"/>
      <c r="K179" s="33"/>
      <c r="L179" s="33"/>
      <c r="M179" s="33"/>
      <c r="N179" s="33"/>
      <c r="O179" s="33"/>
    </row>
    <row r="180" spans="1:15">
      <c r="A180" s="33"/>
      <c r="B180" s="33"/>
      <c r="C180" s="33"/>
      <c r="D180" s="33"/>
      <c r="E180" s="33"/>
      <c r="F180" s="33"/>
      <c r="G180" s="33"/>
      <c r="H180" s="33"/>
      <c r="I180" s="33"/>
      <c r="J180" s="33"/>
      <c r="K180" s="33"/>
      <c r="L180" s="33"/>
      <c r="M180" s="33"/>
      <c r="N180" s="33"/>
      <c r="O180" s="33"/>
    </row>
    <row r="181" spans="1:15">
      <c r="A181" s="33"/>
      <c r="B181" s="33"/>
      <c r="C181" s="33"/>
      <c r="D181" s="33"/>
      <c r="E181" s="33"/>
      <c r="F181" s="33"/>
      <c r="G181" s="33"/>
      <c r="H181" s="33"/>
      <c r="I181" s="33"/>
      <c r="J181" s="33"/>
      <c r="K181" s="33"/>
      <c r="L181" s="33"/>
      <c r="M181" s="33"/>
      <c r="N181" s="33"/>
      <c r="O181" s="33"/>
    </row>
    <row r="182" spans="1:15">
      <c r="A182" s="33"/>
      <c r="B182" s="33"/>
      <c r="C182" s="33"/>
      <c r="D182" s="33"/>
      <c r="E182" s="33"/>
      <c r="F182" s="33"/>
      <c r="G182" s="33"/>
      <c r="H182" s="33"/>
      <c r="I182" s="33"/>
      <c r="J182" s="33"/>
      <c r="K182" s="33"/>
      <c r="L182" s="33"/>
      <c r="M182" s="33"/>
      <c r="N182" s="33"/>
      <c r="O182" s="33"/>
    </row>
    <row r="183" spans="1:15">
      <c r="A183" s="33"/>
      <c r="B183" s="33"/>
      <c r="C183" s="33"/>
      <c r="D183" s="33"/>
      <c r="E183" s="33"/>
      <c r="F183" s="33"/>
      <c r="G183" s="33"/>
      <c r="H183" s="33"/>
      <c r="I183" s="33"/>
      <c r="J183" s="33"/>
      <c r="K183" s="33"/>
      <c r="L183" s="33"/>
      <c r="M183" s="33"/>
      <c r="N183" s="33"/>
      <c r="O183" s="33"/>
    </row>
    <row r="184" spans="1:15">
      <c r="A184" s="33"/>
      <c r="B184" s="33"/>
      <c r="C184" s="33"/>
      <c r="D184" s="33"/>
      <c r="E184" s="33"/>
      <c r="F184" s="33"/>
      <c r="G184" s="33"/>
      <c r="H184" s="33"/>
      <c r="I184" s="33"/>
      <c r="J184" s="33"/>
      <c r="K184" s="33"/>
      <c r="L184" s="33"/>
      <c r="M184" s="33"/>
      <c r="N184" s="33"/>
      <c r="O184" s="33"/>
    </row>
    <row r="185" spans="1:15">
      <c r="A185" s="33"/>
      <c r="B185" s="33"/>
      <c r="C185" s="33"/>
      <c r="D185" s="33"/>
      <c r="E185" s="33"/>
      <c r="F185" s="33"/>
      <c r="G185" s="33"/>
      <c r="H185" s="33"/>
      <c r="I185" s="33"/>
      <c r="J185" s="33"/>
      <c r="K185" s="33"/>
      <c r="L185" s="33"/>
      <c r="M185" s="33"/>
      <c r="N185" s="33"/>
      <c r="O185" s="33"/>
    </row>
    <row r="186" spans="1:15">
      <c r="A186" s="33"/>
      <c r="B186" s="33"/>
      <c r="C186" s="33"/>
      <c r="D186" s="33"/>
      <c r="E186" s="33"/>
      <c r="F186" s="33"/>
      <c r="G186" s="33"/>
      <c r="H186" s="33"/>
      <c r="I186" s="33"/>
      <c r="J186" s="33"/>
      <c r="K186" s="33"/>
      <c r="L186" s="33"/>
      <c r="M186" s="33"/>
      <c r="N186" s="33"/>
      <c r="O186" s="33"/>
    </row>
    <row r="187" spans="1:15">
      <c r="A187" s="33"/>
      <c r="B187" s="33"/>
      <c r="C187" s="33"/>
      <c r="D187" s="33"/>
      <c r="E187" s="33"/>
      <c r="F187" s="33"/>
      <c r="G187" s="33"/>
      <c r="H187" s="33"/>
      <c r="I187" s="33"/>
      <c r="J187" s="33"/>
      <c r="K187" s="33"/>
      <c r="L187" s="33"/>
      <c r="M187" s="33"/>
      <c r="N187" s="33"/>
      <c r="O187" s="33"/>
    </row>
    <row r="188" spans="1:15">
      <c r="A188" s="33"/>
      <c r="B188" s="33"/>
      <c r="C188" s="33"/>
      <c r="D188" s="33"/>
      <c r="E188" s="33"/>
      <c r="F188" s="33"/>
      <c r="G188" s="33"/>
      <c r="H188" s="33"/>
      <c r="I188" s="33"/>
      <c r="J188" s="33"/>
      <c r="K188" s="33"/>
      <c r="L188" s="33"/>
      <c r="M188" s="33"/>
      <c r="N188" s="33"/>
      <c r="O188" s="33"/>
    </row>
    <row r="189" spans="1:15">
      <c r="A189" s="33"/>
      <c r="B189" s="33"/>
      <c r="C189" s="33"/>
      <c r="D189" s="33"/>
      <c r="E189" s="33"/>
      <c r="F189" s="33"/>
      <c r="G189" s="33"/>
      <c r="H189" s="33"/>
      <c r="I189" s="33"/>
      <c r="J189" s="33"/>
      <c r="K189" s="33"/>
      <c r="L189" s="33"/>
      <c r="M189" s="33"/>
      <c r="N189" s="33"/>
      <c r="O189" s="33"/>
    </row>
    <row r="190" spans="1:15">
      <c r="A190" s="33"/>
      <c r="B190" s="33"/>
      <c r="C190" s="33"/>
      <c r="D190" s="33"/>
      <c r="E190" s="33"/>
      <c r="F190" s="33"/>
      <c r="G190" s="33"/>
      <c r="H190" s="33"/>
      <c r="I190" s="33"/>
      <c r="J190" s="33"/>
      <c r="K190" s="33"/>
      <c r="L190" s="33"/>
      <c r="M190" s="33"/>
      <c r="N190" s="33"/>
      <c r="O190" s="33"/>
    </row>
    <row r="191" spans="1:15">
      <c r="A191" s="33"/>
      <c r="B191" s="33"/>
      <c r="C191" s="33"/>
      <c r="D191" s="33"/>
      <c r="E191" s="33"/>
      <c r="F191" s="33"/>
      <c r="G191" s="33"/>
      <c r="H191" s="33"/>
      <c r="I191" s="33"/>
      <c r="J191" s="33"/>
      <c r="K191" s="33"/>
      <c r="L191" s="33"/>
      <c r="M191" s="33"/>
      <c r="N191" s="33"/>
      <c r="O191" s="33"/>
    </row>
    <row r="192" spans="1:15">
      <c r="A192" s="33"/>
      <c r="B192" s="33"/>
      <c r="C192" s="33"/>
      <c r="D192" s="33"/>
      <c r="E192" s="33"/>
      <c r="F192" s="33"/>
      <c r="G192" s="33"/>
      <c r="H192" s="33"/>
      <c r="I192" s="33"/>
      <c r="J192" s="33"/>
      <c r="K192" s="33"/>
      <c r="L192" s="33"/>
      <c r="M192" s="33"/>
      <c r="N192" s="33"/>
      <c r="O192" s="33"/>
    </row>
    <row r="193" spans="1:15">
      <c r="A193" s="33"/>
      <c r="B193" s="33"/>
      <c r="C193" s="33"/>
      <c r="D193" s="33"/>
      <c r="E193" s="33"/>
      <c r="F193" s="33"/>
      <c r="G193" s="33"/>
      <c r="H193" s="33"/>
      <c r="I193" s="33"/>
      <c r="J193" s="33"/>
      <c r="K193" s="33"/>
      <c r="L193" s="33"/>
      <c r="M193" s="33"/>
      <c r="N193" s="33"/>
      <c r="O193" s="33"/>
    </row>
    <row r="194" spans="1:15">
      <c r="A194" s="33"/>
      <c r="B194" s="33"/>
      <c r="C194" s="33"/>
      <c r="D194" s="33"/>
      <c r="E194" s="33"/>
      <c r="F194" s="33"/>
      <c r="G194" s="33"/>
      <c r="H194" s="33"/>
      <c r="I194" s="33"/>
      <c r="J194" s="33"/>
      <c r="K194" s="33"/>
      <c r="L194" s="33"/>
      <c r="M194" s="33"/>
      <c r="N194" s="33"/>
      <c r="O194" s="33"/>
    </row>
    <row r="195" spans="1:15">
      <c r="A195" s="33"/>
      <c r="B195" s="33"/>
      <c r="C195" s="33"/>
      <c r="D195" s="33"/>
      <c r="E195" s="33"/>
      <c r="F195" s="33"/>
      <c r="G195" s="33"/>
      <c r="H195" s="33"/>
      <c r="I195" s="33"/>
      <c r="J195" s="33"/>
      <c r="K195" s="33"/>
      <c r="L195" s="33"/>
      <c r="M195" s="33"/>
      <c r="N195" s="33"/>
      <c r="O195" s="33"/>
    </row>
    <row r="196" spans="1:15">
      <c r="A196" s="33"/>
      <c r="B196" s="33"/>
      <c r="C196" s="33"/>
      <c r="D196" s="33"/>
      <c r="E196" s="33"/>
      <c r="F196" s="33"/>
      <c r="G196" s="33"/>
      <c r="H196" s="33"/>
      <c r="I196" s="33"/>
      <c r="J196" s="33"/>
      <c r="K196" s="33"/>
      <c r="L196" s="33"/>
      <c r="M196" s="33"/>
      <c r="N196" s="33"/>
      <c r="O196" s="33"/>
    </row>
    <row r="197" spans="1:15">
      <c r="A197" s="33"/>
      <c r="B197" s="33"/>
      <c r="C197" s="33"/>
      <c r="D197" s="33"/>
      <c r="E197" s="33"/>
      <c r="F197" s="33"/>
      <c r="G197" s="33"/>
      <c r="H197" s="33"/>
      <c r="I197" s="33"/>
      <c r="J197" s="33"/>
      <c r="K197" s="33"/>
      <c r="L197" s="33"/>
      <c r="M197" s="33"/>
      <c r="N197" s="33"/>
      <c r="O197" s="33"/>
    </row>
    <row r="198" spans="1:15">
      <c r="A198" s="33"/>
      <c r="B198" s="33"/>
      <c r="C198" s="33"/>
      <c r="D198" s="33"/>
      <c r="E198" s="33"/>
      <c r="F198" s="33"/>
      <c r="G198" s="33"/>
      <c r="H198" s="33"/>
      <c r="I198" s="33"/>
      <c r="J198" s="33"/>
      <c r="K198" s="33"/>
      <c r="L198" s="33"/>
      <c r="M198" s="33"/>
      <c r="N198" s="33"/>
      <c r="O198" s="33"/>
    </row>
    <row r="199" spans="1:15">
      <c r="A199" s="33"/>
      <c r="B199" s="33"/>
      <c r="C199" s="33"/>
      <c r="D199" s="33"/>
      <c r="E199" s="33"/>
      <c r="F199" s="33"/>
      <c r="G199" s="33"/>
      <c r="H199" s="33"/>
      <c r="I199" s="33"/>
      <c r="J199" s="33"/>
      <c r="K199" s="33"/>
      <c r="L199" s="33"/>
      <c r="M199" s="33"/>
      <c r="N199" s="33"/>
      <c r="O199" s="33"/>
    </row>
    <row r="200" spans="1:15">
      <c r="A200" s="33"/>
      <c r="B200" s="33"/>
      <c r="C200" s="33"/>
      <c r="D200" s="33"/>
      <c r="E200" s="33"/>
      <c r="F200" s="33"/>
      <c r="G200" s="33"/>
      <c r="H200" s="33"/>
      <c r="I200" s="33"/>
      <c r="J200" s="33"/>
      <c r="K200" s="33"/>
      <c r="L200" s="33"/>
      <c r="M200" s="33"/>
      <c r="N200" s="33"/>
      <c r="O200" s="33"/>
    </row>
    <row r="201" spans="1:15">
      <c r="A201" s="33"/>
      <c r="B201" s="33"/>
      <c r="C201" s="33"/>
      <c r="D201" s="33"/>
      <c r="E201" s="33"/>
      <c r="F201" s="33"/>
      <c r="G201" s="33"/>
      <c r="H201" s="33"/>
      <c r="I201" s="33"/>
      <c r="J201" s="33"/>
      <c r="K201" s="33"/>
      <c r="L201" s="33"/>
      <c r="M201" s="33"/>
      <c r="N201" s="33"/>
      <c r="O201" s="33"/>
    </row>
    <row r="202" spans="1:15">
      <c r="A202" s="33"/>
      <c r="B202" s="33"/>
      <c r="C202" s="33"/>
      <c r="D202" s="33"/>
      <c r="E202" s="33"/>
      <c r="F202" s="33"/>
      <c r="G202" s="33"/>
      <c r="H202" s="33"/>
      <c r="I202" s="33"/>
      <c r="J202" s="33"/>
      <c r="K202" s="33"/>
      <c r="L202" s="33"/>
      <c r="M202" s="33"/>
      <c r="N202" s="33"/>
      <c r="O202" s="33"/>
    </row>
    <row r="203" spans="1:15">
      <c r="A203" s="33"/>
      <c r="B203" s="33"/>
      <c r="C203" s="33"/>
      <c r="D203" s="33"/>
      <c r="E203" s="33"/>
      <c r="F203" s="33"/>
      <c r="G203" s="33"/>
      <c r="H203" s="33"/>
      <c r="I203" s="33"/>
      <c r="J203" s="33"/>
      <c r="K203" s="33"/>
      <c r="L203" s="33"/>
      <c r="M203" s="33"/>
      <c r="N203" s="33"/>
      <c r="O203" s="33"/>
    </row>
    <row r="204" spans="1:15">
      <c r="A204" s="33"/>
      <c r="B204" s="33"/>
      <c r="C204" s="33"/>
      <c r="D204" s="33"/>
      <c r="E204" s="33"/>
      <c r="F204" s="33"/>
      <c r="G204" s="33"/>
      <c r="H204" s="33"/>
      <c r="I204" s="33"/>
      <c r="J204" s="33"/>
      <c r="K204" s="33"/>
      <c r="L204" s="33"/>
      <c r="M204" s="33"/>
      <c r="N204" s="33"/>
      <c r="O204" s="33"/>
    </row>
    <row r="205" spans="1:15">
      <c r="A205" s="33"/>
      <c r="B205" s="33"/>
      <c r="C205" s="33"/>
      <c r="D205" s="33"/>
      <c r="E205" s="33"/>
      <c r="F205" s="33"/>
      <c r="G205" s="33"/>
      <c r="H205" s="33"/>
      <c r="I205" s="33"/>
      <c r="J205" s="33"/>
      <c r="K205" s="33"/>
      <c r="L205" s="33"/>
      <c r="M205" s="33"/>
      <c r="N205" s="33"/>
      <c r="O205" s="33"/>
    </row>
    <row r="206" spans="1:15">
      <c r="A206" s="33"/>
      <c r="B206" s="33"/>
      <c r="C206" s="33"/>
      <c r="D206" s="33"/>
      <c r="E206" s="33"/>
      <c r="F206" s="33"/>
      <c r="G206" s="33"/>
      <c r="H206" s="33"/>
      <c r="I206" s="33"/>
      <c r="J206" s="33"/>
      <c r="K206" s="33"/>
      <c r="L206" s="33"/>
      <c r="M206" s="33"/>
      <c r="N206" s="33"/>
      <c r="O206" s="33"/>
    </row>
    <row r="207" spans="1:15">
      <c r="A207" s="33"/>
      <c r="B207" s="33"/>
      <c r="C207" s="33"/>
      <c r="D207" s="33"/>
      <c r="E207" s="33"/>
      <c r="F207" s="33"/>
      <c r="G207" s="33"/>
      <c r="H207" s="33"/>
      <c r="I207" s="33"/>
      <c r="J207" s="33"/>
      <c r="K207" s="33"/>
      <c r="L207" s="33"/>
      <c r="M207" s="33"/>
      <c r="N207" s="33"/>
      <c r="O207" s="33"/>
    </row>
    <row r="208" spans="1:15">
      <c r="A208" s="33"/>
      <c r="B208" s="33"/>
      <c r="C208" s="33"/>
      <c r="D208" s="33"/>
      <c r="E208" s="33"/>
      <c r="F208" s="33"/>
      <c r="G208" s="33"/>
      <c r="H208" s="33"/>
      <c r="I208" s="33"/>
      <c r="J208" s="33"/>
      <c r="K208" s="33"/>
      <c r="L208" s="33"/>
      <c r="M208" s="33"/>
      <c r="N208" s="33"/>
      <c r="O208" s="33"/>
    </row>
    <row r="209" spans="1:15">
      <c r="A209" s="33"/>
      <c r="B209" s="33"/>
      <c r="C209" s="33"/>
      <c r="D209" s="33"/>
      <c r="E209" s="33"/>
      <c r="F209" s="33"/>
      <c r="G209" s="33"/>
      <c r="H209" s="33"/>
      <c r="I209" s="33"/>
      <c r="J209" s="33"/>
      <c r="K209" s="33"/>
      <c r="L209" s="33"/>
      <c r="M209" s="33"/>
      <c r="N209" s="33"/>
      <c r="O209" s="33"/>
    </row>
    <row r="210" spans="1:15">
      <c r="A210" s="33"/>
      <c r="B210" s="33"/>
      <c r="C210" s="33"/>
      <c r="D210" s="33"/>
      <c r="E210" s="33"/>
      <c r="F210" s="33"/>
      <c r="G210" s="33"/>
      <c r="H210" s="33"/>
      <c r="I210" s="33"/>
      <c r="J210" s="33"/>
      <c r="K210" s="33"/>
      <c r="L210" s="33"/>
      <c r="M210" s="33"/>
      <c r="N210" s="33"/>
      <c r="O210" s="33"/>
    </row>
    <row r="211" spans="1:15">
      <c r="A211" s="33"/>
      <c r="B211" s="33"/>
      <c r="C211" s="33"/>
      <c r="D211" s="33"/>
      <c r="E211" s="33"/>
      <c r="F211" s="33"/>
      <c r="G211" s="33"/>
      <c r="H211" s="33"/>
      <c r="I211" s="33"/>
      <c r="J211" s="33"/>
      <c r="K211" s="33"/>
      <c r="L211" s="33"/>
      <c r="M211" s="33"/>
      <c r="N211" s="33"/>
      <c r="O211" s="33"/>
    </row>
    <row r="212" spans="1:15">
      <c r="A212" s="33"/>
      <c r="B212" s="33"/>
      <c r="C212" s="33"/>
      <c r="D212" s="33"/>
      <c r="E212" s="33"/>
      <c r="F212" s="33"/>
      <c r="G212" s="33"/>
      <c r="H212" s="33"/>
      <c r="I212" s="33"/>
      <c r="J212" s="33"/>
      <c r="K212" s="33"/>
      <c r="L212" s="33"/>
      <c r="M212" s="33"/>
      <c r="N212" s="33"/>
      <c r="O212" s="33"/>
    </row>
    <row r="213" spans="1:15">
      <c r="A213" s="33"/>
      <c r="B213" s="33"/>
      <c r="C213" s="33"/>
      <c r="D213" s="33"/>
      <c r="E213" s="33"/>
      <c r="F213" s="33"/>
      <c r="G213" s="33"/>
      <c r="H213" s="33"/>
      <c r="I213" s="33"/>
      <c r="J213" s="33"/>
      <c r="K213" s="33"/>
      <c r="L213" s="33"/>
      <c r="M213" s="33"/>
      <c r="N213" s="33"/>
      <c r="O213" s="33"/>
    </row>
    <row r="214" spans="1:15">
      <c r="A214" s="33"/>
      <c r="B214" s="33"/>
      <c r="C214" s="33"/>
      <c r="D214" s="33"/>
      <c r="E214" s="33"/>
      <c r="F214" s="33"/>
      <c r="G214" s="33"/>
      <c r="H214" s="33"/>
      <c r="I214" s="33"/>
      <c r="J214" s="33"/>
      <c r="K214" s="33"/>
      <c r="L214" s="33"/>
      <c r="M214" s="33"/>
      <c r="N214" s="33"/>
      <c r="O214" s="33"/>
    </row>
    <row r="215" spans="1:15">
      <c r="A215" s="33"/>
      <c r="B215" s="33"/>
      <c r="C215" s="33"/>
      <c r="D215" s="33"/>
      <c r="E215" s="33"/>
      <c r="F215" s="33"/>
      <c r="G215" s="33"/>
      <c r="H215" s="33"/>
      <c r="I215" s="33"/>
      <c r="J215" s="33"/>
      <c r="K215" s="33"/>
      <c r="L215" s="33"/>
      <c r="M215" s="33"/>
      <c r="N215" s="33"/>
      <c r="O215" s="33"/>
    </row>
    <row r="216" spans="1:15">
      <c r="A216" s="33"/>
      <c r="B216" s="33"/>
      <c r="C216" s="33"/>
      <c r="D216" s="33"/>
      <c r="E216" s="33"/>
      <c r="F216" s="33"/>
      <c r="G216" s="33"/>
      <c r="H216" s="33"/>
      <c r="I216" s="33"/>
      <c r="J216" s="33"/>
      <c r="K216" s="33"/>
      <c r="L216" s="33"/>
      <c r="M216" s="33"/>
      <c r="N216" s="33"/>
      <c r="O216" s="33"/>
    </row>
    <row r="217" spans="1:15">
      <c r="A217" s="33"/>
      <c r="B217" s="33"/>
      <c r="C217" s="33"/>
      <c r="D217" s="33"/>
      <c r="E217" s="33"/>
      <c r="F217" s="33"/>
      <c r="G217" s="33"/>
      <c r="H217" s="33"/>
      <c r="I217" s="33"/>
      <c r="J217" s="33"/>
      <c r="K217" s="33"/>
      <c r="L217" s="33"/>
      <c r="M217" s="33"/>
      <c r="N217" s="33"/>
      <c r="O217" s="33"/>
    </row>
    <row r="218" spans="1:15">
      <c r="A218" s="33"/>
      <c r="B218" s="33"/>
      <c r="C218" s="33"/>
      <c r="D218" s="33"/>
      <c r="E218" s="33"/>
      <c r="F218" s="33"/>
      <c r="G218" s="33"/>
      <c r="H218" s="33"/>
      <c r="I218" s="33"/>
      <c r="J218" s="33"/>
      <c r="K218" s="33"/>
      <c r="L218" s="33"/>
      <c r="M218" s="33"/>
      <c r="N218" s="33"/>
      <c r="O218" s="33"/>
    </row>
    <row r="219" spans="1:15">
      <c r="A219" s="33"/>
      <c r="B219" s="33"/>
      <c r="C219" s="33"/>
      <c r="D219" s="33"/>
      <c r="E219" s="33"/>
      <c r="F219" s="33"/>
      <c r="G219" s="33"/>
      <c r="H219" s="33"/>
      <c r="I219" s="33"/>
      <c r="J219" s="33"/>
      <c r="K219" s="33"/>
      <c r="L219" s="33"/>
      <c r="M219" s="33"/>
      <c r="N219" s="33"/>
      <c r="O219" s="33"/>
    </row>
    <row r="220" spans="1:15">
      <c r="A220" s="33"/>
      <c r="B220" s="33"/>
      <c r="C220" s="33"/>
      <c r="D220" s="33"/>
      <c r="E220" s="33"/>
      <c r="F220" s="33"/>
      <c r="G220" s="33"/>
      <c r="H220" s="33"/>
      <c r="I220" s="33"/>
      <c r="J220" s="33"/>
      <c r="K220" s="33"/>
      <c r="L220" s="33"/>
      <c r="M220" s="33"/>
      <c r="N220" s="33"/>
      <c r="O220" s="33"/>
    </row>
    <row r="221" spans="1:15">
      <c r="A221" s="33"/>
      <c r="B221" s="33"/>
      <c r="C221" s="33"/>
      <c r="D221" s="33"/>
      <c r="E221" s="33"/>
      <c r="F221" s="33"/>
      <c r="G221" s="33"/>
      <c r="H221" s="33"/>
      <c r="I221" s="33"/>
      <c r="J221" s="33"/>
      <c r="K221" s="33"/>
      <c r="L221" s="33"/>
      <c r="M221" s="33"/>
      <c r="N221" s="33"/>
      <c r="O221" s="33"/>
    </row>
    <row r="222" spans="1:15">
      <c r="A222" s="33"/>
      <c r="B222" s="33"/>
      <c r="C222" s="33"/>
      <c r="D222" s="33"/>
      <c r="E222" s="33"/>
      <c r="F222" s="33"/>
      <c r="G222" s="33"/>
      <c r="H222" s="33"/>
      <c r="I222" s="33"/>
      <c r="J222" s="33"/>
      <c r="K222" s="33"/>
      <c r="L222" s="33"/>
      <c r="M222" s="33"/>
      <c r="N222" s="33"/>
      <c r="O222" s="33"/>
    </row>
    <row r="223" spans="1:15">
      <c r="A223" s="33"/>
      <c r="B223" s="33"/>
      <c r="C223" s="33"/>
      <c r="D223" s="33"/>
      <c r="E223" s="33"/>
      <c r="F223" s="33"/>
      <c r="G223" s="33"/>
      <c r="H223" s="33"/>
      <c r="I223" s="33"/>
      <c r="J223" s="33"/>
      <c r="K223" s="33"/>
      <c r="L223" s="33"/>
      <c r="M223" s="33"/>
      <c r="N223" s="33"/>
      <c r="O223" s="33"/>
    </row>
    <row r="224" spans="1:15">
      <c r="A224" s="33"/>
      <c r="B224" s="33"/>
      <c r="C224" s="33"/>
      <c r="D224" s="33"/>
      <c r="E224" s="33"/>
      <c r="F224" s="33"/>
      <c r="G224" s="33"/>
      <c r="H224" s="33"/>
      <c r="I224" s="33"/>
      <c r="J224" s="33"/>
      <c r="K224" s="33"/>
      <c r="L224" s="33"/>
      <c r="M224" s="33"/>
      <c r="N224" s="33"/>
      <c r="O224" s="33"/>
    </row>
    <row r="225" spans="1:15">
      <c r="A225" s="33"/>
      <c r="B225" s="33"/>
      <c r="C225" s="33"/>
      <c r="D225" s="33"/>
      <c r="E225" s="33"/>
      <c r="F225" s="33"/>
      <c r="G225" s="33"/>
      <c r="H225" s="33"/>
      <c r="I225" s="33"/>
      <c r="J225" s="33"/>
      <c r="K225" s="33"/>
      <c r="L225" s="33"/>
      <c r="M225" s="33"/>
      <c r="N225" s="33"/>
      <c r="O225" s="33"/>
    </row>
    <row r="226" spans="1:15">
      <c r="A226" s="33"/>
      <c r="B226" s="33"/>
      <c r="C226" s="33"/>
      <c r="D226" s="33"/>
      <c r="E226" s="33"/>
      <c r="F226" s="33"/>
      <c r="G226" s="33"/>
      <c r="H226" s="33"/>
      <c r="I226" s="33"/>
      <c r="J226" s="33"/>
      <c r="K226" s="33"/>
      <c r="L226" s="33"/>
      <c r="M226" s="33"/>
      <c r="N226" s="33"/>
      <c r="O226" s="33"/>
    </row>
    <row r="227" spans="1:15">
      <c r="A227" s="33"/>
      <c r="B227" s="33"/>
      <c r="C227" s="33"/>
      <c r="D227" s="33"/>
      <c r="E227" s="33"/>
      <c r="F227" s="33"/>
      <c r="G227" s="33"/>
      <c r="H227" s="33"/>
      <c r="I227" s="33"/>
      <c r="J227" s="33"/>
      <c r="K227" s="33"/>
      <c r="L227" s="33"/>
      <c r="M227" s="33"/>
      <c r="N227" s="33"/>
      <c r="O227" s="33"/>
    </row>
    <row r="228" spans="1:15">
      <c r="A228" s="33"/>
      <c r="B228" s="33"/>
      <c r="C228" s="33"/>
      <c r="D228" s="33"/>
      <c r="E228" s="33"/>
      <c r="F228" s="33"/>
      <c r="G228" s="33"/>
      <c r="H228" s="33"/>
      <c r="I228" s="33"/>
      <c r="J228" s="33"/>
      <c r="K228" s="33"/>
      <c r="L228" s="33"/>
      <c r="M228" s="33"/>
      <c r="N228" s="33"/>
      <c r="O228" s="33"/>
    </row>
    <row r="229" spans="1:15">
      <c r="A229" s="33"/>
      <c r="B229" s="33"/>
      <c r="C229" s="33"/>
      <c r="D229" s="33"/>
      <c r="E229" s="33"/>
      <c r="F229" s="33"/>
      <c r="G229" s="33"/>
      <c r="H229" s="33"/>
      <c r="I229" s="33"/>
      <c r="J229" s="33"/>
      <c r="K229" s="33"/>
      <c r="L229" s="33"/>
      <c r="M229" s="33"/>
      <c r="N229" s="33"/>
      <c r="O229" s="33"/>
    </row>
    <row r="230" spans="1:15">
      <c r="A230" s="33"/>
      <c r="B230" s="33"/>
      <c r="C230" s="33"/>
      <c r="D230" s="33"/>
      <c r="E230" s="33"/>
      <c r="F230" s="33"/>
      <c r="G230" s="33"/>
      <c r="H230" s="33"/>
      <c r="I230" s="33"/>
      <c r="J230" s="33"/>
      <c r="K230" s="33"/>
      <c r="L230" s="33"/>
      <c r="M230" s="33"/>
      <c r="N230" s="33"/>
      <c r="O230" s="33"/>
    </row>
    <row r="231" spans="1:15">
      <c r="A231" s="33"/>
      <c r="B231" s="33"/>
      <c r="C231" s="33"/>
      <c r="D231" s="33"/>
      <c r="E231" s="33"/>
      <c r="F231" s="33"/>
      <c r="G231" s="33"/>
      <c r="H231" s="33"/>
      <c r="I231" s="33"/>
      <c r="J231" s="33"/>
      <c r="K231" s="33"/>
      <c r="L231" s="33"/>
      <c r="M231" s="33"/>
      <c r="N231" s="33"/>
      <c r="O231" s="33"/>
    </row>
    <row r="232" spans="1:15">
      <c r="A232" s="33"/>
      <c r="B232" s="33"/>
      <c r="C232" s="33"/>
      <c r="D232" s="33"/>
      <c r="E232" s="33"/>
      <c r="F232" s="33"/>
      <c r="G232" s="33"/>
      <c r="H232" s="33"/>
      <c r="I232" s="33"/>
      <c r="J232" s="33"/>
      <c r="K232" s="33"/>
      <c r="L232" s="33"/>
      <c r="M232" s="33"/>
      <c r="N232" s="33"/>
      <c r="O232" s="33"/>
    </row>
    <row r="233" spans="1:15">
      <c r="A233" s="33"/>
      <c r="B233" s="33"/>
      <c r="C233" s="33"/>
      <c r="D233" s="33"/>
      <c r="E233" s="33"/>
      <c r="F233" s="33"/>
      <c r="G233" s="33"/>
      <c r="H233" s="33"/>
      <c r="I233" s="33"/>
      <c r="J233" s="33"/>
      <c r="K233" s="33"/>
      <c r="L233" s="33"/>
      <c r="M233" s="33"/>
      <c r="N233" s="33"/>
      <c r="O233" s="33"/>
    </row>
    <row r="234" spans="1:15">
      <c r="A234" s="33"/>
      <c r="B234" s="33"/>
      <c r="C234" s="33"/>
      <c r="D234" s="33"/>
      <c r="E234" s="33"/>
      <c r="F234" s="33"/>
      <c r="G234" s="33"/>
      <c r="H234" s="33"/>
      <c r="I234" s="33"/>
      <c r="J234" s="33"/>
      <c r="K234" s="33"/>
      <c r="L234" s="33"/>
      <c r="M234" s="33"/>
      <c r="N234" s="33"/>
      <c r="O234" s="33"/>
    </row>
    <row r="235" spans="1:15">
      <c r="A235" s="33"/>
      <c r="B235" s="33"/>
      <c r="C235" s="33"/>
      <c r="D235" s="33"/>
      <c r="E235" s="33"/>
      <c r="F235" s="33"/>
      <c r="G235" s="33"/>
      <c r="H235" s="33"/>
      <c r="I235" s="33"/>
      <c r="J235" s="33"/>
      <c r="K235" s="33"/>
      <c r="L235" s="33"/>
      <c r="M235" s="33"/>
      <c r="N235" s="33"/>
      <c r="O235" s="33"/>
    </row>
    <row r="236" spans="1:15">
      <c r="A236" s="33"/>
      <c r="B236" s="33"/>
      <c r="C236" s="33"/>
      <c r="D236" s="33"/>
      <c r="E236" s="33"/>
      <c r="F236" s="33"/>
      <c r="G236" s="33"/>
      <c r="H236" s="33"/>
      <c r="I236" s="33"/>
      <c r="J236" s="33"/>
      <c r="K236" s="33"/>
      <c r="L236" s="33"/>
      <c r="M236" s="33"/>
      <c r="N236" s="33"/>
      <c r="O236" s="33"/>
    </row>
    <row r="237" spans="1:15">
      <c r="A237" s="33"/>
      <c r="B237" s="33"/>
      <c r="C237" s="33"/>
      <c r="D237" s="33"/>
      <c r="E237" s="33"/>
      <c r="F237" s="33"/>
      <c r="G237" s="33"/>
      <c r="H237" s="33"/>
      <c r="I237" s="33"/>
      <c r="J237" s="33"/>
      <c r="K237" s="33"/>
      <c r="L237" s="33"/>
      <c r="M237" s="33"/>
      <c r="N237" s="33"/>
      <c r="O237" s="33"/>
    </row>
    <row r="238" spans="1:15">
      <c r="A238" s="33"/>
      <c r="B238" s="33"/>
      <c r="C238" s="33"/>
      <c r="D238" s="33"/>
      <c r="E238" s="33"/>
      <c r="F238" s="33"/>
      <c r="G238" s="33"/>
      <c r="H238" s="33"/>
      <c r="I238" s="33"/>
      <c r="J238" s="33"/>
      <c r="K238" s="33"/>
      <c r="L238" s="33"/>
      <c r="M238" s="33"/>
      <c r="N238" s="33"/>
      <c r="O238" s="33"/>
    </row>
    <row r="239" spans="1:15">
      <c r="A239" s="33"/>
      <c r="B239" s="33"/>
      <c r="C239" s="33"/>
      <c r="D239" s="33"/>
      <c r="E239" s="33"/>
      <c r="F239" s="33"/>
      <c r="G239" s="33"/>
      <c r="H239" s="33"/>
      <c r="I239" s="33"/>
      <c r="J239" s="33"/>
      <c r="K239" s="33"/>
      <c r="L239" s="33"/>
      <c r="M239" s="33"/>
      <c r="N239" s="33"/>
      <c r="O239" s="33"/>
    </row>
    <row r="240" spans="1:15">
      <c r="A240" s="33"/>
      <c r="B240" s="33"/>
      <c r="C240" s="33"/>
      <c r="D240" s="33"/>
      <c r="E240" s="33"/>
      <c r="F240" s="33"/>
      <c r="G240" s="33"/>
      <c r="H240" s="33"/>
      <c r="I240" s="33"/>
      <c r="J240" s="33"/>
      <c r="K240" s="33"/>
      <c r="L240" s="33"/>
      <c r="M240" s="33"/>
      <c r="N240" s="33"/>
      <c r="O240" s="33"/>
    </row>
    <row r="241" spans="1:15">
      <c r="A241" s="33"/>
      <c r="B241" s="33"/>
      <c r="C241" s="33"/>
      <c r="D241" s="33"/>
      <c r="E241" s="33"/>
      <c r="F241" s="33"/>
      <c r="G241" s="33"/>
      <c r="H241" s="33"/>
      <c r="I241" s="33"/>
      <c r="J241" s="33"/>
      <c r="K241" s="33"/>
      <c r="L241" s="33"/>
      <c r="M241" s="33"/>
      <c r="N241" s="33"/>
      <c r="O241" s="33"/>
    </row>
    <row r="242" spans="1:15">
      <c r="A242" s="33"/>
      <c r="B242" s="33"/>
      <c r="C242" s="33"/>
      <c r="D242" s="33"/>
      <c r="E242" s="33"/>
      <c r="F242" s="33"/>
      <c r="G242" s="33"/>
      <c r="H242" s="33"/>
      <c r="I242" s="33"/>
      <c r="J242" s="33"/>
      <c r="K242" s="33"/>
      <c r="L242" s="33"/>
      <c r="M242" s="33"/>
      <c r="N242" s="33"/>
      <c r="O242" s="33"/>
    </row>
    <row r="243" spans="1:15">
      <c r="A243" s="33"/>
      <c r="B243" s="33"/>
      <c r="C243" s="33"/>
      <c r="D243" s="33"/>
      <c r="E243" s="33"/>
      <c r="F243" s="33"/>
      <c r="G243" s="33"/>
      <c r="H243" s="33"/>
      <c r="I243" s="33"/>
      <c r="J243" s="33"/>
      <c r="K243" s="33"/>
      <c r="L243" s="33"/>
      <c r="M243" s="33"/>
      <c r="N243" s="33"/>
      <c r="O243" s="33"/>
    </row>
    <row r="244" spans="1:15">
      <c r="A244" s="33"/>
      <c r="B244" s="33"/>
      <c r="C244" s="33"/>
      <c r="D244" s="33"/>
      <c r="E244" s="33"/>
      <c r="F244" s="33"/>
      <c r="G244" s="33"/>
      <c r="H244" s="33"/>
      <c r="I244" s="33"/>
      <c r="J244" s="33"/>
      <c r="K244" s="33"/>
      <c r="L244" s="33"/>
      <c r="M244" s="33"/>
      <c r="N244" s="33"/>
      <c r="O244" s="33"/>
    </row>
    <row r="245" spans="1:15">
      <c r="A245" s="33"/>
      <c r="B245" s="33"/>
      <c r="C245" s="33"/>
      <c r="D245" s="33"/>
      <c r="E245" s="33"/>
      <c r="F245" s="33"/>
      <c r="G245" s="33"/>
      <c r="H245" s="33"/>
      <c r="I245" s="33"/>
      <c r="J245" s="33"/>
      <c r="K245" s="33"/>
      <c r="L245" s="33"/>
      <c r="M245" s="33"/>
      <c r="N245" s="33"/>
      <c r="O245" s="33"/>
    </row>
    <row r="246" spans="1:15">
      <c r="A246" s="33"/>
      <c r="B246" s="33"/>
      <c r="C246" s="33"/>
      <c r="D246" s="33"/>
      <c r="E246" s="33"/>
      <c r="F246" s="33"/>
      <c r="G246" s="33"/>
      <c r="H246" s="33"/>
      <c r="I246" s="33"/>
      <c r="J246" s="33"/>
      <c r="K246" s="33"/>
      <c r="L246" s="33"/>
      <c r="M246" s="33"/>
      <c r="N246" s="33"/>
      <c r="O246" s="33"/>
    </row>
    <row r="247" spans="1:15">
      <c r="A247" s="33"/>
      <c r="B247" s="33"/>
      <c r="C247" s="33"/>
      <c r="D247" s="33"/>
      <c r="E247" s="33"/>
      <c r="F247" s="33"/>
      <c r="G247" s="33"/>
      <c r="H247" s="33"/>
      <c r="I247" s="33"/>
      <c r="J247" s="33"/>
      <c r="K247" s="33"/>
      <c r="L247" s="33"/>
      <c r="M247" s="33"/>
      <c r="N247" s="33"/>
      <c r="O247" s="33"/>
    </row>
    <row r="248" spans="1:15">
      <c r="A248" s="33"/>
      <c r="B248" s="33"/>
      <c r="C248" s="33"/>
      <c r="D248" s="33"/>
      <c r="E248" s="33"/>
      <c r="F248" s="33"/>
      <c r="G248" s="33"/>
      <c r="H248" s="33"/>
      <c r="I248" s="33"/>
      <c r="J248" s="33"/>
      <c r="K248" s="33"/>
      <c r="L248" s="33"/>
      <c r="M248" s="33"/>
      <c r="N248" s="33"/>
      <c r="O248" s="33"/>
    </row>
    <row r="249" spans="1:15">
      <c r="A249" s="33"/>
      <c r="B249" s="33"/>
      <c r="C249" s="33"/>
      <c r="D249" s="33"/>
      <c r="E249" s="33"/>
      <c r="F249" s="33"/>
      <c r="G249" s="33"/>
      <c r="H249" s="33"/>
      <c r="I249" s="33"/>
      <c r="J249" s="33"/>
      <c r="K249" s="33"/>
      <c r="L249" s="33"/>
      <c r="M249" s="33"/>
      <c r="N249" s="33"/>
      <c r="O249" s="33"/>
    </row>
    <row r="250" spans="1:15">
      <c r="A250" s="33"/>
      <c r="B250" s="33"/>
      <c r="C250" s="33"/>
      <c r="D250" s="33"/>
      <c r="E250" s="33"/>
      <c r="F250" s="33"/>
      <c r="G250" s="33"/>
      <c r="H250" s="33"/>
      <c r="I250" s="33"/>
      <c r="J250" s="33"/>
      <c r="K250" s="33"/>
      <c r="L250" s="33"/>
      <c r="M250" s="33"/>
      <c r="N250" s="33"/>
      <c r="O250" s="33"/>
    </row>
    <row r="251" spans="1:15">
      <c r="A251" s="33"/>
      <c r="B251" s="33"/>
      <c r="C251" s="33"/>
      <c r="D251" s="33"/>
      <c r="E251" s="33"/>
      <c r="F251" s="33"/>
      <c r="G251" s="33"/>
      <c r="H251" s="33"/>
      <c r="I251" s="33"/>
      <c r="J251" s="33"/>
      <c r="K251" s="33"/>
      <c r="L251" s="33"/>
      <c r="M251" s="33"/>
      <c r="N251" s="33"/>
      <c r="O251" s="33"/>
    </row>
    <row r="252" spans="1:15">
      <c r="A252" s="33"/>
      <c r="B252" s="33"/>
      <c r="C252" s="33"/>
      <c r="D252" s="33"/>
      <c r="E252" s="33"/>
      <c r="F252" s="33"/>
      <c r="G252" s="33"/>
      <c r="H252" s="33"/>
      <c r="I252" s="33"/>
      <c r="J252" s="33"/>
      <c r="K252" s="33"/>
      <c r="L252" s="33"/>
      <c r="M252" s="33"/>
      <c r="N252" s="33"/>
      <c r="O252" s="33"/>
    </row>
    <row r="253" spans="1:15">
      <c r="A253" s="33"/>
      <c r="B253" s="33"/>
      <c r="C253" s="33"/>
      <c r="D253" s="33"/>
      <c r="E253" s="33"/>
      <c r="F253" s="33"/>
      <c r="G253" s="33"/>
      <c r="H253" s="33"/>
      <c r="I253" s="33"/>
      <c r="J253" s="33"/>
      <c r="K253" s="33"/>
      <c r="L253" s="33"/>
      <c r="M253" s="33"/>
      <c r="N253" s="33"/>
      <c r="O253" s="33"/>
    </row>
    <row r="254" spans="1:15">
      <c r="A254" s="33"/>
      <c r="B254" s="33"/>
      <c r="C254" s="33"/>
      <c r="D254" s="33"/>
      <c r="E254" s="33"/>
      <c r="F254" s="33"/>
      <c r="G254" s="33"/>
      <c r="H254" s="33"/>
      <c r="I254" s="33"/>
      <c r="J254" s="33"/>
      <c r="K254" s="33"/>
      <c r="L254" s="33"/>
      <c r="M254" s="33"/>
      <c r="N254" s="33"/>
      <c r="O254" s="33"/>
    </row>
    <row r="255" spans="1:15">
      <c r="A255" s="33"/>
      <c r="B255" s="33"/>
      <c r="C255" s="33"/>
      <c r="D255" s="33"/>
      <c r="E255" s="33"/>
      <c r="F255" s="33"/>
      <c r="G255" s="33"/>
      <c r="H255" s="33"/>
      <c r="I255" s="33"/>
      <c r="J255" s="33"/>
      <c r="K255" s="33"/>
      <c r="L255" s="33"/>
      <c r="M255" s="33"/>
      <c r="N255" s="33"/>
      <c r="O255" s="33"/>
    </row>
    <row r="256" spans="1:15">
      <c r="A256" s="33"/>
      <c r="B256" s="33"/>
      <c r="C256" s="33"/>
      <c r="D256" s="33"/>
      <c r="E256" s="33"/>
      <c r="F256" s="33"/>
      <c r="G256" s="33"/>
      <c r="H256" s="33"/>
      <c r="I256" s="33"/>
      <c r="J256" s="33"/>
      <c r="K256" s="33"/>
      <c r="L256" s="33"/>
      <c r="M256" s="33"/>
      <c r="N256" s="33"/>
      <c r="O256" s="33"/>
    </row>
    <row r="257" spans="1:15">
      <c r="A257" s="33"/>
      <c r="B257" s="33"/>
      <c r="C257" s="33"/>
      <c r="D257" s="33"/>
      <c r="E257" s="33"/>
      <c r="F257" s="33"/>
      <c r="G257" s="33"/>
      <c r="H257" s="33"/>
      <c r="I257" s="33"/>
      <c r="J257" s="33"/>
      <c r="K257" s="33"/>
      <c r="L257" s="33"/>
      <c r="M257" s="33"/>
      <c r="N257" s="33"/>
      <c r="O257" s="33"/>
    </row>
    <row r="258" spans="1:15">
      <c r="A258" s="33"/>
      <c r="B258" s="33"/>
      <c r="C258" s="33"/>
      <c r="D258" s="33"/>
      <c r="E258" s="33"/>
      <c r="F258" s="33"/>
      <c r="G258" s="33"/>
      <c r="H258" s="33"/>
      <c r="I258" s="33"/>
      <c r="J258" s="33"/>
      <c r="K258" s="33"/>
      <c r="L258" s="33"/>
      <c r="M258" s="33"/>
      <c r="N258" s="33"/>
      <c r="O258" s="33"/>
    </row>
    <row r="259" spans="1:15">
      <c r="A259" s="33"/>
      <c r="B259" s="33"/>
      <c r="C259" s="33"/>
      <c r="D259" s="33"/>
      <c r="E259" s="33"/>
      <c r="F259" s="33"/>
      <c r="G259" s="33"/>
      <c r="H259" s="33"/>
      <c r="I259" s="33"/>
      <c r="J259" s="33"/>
      <c r="K259" s="33"/>
      <c r="L259" s="33"/>
      <c r="M259" s="33"/>
      <c r="N259" s="33"/>
      <c r="O259" s="33"/>
    </row>
    <row r="260" spans="1:15">
      <c r="A260" s="33"/>
      <c r="B260" s="33"/>
      <c r="C260" s="33"/>
      <c r="D260" s="33"/>
      <c r="E260" s="33"/>
      <c r="F260" s="33"/>
      <c r="G260" s="33"/>
      <c r="H260" s="33"/>
      <c r="I260" s="33"/>
      <c r="J260" s="33"/>
      <c r="K260" s="33"/>
      <c r="L260" s="33"/>
      <c r="M260" s="33"/>
      <c r="N260" s="33"/>
      <c r="O260" s="33"/>
    </row>
    <row r="261" spans="1:15">
      <c r="A261" s="33"/>
      <c r="B261" s="33"/>
      <c r="C261" s="33"/>
      <c r="D261" s="33"/>
      <c r="E261" s="33"/>
      <c r="F261" s="33"/>
      <c r="G261" s="33"/>
      <c r="H261" s="33"/>
      <c r="I261" s="33"/>
      <c r="J261" s="33"/>
      <c r="K261" s="33"/>
      <c r="L261" s="33"/>
      <c r="M261" s="33"/>
      <c r="N261" s="33"/>
      <c r="O261" s="33"/>
    </row>
    <row r="262" spans="1:15">
      <c r="A262" s="33"/>
      <c r="B262" s="33"/>
      <c r="C262" s="33"/>
      <c r="D262" s="33"/>
      <c r="E262" s="33"/>
      <c r="F262" s="33"/>
      <c r="G262" s="33"/>
      <c r="H262" s="33"/>
      <c r="I262" s="33"/>
      <c r="J262" s="33"/>
      <c r="K262" s="33"/>
      <c r="L262" s="33"/>
      <c r="M262" s="33"/>
      <c r="N262" s="33"/>
      <c r="O262" s="33"/>
    </row>
    <row r="263" spans="1:15">
      <c r="A263" s="33"/>
      <c r="B263" s="33"/>
      <c r="C263" s="33"/>
      <c r="D263" s="33"/>
      <c r="E263" s="33"/>
      <c r="F263" s="33"/>
      <c r="G263" s="33"/>
      <c r="H263" s="33"/>
      <c r="I263" s="33"/>
      <c r="J263" s="33"/>
      <c r="K263" s="33"/>
      <c r="L263" s="33"/>
      <c r="M263" s="33"/>
      <c r="N263" s="33"/>
      <c r="O263" s="33"/>
    </row>
    <row r="264" spans="1:15">
      <c r="A264" s="33"/>
      <c r="B264" s="33"/>
      <c r="C264" s="33"/>
      <c r="D264" s="33"/>
      <c r="E264" s="33"/>
      <c r="F264" s="33"/>
      <c r="G264" s="33"/>
      <c r="H264" s="33"/>
      <c r="I264" s="33"/>
      <c r="J264" s="33"/>
      <c r="K264" s="33"/>
      <c r="L264" s="33"/>
      <c r="M264" s="33"/>
      <c r="N264" s="33"/>
      <c r="O264" s="33"/>
    </row>
    <row r="265" spans="1:15">
      <c r="A265" s="33"/>
      <c r="B265" s="33"/>
      <c r="C265" s="33"/>
      <c r="D265" s="33"/>
      <c r="E265" s="33"/>
      <c r="F265" s="33"/>
      <c r="G265" s="33"/>
      <c r="H265" s="33"/>
      <c r="I265" s="33"/>
      <c r="J265" s="33"/>
      <c r="K265" s="33"/>
      <c r="L265" s="33"/>
      <c r="M265" s="33"/>
      <c r="N265" s="33"/>
      <c r="O265" s="33"/>
    </row>
    <row r="266" spans="1:15">
      <c r="A266" s="33"/>
      <c r="B266" s="33"/>
      <c r="C266" s="33"/>
      <c r="D266" s="33"/>
      <c r="E266" s="33"/>
      <c r="F266" s="33"/>
      <c r="G266" s="33"/>
      <c r="H266" s="33"/>
      <c r="I266" s="33"/>
      <c r="J266" s="33"/>
      <c r="K266" s="33"/>
      <c r="L266" s="33"/>
      <c r="M266" s="33"/>
      <c r="N266" s="33"/>
      <c r="O266" s="33"/>
    </row>
    <row r="267" spans="1:15">
      <c r="A267" s="33"/>
      <c r="B267" s="33"/>
      <c r="C267" s="33"/>
      <c r="D267" s="33"/>
      <c r="E267" s="33"/>
      <c r="F267" s="33"/>
      <c r="G267" s="33"/>
      <c r="H267" s="33"/>
      <c r="I267" s="33"/>
      <c r="J267" s="33"/>
      <c r="K267" s="33"/>
      <c r="L267" s="33"/>
      <c r="M267" s="33"/>
      <c r="N267" s="33"/>
      <c r="O267" s="33"/>
    </row>
    <row r="268" spans="1:15">
      <c r="A268" s="33"/>
      <c r="B268" s="33"/>
      <c r="C268" s="33"/>
      <c r="D268" s="33"/>
      <c r="E268" s="33"/>
      <c r="F268" s="33"/>
      <c r="G268" s="33"/>
      <c r="H268" s="33"/>
      <c r="I268" s="33"/>
      <c r="J268" s="33"/>
      <c r="K268" s="33"/>
      <c r="L268" s="33"/>
      <c r="M268" s="33"/>
      <c r="N268" s="33"/>
      <c r="O268" s="33"/>
    </row>
    <row r="269" spans="1:15">
      <c r="A269" s="33"/>
      <c r="B269" s="33"/>
      <c r="C269" s="33"/>
      <c r="D269" s="33"/>
      <c r="E269" s="33"/>
      <c r="F269" s="33"/>
      <c r="G269" s="33"/>
      <c r="H269" s="33"/>
      <c r="I269" s="33"/>
      <c r="J269" s="33"/>
      <c r="K269" s="33"/>
      <c r="L269" s="33"/>
      <c r="M269" s="33"/>
      <c r="N269" s="33"/>
      <c r="O269" s="33"/>
    </row>
    <row r="270" spans="1:15">
      <c r="A270" s="33"/>
      <c r="B270" s="33"/>
      <c r="C270" s="33"/>
      <c r="D270" s="33"/>
      <c r="E270" s="33"/>
      <c r="F270" s="33"/>
      <c r="G270" s="33"/>
      <c r="H270" s="33"/>
      <c r="I270" s="33"/>
      <c r="J270" s="33"/>
      <c r="K270" s="33"/>
      <c r="L270" s="33"/>
      <c r="M270" s="33"/>
      <c r="N270" s="33"/>
      <c r="O270" s="33"/>
    </row>
    <row r="271" spans="1:15">
      <c r="A271" s="33"/>
      <c r="B271" s="33"/>
      <c r="C271" s="33"/>
      <c r="D271" s="33"/>
      <c r="E271" s="33"/>
      <c r="F271" s="33"/>
      <c r="G271" s="33"/>
      <c r="H271" s="33"/>
      <c r="I271" s="33"/>
      <c r="J271" s="33"/>
      <c r="K271" s="33"/>
      <c r="L271" s="33"/>
      <c r="M271" s="33"/>
      <c r="N271" s="33"/>
      <c r="O271" s="33"/>
    </row>
    <row r="272" spans="1:15">
      <c r="A272" s="33"/>
      <c r="B272" s="33"/>
      <c r="C272" s="33"/>
      <c r="D272" s="33"/>
      <c r="E272" s="33"/>
      <c r="F272" s="33"/>
      <c r="G272" s="33"/>
      <c r="H272" s="33"/>
      <c r="I272" s="33"/>
      <c r="J272" s="33"/>
      <c r="K272" s="33"/>
      <c r="L272" s="33"/>
      <c r="M272" s="33"/>
      <c r="N272" s="33"/>
      <c r="O272" s="33"/>
    </row>
    <row r="273" spans="1:15">
      <c r="A273" s="33"/>
      <c r="B273" s="33"/>
      <c r="C273" s="33"/>
      <c r="D273" s="33"/>
      <c r="E273" s="33"/>
      <c r="F273" s="33"/>
      <c r="G273" s="33"/>
      <c r="H273" s="33"/>
      <c r="I273" s="33"/>
      <c r="J273" s="33"/>
      <c r="K273" s="33"/>
      <c r="L273" s="33"/>
      <c r="M273" s="33"/>
      <c r="N273" s="33"/>
      <c r="O273" s="33"/>
    </row>
    <row r="274" spans="1:15">
      <c r="A274" s="33"/>
      <c r="B274" s="33"/>
      <c r="C274" s="33"/>
      <c r="D274" s="33"/>
      <c r="E274" s="33"/>
      <c r="F274" s="33"/>
      <c r="G274" s="33"/>
      <c r="H274" s="33"/>
      <c r="I274" s="33"/>
      <c r="J274" s="33"/>
      <c r="K274" s="33"/>
      <c r="L274" s="33"/>
      <c r="M274" s="33"/>
      <c r="N274" s="33"/>
      <c r="O274" s="33"/>
    </row>
    <row r="275" spans="1:15">
      <c r="A275" s="33"/>
      <c r="B275" s="33"/>
      <c r="C275" s="33"/>
      <c r="D275" s="33"/>
      <c r="E275" s="33"/>
      <c r="F275" s="33"/>
      <c r="G275" s="33"/>
      <c r="H275" s="33"/>
      <c r="I275" s="33"/>
      <c r="J275" s="33"/>
      <c r="K275" s="33"/>
      <c r="L275" s="33"/>
      <c r="M275" s="33"/>
      <c r="N275" s="33"/>
      <c r="O275" s="33"/>
    </row>
    <row r="276" spans="1:15">
      <c r="A276" s="33"/>
      <c r="B276" s="33"/>
      <c r="C276" s="33"/>
      <c r="D276" s="33"/>
      <c r="E276" s="33"/>
      <c r="F276" s="33"/>
      <c r="G276" s="33"/>
      <c r="H276" s="33"/>
      <c r="I276" s="33"/>
      <c r="J276" s="33"/>
      <c r="K276" s="33"/>
      <c r="L276" s="33"/>
      <c r="M276" s="33"/>
      <c r="N276" s="33"/>
      <c r="O276" s="33"/>
    </row>
    <row r="277" spans="1:15">
      <c r="A277" s="33"/>
      <c r="B277" s="33"/>
      <c r="C277" s="33"/>
      <c r="D277" s="33"/>
      <c r="E277" s="33"/>
      <c r="F277" s="33"/>
      <c r="G277" s="33"/>
      <c r="H277" s="33"/>
      <c r="I277" s="33"/>
      <c r="J277" s="33"/>
      <c r="K277" s="33"/>
      <c r="L277" s="33"/>
      <c r="M277" s="33"/>
      <c r="N277" s="33"/>
      <c r="O277" s="33"/>
    </row>
    <row r="278" spans="1:15">
      <c r="A278" s="33"/>
      <c r="B278" s="33"/>
      <c r="C278" s="33"/>
      <c r="D278" s="33"/>
      <c r="E278" s="33"/>
      <c r="F278" s="33"/>
      <c r="G278" s="33"/>
      <c r="H278" s="33"/>
      <c r="I278" s="33"/>
      <c r="J278" s="33"/>
      <c r="K278" s="33"/>
      <c r="L278" s="33"/>
      <c r="M278" s="33"/>
      <c r="N278" s="33"/>
      <c r="O278" s="33"/>
    </row>
    <row r="279" spans="1:15">
      <c r="A279" s="33"/>
      <c r="B279" s="33"/>
      <c r="C279" s="33"/>
      <c r="D279" s="33"/>
      <c r="E279" s="33"/>
      <c r="F279" s="33"/>
      <c r="G279" s="33"/>
      <c r="H279" s="33"/>
      <c r="I279" s="33"/>
      <c r="J279" s="33"/>
      <c r="K279" s="33"/>
      <c r="L279" s="33"/>
      <c r="M279" s="33"/>
      <c r="N279" s="33"/>
      <c r="O279" s="33"/>
    </row>
    <row r="280" spans="1:15">
      <c r="A280" s="33"/>
      <c r="B280" s="33"/>
      <c r="C280" s="33"/>
      <c r="D280" s="33"/>
      <c r="E280" s="33"/>
      <c r="F280" s="33"/>
      <c r="G280" s="33"/>
      <c r="H280" s="33"/>
      <c r="I280" s="33"/>
      <c r="J280" s="33"/>
      <c r="K280" s="33"/>
      <c r="L280" s="33"/>
      <c r="M280" s="33"/>
      <c r="N280" s="33"/>
      <c r="O280" s="33"/>
    </row>
    <row r="281" spans="1:15">
      <c r="A281" s="33"/>
      <c r="B281" s="33"/>
      <c r="C281" s="33"/>
      <c r="D281" s="33"/>
      <c r="E281" s="33"/>
      <c r="F281" s="33"/>
      <c r="G281" s="33"/>
      <c r="H281" s="33"/>
      <c r="I281" s="33"/>
      <c r="J281" s="33"/>
      <c r="K281" s="33"/>
      <c r="L281" s="33"/>
      <c r="M281" s="33"/>
      <c r="N281" s="33"/>
      <c r="O281" s="33"/>
    </row>
    <row r="282" spans="1:15">
      <c r="A282" s="33"/>
      <c r="B282" s="33"/>
      <c r="C282" s="33"/>
      <c r="D282" s="33"/>
      <c r="E282" s="33"/>
      <c r="F282" s="33"/>
      <c r="G282" s="33"/>
      <c r="H282" s="33"/>
      <c r="I282" s="33"/>
      <c r="J282" s="33"/>
      <c r="K282" s="33"/>
      <c r="L282" s="33"/>
      <c r="M282" s="33"/>
      <c r="N282" s="33"/>
      <c r="O282" s="33"/>
    </row>
    <row r="283" spans="1:15">
      <c r="A283" s="33"/>
      <c r="B283" s="33"/>
      <c r="C283" s="33"/>
      <c r="D283" s="33"/>
      <c r="E283" s="33"/>
      <c r="F283" s="33"/>
      <c r="G283" s="33"/>
      <c r="H283" s="33"/>
      <c r="I283" s="33"/>
      <c r="J283" s="33"/>
      <c r="K283" s="33"/>
      <c r="L283" s="33"/>
      <c r="M283" s="33"/>
      <c r="N283" s="33"/>
      <c r="O283" s="33"/>
    </row>
    <row r="284" spans="1:15">
      <c r="A284" s="33"/>
      <c r="B284" s="33"/>
      <c r="C284" s="33"/>
      <c r="D284" s="33"/>
      <c r="E284" s="33"/>
      <c r="F284" s="33"/>
      <c r="G284" s="33"/>
      <c r="H284" s="33"/>
      <c r="I284" s="33"/>
      <c r="J284" s="33"/>
      <c r="K284" s="33"/>
      <c r="L284" s="33"/>
      <c r="M284" s="33"/>
      <c r="N284" s="33"/>
      <c r="O284" s="33"/>
    </row>
    <row r="285" spans="1:15">
      <c r="A285" s="33"/>
      <c r="B285" s="33"/>
      <c r="C285" s="33"/>
      <c r="D285" s="33"/>
      <c r="E285" s="33"/>
      <c r="F285" s="33"/>
      <c r="G285" s="33"/>
      <c r="H285" s="33"/>
      <c r="I285" s="33"/>
      <c r="J285" s="33"/>
      <c r="K285" s="33"/>
      <c r="L285" s="33"/>
      <c r="M285" s="33"/>
      <c r="N285" s="33"/>
      <c r="O285" s="33"/>
    </row>
    <row r="286" spans="1:15">
      <c r="A286" s="33"/>
      <c r="B286" s="33"/>
      <c r="C286" s="33"/>
      <c r="D286" s="33"/>
      <c r="E286" s="33"/>
      <c r="F286" s="33"/>
      <c r="G286" s="33"/>
      <c r="H286" s="33"/>
      <c r="I286" s="33"/>
      <c r="J286" s="33"/>
      <c r="K286" s="33"/>
      <c r="L286" s="33"/>
      <c r="M286" s="33"/>
      <c r="N286" s="33"/>
      <c r="O286" s="33"/>
    </row>
    <row r="287" spans="1:15">
      <c r="A287" s="33"/>
      <c r="B287" s="33"/>
      <c r="C287" s="33"/>
      <c r="D287" s="33"/>
      <c r="E287" s="33"/>
      <c r="F287" s="33"/>
      <c r="G287" s="33"/>
      <c r="H287" s="33"/>
      <c r="I287" s="33"/>
      <c r="J287" s="33"/>
      <c r="K287" s="33"/>
      <c r="L287" s="33"/>
      <c r="M287" s="33"/>
      <c r="N287" s="33"/>
      <c r="O287" s="33"/>
    </row>
    <row r="288" spans="1:15">
      <c r="A288" s="33"/>
      <c r="B288" s="33"/>
      <c r="C288" s="33"/>
      <c r="D288" s="33"/>
      <c r="E288" s="33"/>
      <c r="F288" s="33"/>
      <c r="G288" s="33"/>
      <c r="H288" s="33"/>
      <c r="I288" s="33"/>
      <c r="J288" s="33"/>
      <c r="K288" s="33"/>
      <c r="L288" s="33"/>
      <c r="M288" s="33"/>
      <c r="N288" s="33"/>
      <c r="O288" s="33"/>
    </row>
    <row r="289" spans="1:15">
      <c r="A289" s="33"/>
      <c r="B289" s="33"/>
      <c r="C289" s="33"/>
      <c r="D289" s="33"/>
      <c r="E289" s="33"/>
      <c r="F289" s="33"/>
      <c r="G289" s="33"/>
      <c r="H289" s="33"/>
      <c r="I289" s="33"/>
      <c r="J289" s="33"/>
      <c r="K289" s="33"/>
      <c r="L289" s="33"/>
      <c r="M289" s="33"/>
      <c r="N289" s="33"/>
      <c r="O289" s="33"/>
    </row>
    <row r="290" spans="1:15">
      <c r="A290" s="33"/>
      <c r="B290" s="33"/>
      <c r="C290" s="33"/>
      <c r="D290" s="33"/>
      <c r="E290" s="33"/>
      <c r="F290" s="33"/>
      <c r="G290" s="33"/>
      <c r="H290" s="33"/>
      <c r="I290" s="33"/>
      <c r="J290" s="33"/>
      <c r="K290" s="33"/>
      <c r="L290" s="33"/>
      <c r="M290" s="33"/>
      <c r="N290" s="33"/>
      <c r="O290" s="33"/>
    </row>
    <row r="291" spans="1:15">
      <c r="A291" s="33"/>
      <c r="B291" s="33"/>
      <c r="C291" s="33"/>
      <c r="D291" s="33"/>
      <c r="E291" s="33"/>
      <c r="F291" s="33"/>
      <c r="G291" s="33"/>
      <c r="H291" s="33"/>
      <c r="I291" s="33"/>
      <c r="J291" s="33"/>
      <c r="K291" s="33"/>
      <c r="L291" s="33"/>
      <c r="M291" s="33"/>
      <c r="N291" s="33"/>
      <c r="O291" s="33"/>
    </row>
    <row r="292" spans="1:15">
      <c r="A292" s="33"/>
      <c r="B292" s="33"/>
      <c r="C292" s="33"/>
      <c r="D292" s="33"/>
      <c r="E292" s="33"/>
      <c r="F292" s="33"/>
      <c r="G292" s="33"/>
      <c r="H292" s="33"/>
      <c r="I292" s="33"/>
      <c r="J292" s="33"/>
      <c r="K292" s="33"/>
      <c r="L292" s="33"/>
      <c r="M292" s="33"/>
      <c r="N292" s="33"/>
      <c r="O292" s="33"/>
    </row>
    <row r="293" spans="1:15">
      <c r="A293" s="33"/>
      <c r="B293" s="33"/>
      <c r="C293" s="33"/>
      <c r="D293" s="33"/>
      <c r="E293" s="33"/>
      <c r="F293" s="33"/>
      <c r="G293" s="33"/>
      <c r="H293" s="33"/>
      <c r="I293" s="33"/>
      <c r="J293" s="33"/>
      <c r="K293" s="33"/>
      <c r="L293" s="33"/>
      <c r="M293" s="33"/>
      <c r="N293" s="33"/>
      <c r="O293" s="33"/>
    </row>
    <row r="294" spans="1:15">
      <c r="A294" s="33"/>
      <c r="B294" s="33"/>
      <c r="C294" s="33"/>
      <c r="D294" s="33"/>
      <c r="E294" s="33"/>
      <c r="F294" s="33"/>
      <c r="G294" s="33"/>
      <c r="H294" s="33"/>
      <c r="I294" s="33"/>
      <c r="J294" s="33"/>
      <c r="K294" s="33"/>
      <c r="L294" s="33"/>
      <c r="M294" s="33"/>
      <c r="N294" s="33"/>
      <c r="O294" s="33"/>
    </row>
    <row r="295" spans="1:15">
      <c r="A295" s="33"/>
      <c r="B295" s="33"/>
      <c r="C295" s="33"/>
      <c r="D295" s="33"/>
      <c r="E295" s="33"/>
      <c r="F295" s="33"/>
      <c r="G295" s="33"/>
      <c r="H295" s="33"/>
      <c r="I295" s="33"/>
      <c r="J295" s="33"/>
      <c r="K295" s="33"/>
      <c r="L295" s="33"/>
      <c r="M295" s="33"/>
      <c r="N295" s="33"/>
      <c r="O295" s="33"/>
    </row>
    <row r="296" spans="1:15">
      <c r="A296" s="33"/>
      <c r="B296" s="33"/>
      <c r="C296" s="33"/>
      <c r="D296" s="33"/>
      <c r="E296" s="33"/>
      <c r="F296" s="33"/>
      <c r="G296" s="33"/>
      <c r="H296" s="33"/>
      <c r="I296" s="33"/>
      <c r="J296" s="33"/>
      <c r="K296" s="33"/>
      <c r="L296" s="33"/>
      <c r="M296" s="33"/>
      <c r="N296" s="33"/>
      <c r="O296" s="33"/>
    </row>
    <row r="297" spans="1:15">
      <c r="A297" s="33"/>
      <c r="B297" s="33"/>
      <c r="C297" s="33"/>
      <c r="D297" s="33"/>
      <c r="E297" s="33"/>
      <c r="F297" s="33"/>
      <c r="G297" s="33"/>
      <c r="H297" s="33"/>
      <c r="I297" s="33"/>
      <c r="J297" s="33"/>
      <c r="K297" s="33"/>
      <c r="L297" s="33"/>
      <c r="M297" s="33"/>
      <c r="N297" s="33"/>
      <c r="O297" s="33"/>
    </row>
    <row r="298" spans="1:15">
      <c r="A298" s="33"/>
      <c r="B298" s="33"/>
      <c r="C298" s="33"/>
      <c r="D298" s="33"/>
      <c r="E298" s="33"/>
      <c r="F298" s="33"/>
      <c r="G298" s="33"/>
      <c r="H298" s="33"/>
      <c r="I298" s="33"/>
      <c r="J298" s="33"/>
      <c r="K298" s="33"/>
      <c r="L298" s="33"/>
      <c r="M298" s="33"/>
      <c r="N298" s="33"/>
      <c r="O298" s="33"/>
    </row>
    <row r="299" spans="1:15">
      <c r="A299" s="33"/>
      <c r="B299" s="33"/>
      <c r="C299" s="33"/>
      <c r="D299" s="33"/>
      <c r="E299" s="33"/>
      <c r="F299" s="33"/>
      <c r="G299" s="33"/>
      <c r="H299" s="33"/>
      <c r="I299" s="33"/>
      <c r="J299" s="33"/>
      <c r="K299" s="33"/>
      <c r="L299" s="33"/>
      <c r="M299" s="33"/>
      <c r="N299" s="33"/>
      <c r="O299" s="33"/>
    </row>
    <row r="300" spans="1:15">
      <c r="A300" s="33"/>
      <c r="B300" s="33"/>
      <c r="C300" s="33"/>
      <c r="D300" s="33"/>
      <c r="E300" s="33"/>
      <c r="F300" s="33"/>
      <c r="G300" s="33"/>
      <c r="H300" s="33"/>
      <c r="I300" s="33"/>
      <c r="J300" s="33"/>
      <c r="K300" s="33"/>
      <c r="L300" s="33"/>
      <c r="M300" s="33"/>
      <c r="N300" s="33"/>
      <c r="O300" s="33"/>
    </row>
    <row r="301" spans="1:15">
      <c r="A301" s="33"/>
      <c r="B301" s="33"/>
      <c r="C301" s="33"/>
      <c r="D301" s="33"/>
      <c r="E301" s="33"/>
      <c r="F301" s="33"/>
      <c r="G301" s="33"/>
      <c r="H301" s="33"/>
      <c r="I301" s="33"/>
      <c r="J301" s="33"/>
      <c r="K301" s="33"/>
      <c r="L301" s="33"/>
      <c r="M301" s="33"/>
      <c r="N301" s="33"/>
      <c r="O301" s="33"/>
    </row>
    <row r="302" spans="1:15">
      <c r="A302" s="33"/>
      <c r="B302" s="33"/>
      <c r="C302" s="33"/>
      <c r="D302" s="33"/>
      <c r="E302" s="33"/>
      <c r="F302" s="33"/>
      <c r="G302" s="33"/>
      <c r="H302" s="33"/>
      <c r="I302" s="33"/>
      <c r="J302" s="33"/>
      <c r="K302" s="33"/>
      <c r="L302" s="33"/>
      <c r="M302" s="33"/>
      <c r="N302" s="33"/>
      <c r="O302" s="33"/>
    </row>
    <row r="303" spans="1:15">
      <c r="A303" s="33"/>
      <c r="B303" s="33"/>
      <c r="C303" s="33"/>
      <c r="D303" s="33"/>
      <c r="E303" s="33"/>
      <c r="F303" s="33"/>
      <c r="G303" s="33"/>
      <c r="H303" s="33"/>
      <c r="I303" s="33"/>
      <c r="J303" s="33"/>
      <c r="K303" s="33"/>
      <c r="L303" s="33"/>
      <c r="M303" s="33"/>
      <c r="N303" s="33"/>
      <c r="O303" s="33"/>
    </row>
    <row r="304" spans="1:15">
      <c r="A304" s="33"/>
      <c r="B304" s="33"/>
      <c r="C304" s="33"/>
      <c r="D304" s="33"/>
      <c r="E304" s="33"/>
      <c r="F304" s="33"/>
      <c r="G304" s="33"/>
      <c r="H304" s="33"/>
      <c r="I304" s="33"/>
      <c r="J304" s="33"/>
      <c r="K304" s="33"/>
      <c r="L304" s="33"/>
      <c r="M304" s="33"/>
      <c r="N304" s="33"/>
      <c r="O304" s="33"/>
    </row>
    <row r="305" spans="1:15">
      <c r="A305" s="33"/>
      <c r="B305" s="33"/>
      <c r="C305" s="33"/>
      <c r="D305" s="33"/>
      <c r="E305" s="33"/>
      <c r="F305" s="33"/>
      <c r="G305" s="33"/>
      <c r="H305" s="33"/>
      <c r="I305" s="33"/>
      <c r="J305" s="33"/>
      <c r="K305" s="33"/>
      <c r="L305" s="33"/>
      <c r="M305" s="33"/>
      <c r="N305" s="33"/>
      <c r="O305" s="33"/>
    </row>
    <row r="306" spans="1:15">
      <c r="A306" s="33"/>
      <c r="B306" s="33"/>
      <c r="C306" s="33"/>
      <c r="D306" s="33"/>
      <c r="E306" s="33"/>
      <c r="F306" s="33"/>
      <c r="G306" s="33"/>
      <c r="H306" s="33"/>
      <c r="I306" s="33"/>
      <c r="J306" s="33"/>
      <c r="K306" s="33"/>
      <c r="L306" s="33"/>
      <c r="M306" s="33"/>
      <c r="N306" s="33"/>
      <c r="O306" s="33"/>
    </row>
    <row r="307" spans="1:15">
      <c r="A307" s="33"/>
      <c r="B307" s="33"/>
      <c r="C307" s="33"/>
      <c r="D307" s="33"/>
      <c r="E307" s="33"/>
      <c r="F307" s="33"/>
      <c r="G307" s="33"/>
      <c r="H307" s="33"/>
      <c r="I307" s="33"/>
      <c r="J307" s="33"/>
      <c r="K307" s="33"/>
      <c r="L307" s="33"/>
      <c r="M307" s="33"/>
      <c r="N307" s="33"/>
      <c r="O307" s="33"/>
    </row>
    <row r="308" spans="1:15">
      <c r="A308" s="33"/>
      <c r="B308" s="33"/>
      <c r="C308" s="33"/>
      <c r="D308" s="33"/>
      <c r="E308" s="33"/>
      <c r="F308" s="33"/>
      <c r="G308" s="33"/>
      <c r="H308" s="33"/>
      <c r="I308" s="33"/>
      <c r="J308" s="33"/>
      <c r="K308" s="33"/>
      <c r="L308" s="33"/>
      <c r="M308" s="33"/>
      <c r="N308" s="33"/>
      <c r="O308" s="33"/>
    </row>
    <row r="309" spans="1:15">
      <c r="A309" s="33"/>
      <c r="B309" s="33"/>
      <c r="C309" s="33"/>
      <c r="D309" s="33"/>
      <c r="E309" s="33"/>
      <c r="F309" s="33"/>
      <c r="G309" s="33"/>
      <c r="H309" s="33"/>
      <c r="I309" s="33"/>
      <c r="J309" s="33"/>
      <c r="K309" s="33"/>
      <c r="L309" s="33"/>
      <c r="M309" s="33"/>
      <c r="N309" s="33"/>
      <c r="O309" s="33"/>
    </row>
    <row r="310" spans="1:15">
      <c r="A310" s="33"/>
      <c r="B310" s="33"/>
      <c r="C310" s="33"/>
      <c r="D310" s="33"/>
      <c r="E310" s="33"/>
      <c r="F310" s="33"/>
      <c r="G310" s="33"/>
      <c r="H310" s="33"/>
      <c r="I310" s="33"/>
      <c r="J310" s="33"/>
      <c r="K310" s="33"/>
      <c r="L310" s="33"/>
      <c r="M310" s="33"/>
      <c r="N310" s="33"/>
      <c r="O310" s="33"/>
    </row>
    <row r="311" spans="1:15">
      <c r="A311" s="33"/>
      <c r="B311" s="33"/>
      <c r="C311" s="33"/>
      <c r="D311" s="33"/>
      <c r="E311" s="33"/>
      <c r="F311" s="33"/>
      <c r="G311" s="33"/>
      <c r="H311" s="33"/>
      <c r="I311" s="33"/>
      <c r="J311" s="33"/>
      <c r="K311" s="33"/>
      <c r="L311" s="33"/>
      <c r="M311" s="33"/>
      <c r="N311" s="33"/>
      <c r="O311" s="33"/>
    </row>
    <row r="312" spans="1:15">
      <c r="A312" s="33"/>
      <c r="B312" s="33"/>
      <c r="C312" s="33"/>
      <c r="D312" s="33"/>
      <c r="E312" s="33"/>
      <c r="F312" s="33"/>
      <c r="G312" s="33"/>
      <c r="H312" s="33"/>
      <c r="I312" s="33"/>
      <c r="J312" s="33"/>
      <c r="K312" s="33"/>
      <c r="L312" s="33"/>
      <c r="M312" s="33"/>
      <c r="N312" s="33"/>
      <c r="O312" s="33"/>
    </row>
    <row r="313" spans="1:15">
      <c r="A313" s="33"/>
      <c r="B313" s="33"/>
      <c r="C313" s="33"/>
      <c r="D313" s="33"/>
      <c r="E313" s="33"/>
      <c r="F313" s="33"/>
      <c r="G313" s="33"/>
      <c r="H313" s="33"/>
      <c r="I313" s="33"/>
      <c r="J313" s="33"/>
      <c r="K313" s="33"/>
      <c r="L313" s="33"/>
      <c r="M313" s="33"/>
      <c r="N313" s="33"/>
      <c r="O313" s="33"/>
    </row>
    <row r="314" spans="1:15">
      <c r="A314" s="33"/>
      <c r="B314" s="33"/>
      <c r="C314" s="33"/>
      <c r="D314" s="33"/>
      <c r="E314" s="33"/>
      <c r="F314" s="33"/>
      <c r="G314" s="33"/>
      <c r="H314" s="33"/>
      <c r="I314" s="33"/>
      <c r="J314" s="33"/>
      <c r="K314" s="33"/>
      <c r="L314" s="33"/>
      <c r="M314" s="33"/>
      <c r="N314" s="33"/>
      <c r="O314" s="33"/>
    </row>
    <row r="315" spans="1:15">
      <c r="A315" s="33"/>
      <c r="B315" s="33"/>
      <c r="C315" s="33"/>
      <c r="D315" s="33"/>
      <c r="E315" s="33"/>
      <c r="F315" s="33"/>
      <c r="G315" s="33"/>
      <c r="H315" s="33"/>
      <c r="I315" s="33"/>
      <c r="J315" s="33"/>
      <c r="K315" s="33"/>
      <c r="L315" s="33"/>
      <c r="M315" s="33"/>
      <c r="N315" s="33"/>
      <c r="O315" s="33"/>
    </row>
    <row r="316" spans="1:15">
      <c r="A316" s="33"/>
      <c r="B316" s="33"/>
      <c r="C316" s="33"/>
      <c r="D316" s="33"/>
      <c r="E316" s="33"/>
      <c r="F316" s="33"/>
      <c r="G316" s="33"/>
      <c r="H316" s="33"/>
      <c r="I316" s="33"/>
      <c r="J316" s="33"/>
      <c r="K316" s="33"/>
      <c r="L316" s="33"/>
      <c r="M316" s="33"/>
      <c r="N316" s="33"/>
      <c r="O316" s="33"/>
    </row>
    <row r="317" spans="1:15">
      <c r="A317" s="33"/>
      <c r="B317" s="33"/>
      <c r="C317" s="33"/>
      <c r="D317" s="33"/>
      <c r="E317" s="33"/>
      <c r="F317" s="33"/>
      <c r="G317" s="33"/>
      <c r="H317" s="33"/>
      <c r="I317" s="33"/>
      <c r="J317" s="33"/>
      <c r="K317" s="33"/>
      <c r="L317" s="33"/>
      <c r="M317" s="33"/>
      <c r="N317" s="33"/>
      <c r="O317" s="33"/>
    </row>
    <row r="318" spans="1:15">
      <c r="A318" s="33"/>
      <c r="B318" s="33"/>
      <c r="C318" s="33"/>
      <c r="D318" s="33"/>
      <c r="E318" s="33"/>
      <c r="F318" s="33"/>
      <c r="G318" s="33"/>
      <c r="H318" s="33"/>
      <c r="I318" s="33"/>
      <c r="J318" s="33"/>
      <c r="K318" s="33"/>
      <c r="L318" s="33"/>
      <c r="M318" s="33"/>
      <c r="N318" s="33"/>
      <c r="O318" s="33"/>
    </row>
    <row r="319" spans="1:15">
      <c r="A319" s="33"/>
      <c r="B319" s="33"/>
      <c r="C319" s="33"/>
      <c r="D319" s="33"/>
      <c r="E319" s="33"/>
      <c r="F319" s="33"/>
      <c r="G319" s="33"/>
      <c r="H319" s="33"/>
      <c r="I319" s="33"/>
      <c r="J319" s="33"/>
      <c r="K319" s="33"/>
      <c r="L319" s="33"/>
      <c r="M319" s="33"/>
      <c r="N319" s="33"/>
      <c r="O319" s="33"/>
    </row>
    <row r="320" spans="1:15">
      <c r="A320" s="33"/>
      <c r="B320" s="33"/>
      <c r="C320" s="33"/>
      <c r="D320" s="33"/>
      <c r="E320" s="33"/>
      <c r="F320" s="33"/>
      <c r="G320" s="33"/>
      <c r="H320" s="33"/>
      <c r="I320" s="33"/>
      <c r="J320" s="33"/>
      <c r="K320" s="33"/>
      <c r="L320" s="33"/>
      <c r="M320" s="33"/>
      <c r="N320" s="33"/>
      <c r="O320" s="33"/>
    </row>
    <row r="321" spans="1:15">
      <c r="A321" s="33"/>
      <c r="B321" s="33"/>
      <c r="C321" s="33"/>
      <c r="D321" s="33"/>
      <c r="E321" s="33"/>
      <c r="F321" s="33"/>
      <c r="G321" s="33"/>
      <c r="H321" s="33"/>
      <c r="I321" s="33"/>
      <c r="J321" s="33"/>
      <c r="K321" s="33"/>
      <c r="L321" s="33"/>
      <c r="M321" s="33"/>
      <c r="N321" s="33"/>
      <c r="O321" s="33"/>
    </row>
    <row r="322" spans="1:15">
      <c r="A322" s="33"/>
      <c r="B322" s="33"/>
      <c r="C322" s="33"/>
      <c r="D322" s="33"/>
      <c r="E322" s="33"/>
      <c r="F322" s="33"/>
      <c r="G322" s="33"/>
      <c r="H322" s="33"/>
      <c r="I322" s="33"/>
      <c r="J322" s="33"/>
      <c r="K322" s="33"/>
      <c r="L322" s="33"/>
      <c r="M322" s="33"/>
      <c r="N322" s="33"/>
      <c r="O322" s="33"/>
    </row>
    <row r="323" spans="1:15">
      <c r="A323" s="33"/>
      <c r="B323" s="33"/>
      <c r="C323" s="33"/>
      <c r="D323" s="33"/>
      <c r="E323" s="33"/>
      <c r="F323" s="33"/>
      <c r="G323" s="33"/>
      <c r="H323" s="33"/>
      <c r="I323" s="33"/>
      <c r="J323" s="33"/>
      <c r="K323" s="33"/>
      <c r="L323" s="33"/>
      <c r="M323" s="33"/>
      <c r="N323" s="33"/>
      <c r="O323" s="33"/>
    </row>
    <row r="324" spans="1:15">
      <c r="A324" s="33"/>
      <c r="B324" s="33"/>
      <c r="C324" s="33"/>
      <c r="D324" s="33"/>
      <c r="E324" s="33"/>
      <c r="F324" s="33"/>
      <c r="G324" s="33"/>
      <c r="H324" s="33"/>
      <c r="I324" s="33"/>
      <c r="J324" s="33"/>
      <c r="K324" s="33"/>
      <c r="L324" s="33"/>
      <c r="M324" s="33"/>
      <c r="N324" s="33"/>
      <c r="O324" s="33"/>
    </row>
    <row r="325" spans="1:15">
      <c r="A325" s="33"/>
      <c r="B325" s="33"/>
      <c r="C325" s="33"/>
      <c r="D325" s="33"/>
      <c r="E325" s="33"/>
      <c r="F325" s="33"/>
      <c r="G325" s="33"/>
      <c r="H325" s="33"/>
      <c r="I325" s="33"/>
      <c r="J325" s="33"/>
      <c r="K325" s="33"/>
      <c r="L325" s="33"/>
      <c r="M325" s="33"/>
      <c r="N325" s="33"/>
      <c r="O325" s="33"/>
    </row>
    <row r="326" spans="1:15">
      <c r="A326" s="33"/>
      <c r="B326" s="33"/>
      <c r="C326" s="33"/>
      <c r="D326" s="33"/>
      <c r="E326" s="33"/>
      <c r="F326" s="33"/>
      <c r="G326" s="33"/>
      <c r="H326" s="33"/>
      <c r="I326" s="33"/>
      <c r="J326" s="33"/>
      <c r="K326" s="33"/>
      <c r="L326" s="33"/>
      <c r="M326" s="33"/>
      <c r="N326" s="33"/>
      <c r="O326" s="33"/>
    </row>
    <row r="327" spans="1:15">
      <c r="A327" s="33"/>
      <c r="B327" s="33"/>
      <c r="C327" s="33"/>
      <c r="D327" s="33"/>
      <c r="E327" s="33"/>
      <c r="F327" s="33"/>
      <c r="G327" s="33"/>
      <c r="H327" s="33"/>
      <c r="I327" s="33"/>
      <c r="J327" s="33"/>
      <c r="K327" s="33"/>
      <c r="L327" s="33"/>
      <c r="M327" s="33"/>
      <c r="N327" s="33"/>
      <c r="O327" s="33"/>
    </row>
    <row r="328" spans="1:15">
      <c r="A328" s="33"/>
      <c r="B328" s="33"/>
      <c r="C328" s="33"/>
      <c r="D328" s="33"/>
      <c r="E328" s="33"/>
      <c r="F328" s="33"/>
      <c r="G328" s="33"/>
      <c r="H328" s="33"/>
      <c r="I328" s="33"/>
      <c r="J328" s="33"/>
      <c r="K328" s="33"/>
      <c r="L328" s="33"/>
      <c r="M328" s="33"/>
      <c r="N328" s="33"/>
      <c r="O328" s="33"/>
    </row>
    <row r="329" spans="1:15">
      <c r="A329" s="33"/>
      <c r="B329" s="33"/>
      <c r="C329" s="33"/>
      <c r="D329" s="33"/>
      <c r="E329" s="33"/>
      <c r="F329" s="33"/>
      <c r="G329" s="33"/>
      <c r="H329" s="33"/>
      <c r="I329" s="33"/>
      <c r="J329" s="33"/>
      <c r="K329" s="33"/>
      <c r="L329" s="33"/>
      <c r="M329" s="33"/>
      <c r="N329" s="33"/>
      <c r="O329" s="33"/>
    </row>
    <row r="330" spans="1:15">
      <c r="A330" s="33"/>
      <c r="B330" s="33"/>
      <c r="C330" s="33"/>
      <c r="D330" s="33"/>
      <c r="E330" s="33"/>
      <c r="F330" s="33"/>
      <c r="G330" s="33"/>
      <c r="H330" s="33"/>
      <c r="I330" s="33"/>
      <c r="J330" s="33"/>
      <c r="K330" s="33"/>
      <c r="L330" s="33"/>
      <c r="M330" s="33"/>
      <c r="N330" s="33"/>
      <c r="O330" s="33"/>
    </row>
    <row r="331" spans="1:15">
      <c r="A331" s="33"/>
      <c r="B331" s="33"/>
      <c r="C331" s="33"/>
      <c r="D331" s="33"/>
      <c r="E331" s="33"/>
      <c r="F331" s="33"/>
      <c r="G331" s="33"/>
      <c r="H331" s="33"/>
      <c r="I331" s="33"/>
      <c r="J331" s="33"/>
      <c r="K331" s="33"/>
      <c r="L331" s="33"/>
      <c r="M331" s="33"/>
      <c r="N331" s="33"/>
      <c r="O331" s="33"/>
    </row>
    <row r="332" spans="1:15">
      <c r="A332" s="33"/>
      <c r="B332" s="33"/>
      <c r="C332" s="33"/>
      <c r="D332" s="33"/>
      <c r="E332" s="33"/>
      <c r="F332" s="33"/>
      <c r="G332" s="33"/>
      <c r="H332" s="33"/>
      <c r="I332" s="33"/>
      <c r="J332" s="33"/>
      <c r="K332" s="33"/>
      <c r="L332" s="33"/>
      <c r="M332" s="33"/>
      <c r="N332" s="33"/>
      <c r="O332" s="33"/>
    </row>
    <row r="333" spans="1:15">
      <c r="A333" s="33"/>
      <c r="B333" s="33"/>
      <c r="C333" s="33"/>
      <c r="D333" s="33"/>
      <c r="E333" s="33"/>
      <c r="F333" s="33"/>
      <c r="G333" s="33"/>
      <c r="H333" s="33"/>
      <c r="I333" s="33"/>
      <c r="J333" s="33"/>
      <c r="K333" s="33"/>
      <c r="L333" s="33"/>
      <c r="M333" s="33"/>
      <c r="N333" s="33"/>
      <c r="O333" s="33"/>
    </row>
    <row r="334" spans="1:15">
      <c r="A334" s="33"/>
      <c r="B334" s="33"/>
      <c r="C334" s="33"/>
      <c r="D334" s="33"/>
      <c r="E334" s="33"/>
      <c r="F334" s="33"/>
      <c r="G334" s="33"/>
      <c r="H334" s="33"/>
      <c r="I334" s="33"/>
      <c r="J334" s="33"/>
      <c r="K334" s="33"/>
      <c r="L334" s="33"/>
      <c r="M334" s="33"/>
      <c r="N334" s="33"/>
      <c r="O334" s="33"/>
    </row>
    <row r="335" spans="1:15">
      <c r="A335" s="33"/>
      <c r="B335" s="33"/>
      <c r="C335" s="33"/>
      <c r="D335" s="33"/>
      <c r="E335" s="33"/>
      <c r="F335" s="33"/>
      <c r="G335" s="33"/>
      <c r="H335" s="33"/>
      <c r="I335" s="33"/>
      <c r="J335" s="33"/>
      <c r="K335" s="33"/>
      <c r="L335" s="33"/>
      <c r="M335" s="33"/>
      <c r="N335" s="33"/>
      <c r="O335" s="33"/>
    </row>
    <row r="336" spans="1:15">
      <c r="A336" s="33"/>
      <c r="B336" s="33"/>
      <c r="C336" s="33"/>
      <c r="D336" s="33"/>
      <c r="E336" s="33"/>
      <c r="F336" s="33"/>
      <c r="G336" s="33"/>
      <c r="H336" s="33"/>
      <c r="I336" s="33"/>
      <c r="J336" s="33"/>
      <c r="K336" s="33"/>
      <c r="L336" s="33"/>
      <c r="M336" s="33"/>
      <c r="N336" s="33"/>
      <c r="O336" s="33"/>
    </row>
    <row r="337" spans="1:15">
      <c r="A337" s="33"/>
      <c r="B337" s="33"/>
      <c r="C337" s="33"/>
      <c r="D337" s="33"/>
      <c r="E337" s="33"/>
      <c r="F337" s="33"/>
      <c r="G337" s="33"/>
      <c r="H337" s="33"/>
      <c r="I337" s="33"/>
      <c r="J337" s="33"/>
      <c r="K337" s="33"/>
      <c r="L337" s="33"/>
      <c r="M337" s="33"/>
      <c r="N337" s="33"/>
      <c r="O337" s="33"/>
    </row>
    <row r="338" spans="1:15">
      <c r="A338" s="33"/>
      <c r="B338" s="33"/>
      <c r="C338" s="33"/>
      <c r="D338" s="33"/>
      <c r="E338" s="33"/>
      <c r="F338" s="33"/>
      <c r="G338" s="33"/>
      <c r="H338" s="33"/>
      <c r="I338" s="33"/>
      <c r="J338" s="33"/>
      <c r="K338" s="33"/>
      <c r="L338" s="33"/>
      <c r="M338" s="33"/>
      <c r="N338" s="33"/>
      <c r="O338" s="33"/>
    </row>
    <row r="339" spans="1:15">
      <c r="A339" s="33"/>
      <c r="B339" s="33"/>
      <c r="C339" s="33"/>
      <c r="D339" s="33"/>
      <c r="E339" s="33"/>
      <c r="F339" s="33"/>
      <c r="G339" s="33"/>
      <c r="H339" s="33"/>
      <c r="I339" s="33"/>
      <c r="J339" s="33"/>
      <c r="K339" s="33"/>
      <c r="L339" s="33"/>
      <c r="M339" s="33"/>
      <c r="N339" s="33"/>
      <c r="O339" s="33"/>
    </row>
    <row r="340" spans="1:15">
      <c r="A340" s="33"/>
      <c r="B340" s="33"/>
      <c r="C340" s="33"/>
      <c r="D340" s="33"/>
      <c r="E340" s="33"/>
      <c r="F340" s="33"/>
      <c r="G340" s="33"/>
      <c r="H340" s="33"/>
      <c r="I340" s="33"/>
      <c r="J340" s="33"/>
      <c r="K340" s="33"/>
      <c r="L340" s="33"/>
      <c r="M340" s="33"/>
      <c r="N340" s="33"/>
      <c r="O340" s="33"/>
    </row>
    <row r="341" spans="1:15">
      <c r="A341" s="33"/>
      <c r="B341" s="33"/>
      <c r="C341" s="33"/>
      <c r="D341" s="33"/>
      <c r="E341" s="33"/>
      <c r="F341" s="33"/>
      <c r="G341" s="33"/>
      <c r="H341" s="33"/>
      <c r="I341" s="33"/>
      <c r="J341" s="33"/>
      <c r="K341" s="33"/>
      <c r="L341" s="33"/>
      <c r="M341" s="33"/>
      <c r="N341" s="33"/>
      <c r="O341" s="33"/>
    </row>
    <row r="342" spans="1:15">
      <c r="A342" s="33"/>
      <c r="B342" s="33"/>
      <c r="C342" s="33"/>
      <c r="D342" s="33"/>
      <c r="E342" s="33"/>
      <c r="F342" s="33"/>
      <c r="G342" s="33"/>
      <c r="H342" s="33"/>
      <c r="I342" s="33"/>
      <c r="J342" s="33"/>
      <c r="K342" s="33"/>
      <c r="L342" s="33"/>
      <c r="M342" s="33"/>
      <c r="N342" s="33"/>
      <c r="O342" s="33"/>
    </row>
    <row r="343" spans="1:15">
      <c r="A343" s="33"/>
      <c r="B343" s="33"/>
      <c r="C343" s="33"/>
      <c r="D343" s="33"/>
      <c r="E343" s="33"/>
      <c r="F343" s="33"/>
      <c r="G343" s="33"/>
      <c r="H343" s="33"/>
      <c r="I343" s="33"/>
      <c r="J343" s="33"/>
      <c r="K343" s="33"/>
      <c r="L343" s="33"/>
      <c r="M343" s="33"/>
      <c r="N343" s="33"/>
      <c r="O343" s="33"/>
    </row>
    <row r="344" spans="1:15">
      <c r="A344" s="33"/>
      <c r="B344" s="33"/>
      <c r="C344" s="33"/>
      <c r="D344" s="33"/>
      <c r="E344" s="33"/>
      <c r="F344" s="33"/>
      <c r="G344" s="33"/>
      <c r="H344" s="33"/>
      <c r="I344" s="33"/>
      <c r="J344" s="33"/>
      <c r="K344" s="33"/>
      <c r="L344" s="33"/>
      <c r="M344" s="33"/>
      <c r="N344" s="33"/>
      <c r="O344" s="33"/>
    </row>
    <row r="345" spans="1:15">
      <c r="A345" s="33"/>
      <c r="B345" s="33"/>
      <c r="C345" s="33"/>
      <c r="D345" s="33"/>
      <c r="E345" s="33"/>
      <c r="F345" s="33"/>
      <c r="G345" s="33"/>
      <c r="H345" s="33"/>
      <c r="I345" s="33"/>
      <c r="J345" s="33"/>
      <c r="K345" s="33"/>
      <c r="L345" s="33"/>
      <c r="M345" s="33"/>
      <c r="N345" s="33"/>
      <c r="O345" s="33"/>
    </row>
    <row r="346" spans="1:15">
      <c r="A346" s="33"/>
      <c r="B346" s="33"/>
      <c r="C346" s="33"/>
      <c r="D346" s="33"/>
      <c r="E346" s="33"/>
      <c r="F346" s="33"/>
      <c r="G346" s="33"/>
      <c r="H346" s="33"/>
      <c r="I346" s="33"/>
      <c r="J346" s="33"/>
      <c r="K346" s="33"/>
      <c r="L346" s="33"/>
      <c r="M346" s="33"/>
      <c r="N346" s="33"/>
      <c r="O346" s="33"/>
    </row>
    <row r="347" spans="1:15">
      <c r="A347" s="33"/>
      <c r="B347" s="33"/>
      <c r="C347" s="33"/>
      <c r="D347" s="33"/>
      <c r="E347" s="33"/>
      <c r="F347" s="33"/>
      <c r="G347" s="33"/>
      <c r="H347" s="33"/>
      <c r="I347" s="33"/>
      <c r="J347" s="33"/>
      <c r="K347" s="33"/>
      <c r="L347" s="33"/>
      <c r="M347" s="33"/>
      <c r="N347" s="33"/>
      <c r="O347" s="33"/>
    </row>
    <row r="348" spans="1:15">
      <c r="A348" s="33"/>
      <c r="B348" s="33"/>
      <c r="C348" s="33"/>
      <c r="D348" s="33"/>
      <c r="E348" s="33"/>
      <c r="F348" s="33"/>
      <c r="G348" s="33"/>
      <c r="H348" s="33"/>
      <c r="I348" s="33"/>
      <c r="J348" s="33"/>
      <c r="K348" s="33"/>
      <c r="L348" s="33"/>
      <c r="M348" s="33"/>
      <c r="N348" s="33"/>
      <c r="O348" s="33"/>
    </row>
    <row r="349" spans="1:15">
      <c r="A349" s="33"/>
      <c r="B349" s="33"/>
      <c r="C349" s="33"/>
      <c r="D349" s="33"/>
      <c r="E349" s="33"/>
      <c r="F349" s="33"/>
      <c r="G349" s="33"/>
      <c r="H349" s="33"/>
      <c r="I349" s="33"/>
      <c r="J349" s="33"/>
      <c r="K349" s="33"/>
      <c r="L349" s="33"/>
      <c r="M349" s="33"/>
      <c r="N349" s="33"/>
      <c r="O349" s="33"/>
    </row>
    <row r="350" spans="1:15">
      <c r="A350" s="33"/>
      <c r="B350" s="33"/>
      <c r="C350" s="33"/>
      <c r="D350" s="33"/>
      <c r="E350" s="33"/>
      <c r="F350" s="33"/>
      <c r="G350" s="33"/>
      <c r="H350" s="33"/>
      <c r="I350" s="33"/>
      <c r="J350" s="33"/>
      <c r="K350" s="33"/>
      <c r="L350" s="33"/>
      <c r="M350" s="33"/>
      <c r="N350" s="33"/>
      <c r="O350" s="33"/>
    </row>
    <row r="351" spans="1:15">
      <c r="A351" s="33"/>
      <c r="B351" s="33"/>
      <c r="C351" s="33"/>
      <c r="D351" s="33"/>
      <c r="E351" s="33"/>
      <c r="F351" s="33"/>
      <c r="G351" s="33"/>
      <c r="H351" s="33"/>
      <c r="I351" s="33"/>
      <c r="J351" s="33"/>
      <c r="K351" s="33"/>
      <c r="L351" s="33"/>
      <c r="M351" s="33"/>
      <c r="N351" s="33"/>
      <c r="O351" s="33"/>
    </row>
    <row r="352" spans="1:15">
      <c r="A352" s="33"/>
      <c r="B352" s="33"/>
      <c r="C352" s="33"/>
      <c r="D352" s="33"/>
      <c r="E352" s="33"/>
      <c r="F352" s="33"/>
      <c r="G352" s="33"/>
      <c r="H352" s="33"/>
      <c r="I352" s="33"/>
      <c r="J352" s="33"/>
      <c r="K352" s="33"/>
      <c r="L352" s="33"/>
      <c r="M352" s="33"/>
      <c r="N352" s="33"/>
      <c r="O352" s="33"/>
    </row>
    <row r="353" spans="1:15">
      <c r="A353" s="33"/>
      <c r="B353" s="33"/>
      <c r="C353" s="33"/>
      <c r="D353" s="33"/>
      <c r="E353" s="33"/>
      <c r="F353" s="33"/>
      <c r="G353" s="33"/>
      <c r="H353" s="33"/>
      <c r="I353" s="33"/>
      <c r="J353" s="33"/>
      <c r="K353" s="33"/>
      <c r="L353" s="33"/>
      <c r="M353" s="33"/>
      <c r="N353" s="33"/>
      <c r="O353" s="33"/>
    </row>
    <row r="354" spans="1:15">
      <c r="A354" s="33"/>
      <c r="B354" s="33"/>
      <c r="C354" s="33"/>
      <c r="D354" s="33"/>
      <c r="E354" s="33"/>
      <c r="F354" s="33"/>
      <c r="G354" s="33"/>
      <c r="H354" s="33"/>
      <c r="I354" s="33"/>
      <c r="J354" s="33"/>
      <c r="K354" s="33"/>
      <c r="L354" s="33"/>
      <c r="M354" s="33"/>
      <c r="N354" s="33"/>
      <c r="O354" s="33"/>
    </row>
    <row r="355" spans="1:15">
      <c r="A355" s="33"/>
      <c r="B355" s="33"/>
      <c r="C355" s="33"/>
      <c r="D355" s="33"/>
      <c r="E355" s="33"/>
      <c r="F355" s="33"/>
      <c r="G355" s="33"/>
      <c r="H355" s="33"/>
      <c r="I355" s="33"/>
      <c r="J355" s="33"/>
      <c r="K355" s="33"/>
      <c r="L355" s="33"/>
      <c r="M355" s="33"/>
      <c r="N355" s="33"/>
      <c r="O355" s="33"/>
    </row>
    <row r="356" spans="1:15">
      <c r="A356" s="33"/>
      <c r="B356" s="33"/>
      <c r="C356" s="33"/>
      <c r="D356" s="33"/>
      <c r="E356" s="33"/>
      <c r="F356" s="33"/>
      <c r="G356" s="33"/>
      <c r="H356" s="33"/>
      <c r="I356" s="33"/>
      <c r="J356" s="33"/>
      <c r="K356" s="33"/>
      <c r="L356" s="33"/>
      <c r="M356" s="33"/>
      <c r="N356" s="33"/>
      <c r="O356" s="33"/>
    </row>
    <row r="357" spans="1:15">
      <c r="A357" s="33"/>
      <c r="B357" s="33"/>
      <c r="C357" s="33"/>
      <c r="D357" s="33"/>
      <c r="E357" s="33"/>
      <c r="F357" s="33"/>
      <c r="G357" s="33"/>
      <c r="H357" s="33"/>
      <c r="I357" s="33"/>
      <c r="J357" s="33"/>
      <c r="K357" s="33"/>
      <c r="L357" s="33"/>
      <c r="M357" s="33"/>
      <c r="N357" s="33"/>
      <c r="O357" s="33"/>
    </row>
    <row r="358" spans="1:15">
      <c r="A358" s="33"/>
      <c r="B358" s="33"/>
      <c r="C358" s="33"/>
      <c r="D358" s="33"/>
      <c r="E358" s="33"/>
      <c r="F358" s="33"/>
      <c r="G358" s="33"/>
      <c r="H358" s="33"/>
      <c r="I358" s="33"/>
      <c r="J358" s="33"/>
      <c r="K358" s="33"/>
      <c r="L358" s="33"/>
      <c r="M358" s="33"/>
      <c r="N358" s="33"/>
      <c r="O358" s="33"/>
    </row>
    <row r="359" spans="1:15">
      <c r="A359" s="33"/>
      <c r="B359" s="33"/>
      <c r="C359" s="33"/>
      <c r="D359" s="33"/>
      <c r="E359" s="33"/>
      <c r="F359" s="33"/>
      <c r="G359" s="33"/>
      <c r="H359" s="33"/>
      <c r="I359" s="33"/>
      <c r="J359" s="33"/>
      <c r="K359" s="33"/>
      <c r="L359" s="33"/>
      <c r="M359" s="33"/>
      <c r="N359" s="33"/>
      <c r="O359" s="33"/>
    </row>
    <row r="360" spans="1:15">
      <c r="A360" s="33"/>
      <c r="B360" s="33"/>
      <c r="C360" s="33"/>
      <c r="D360" s="33"/>
      <c r="E360" s="33"/>
      <c r="F360" s="33"/>
      <c r="G360" s="33"/>
      <c r="H360" s="33"/>
      <c r="I360" s="33"/>
      <c r="J360" s="33"/>
      <c r="K360" s="33"/>
      <c r="L360" s="33"/>
      <c r="M360" s="33"/>
      <c r="N360" s="33"/>
      <c r="O360" s="33"/>
    </row>
    <row r="361" spans="1:15">
      <c r="A361" s="33"/>
      <c r="B361" s="33"/>
      <c r="C361" s="33"/>
      <c r="D361" s="33"/>
      <c r="E361" s="33"/>
      <c r="F361" s="33"/>
      <c r="G361" s="33"/>
      <c r="H361" s="33"/>
      <c r="I361" s="33"/>
      <c r="J361" s="33"/>
      <c r="K361" s="33"/>
      <c r="L361" s="33"/>
      <c r="M361" s="33"/>
      <c r="N361" s="33"/>
      <c r="O361" s="33"/>
    </row>
    <row r="362" spans="1:15">
      <c r="A362" s="33"/>
      <c r="B362" s="33"/>
      <c r="C362" s="33"/>
      <c r="D362" s="33"/>
      <c r="E362" s="33"/>
      <c r="F362" s="33"/>
      <c r="G362" s="33"/>
      <c r="H362" s="33"/>
      <c r="I362" s="33"/>
      <c r="J362" s="33"/>
      <c r="K362" s="33"/>
      <c r="L362" s="33"/>
      <c r="M362" s="33"/>
      <c r="N362" s="33"/>
      <c r="O362" s="33"/>
    </row>
    <row r="363" spans="1:15">
      <c r="A363" s="33"/>
      <c r="B363" s="33"/>
      <c r="C363" s="33"/>
      <c r="D363" s="33"/>
      <c r="E363" s="33"/>
      <c r="F363" s="33"/>
      <c r="G363" s="33"/>
      <c r="H363" s="33"/>
      <c r="I363" s="33"/>
      <c r="J363" s="33"/>
      <c r="K363" s="33"/>
      <c r="L363" s="33"/>
      <c r="M363" s="33"/>
      <c r="N363" s="33"/>
      <c r="O363" s="33"/>
    </row>
    <row r="364" spans="1:15">
      <c r="A364" s="33"/>
      <c r="B364" s="33"/>
      <c r="C364" s="33"/>
      <c r="D364" s="33"/>
      <c r="E364" s="33"/>
      <c r="F364" s="33"/>
      <c r="G364" s="33"/>
      <c r="H364" s="33"/>
      <c r="I364" s="33"/>
      <c r="J364" s="33"/>
      <c r="K364" s="33"/>
      <c r="L364" s="33"/>
      <c r="M364" s="33"/>
      <c r="N364" s="33"/>
      <c r="O364" s="33"/>
    </row>
    <row r="365" spans="1:15">
      <c r="A365" s="33"/>
      <c r="B365" s="33"/>
      <c r="C365" s="33"/>
      <c r="D365" s="33"/>
      <c r="E365" s="33"/>
      <c r="F365" s="33"/>
      <c r="G365" s="33"/>
      <c r="H365" s="33"/>
      <c r="I365" s="33"/>
      <c r="J365" s="33"/>
      <c r="K365" s="33"/>
      <c r="L365" s="33"/>
      <c r="M365" s="33"/>
      <c r="N365" s="33"/>
      <c r="O365" s="33"/>
    </row>
    <row r="366" spans="1:15">
      <c r="A366" s="33"/>
      <c r="B366" s="33"/>
      <c r="C366" s="33"/>
      <c r="D366" s="33"/>
      <c r="E366" s="33"/>
      <c r="F366" s="33"/>
      <c r="G366" s="33"/>
      <c r="H366" s="33"/>
      <c r="I366" s="33"/>
      <c r="J366" s="33"/>
      <c r="K366" s="33"/>
      <c r="L366" s="33"/>
      <c r="M366" s="33"/>
      <c r="N366" s="33"/>
      <c r="O366" s="33"/>
    </row>
    <row r="367" spans="1:15">
      <c r="A367" s="33"/>
      <c r="B367" s="33"/>
      <c r="C367" s="33"/>
      <c r="D367" s="33"/>
      <c r="E367" s="33"/>
      <c r="F367" s="33"/>
      <c r="G367" s="33"/>
      <c r="H367" s="33"/>
      <c r="I367" s="33"/>
      <c r="J367" s="33"/>
      <c r="K367" s="33"/>
      <c r="L367" s="33"/>
      <c r="M367" s="33"/>
      <c r="N367" s="33"/>
      <c r="O367" s="33"/>
    </row>
    <row r="368" spans="1:15">
      <c r="A368" s="33"/>
      <c r="B368" s="33"/>
      <c r="C368" s="33"/>
      <c r="D368" s="33"/>
      <c r="E368" s="33"/>
      <c r="F368" s="33"/>
      <c r="G368" s="33"/>
      <c r="H368" s="33"/>
      <c r="I368" s="33"/>
      <c r="J368" s="33"/>
      <c r="K368" s="33"/>
      <c r="L368" s="33"/>
      <c r="M368" s="33"/>
      <c r="N368" s="33"/>
      <c r="O368" s="33"/>
    </row>
    <row r="369" spans="1:15">
      <c r="A369" s="33"/>
      <c r="B369" s="33"/>
      <c r="C369" s="33"/>
      <c r="D369" s="33"/>
      <c r="E369" s="33"/>
      <c r="F369" s="33"/>
      <c r="G369" s="33"/>
      <c r="H369" s="33"/>
      <c r="I369" s="33"/>
      <c r="J369" s="33"/>
      <c r="K369" s="33"/>
      <c r="L369" s="33"/>
      <c r="M369" s="33"/>
      <c r="N369" s="33"/>
      <c r="O369" s="33"/>
    </row>
    <row r="370" spans="1:15">
      <c r="A370" s="33"/>
      <c r="B370" s="33"/>
      <c r="C370" s="33"/>
      <c r="D370" s="33"/>
      <c r="E370" s="33"/>
      <c r="F370" s="33"/>
      <c r="G370" s="33"/>
      <c r="H370" s="33"/>
      <c r="I370" s="33"/>
      <c r="J370" s="33"/>
      <c r="K370" s="33"/>
      <c r="L370" s="33"/>
      <c r="M370" s="33"/>
      <c r="N370" s="33"/>
      <c r="O370" s="33"/>
    </row>
    <row r="371" spans="1:15">
      <c r="A371" s="33"/>
      <c r="B371" s="33"/>
      <c r="C371" s="33"/>
      <c r="D371" s="33"/>
      <c r="E371" s="33"/>
      <c r="F371" s="33"/>
      <c r="G371" s="33"/>
      <c r="H371" s="33"/>
      <c r="I371" s="33"/>
      <c r="J371" s="33"/>
      <c r="K371" s="33"/>
      <c r="L371" s="33"/>
      <c r="M371" s="33"/>
      <c r="N371" s="33"/>
      <c r="O371" s="33"/>
    </row>
    <row r="372" spans="1:15">
      <c r="A372" s="33"/>
      <c r="B372" s="33"/>
      <c r="C372" s="33"/>
      <c r="D372" s="33"/>
      <c r="E372" s="33"/>
      <c r="F372" s="33"/>
      <c r="G372" s="33"/>
      <c r="H372" s="33"/>
      <c r="I372" s="33"/>
      <c r="J372" s="33"/>
      <c r="K372" s="33"/>
      <c r="L372" s="33"/>
      <c r="M372" s="33"/>
      <c r="N372" s="33"/>
      <c r="O372" s="33"/>
    </row>
    <row r="373" spans="1:15">
      <c r="A373" s="33"/>
      <c r="B373" s="33"/>
      <c r="C373" s="33"/>
      <c r="D373" s="33"/>
      <c r="E373" s="33"/>
      <c r="F373" s="33"/>
      <c r="G373" s="33"/>
      <c r="H373" s="33"/>
      <c r="I373" s="33"/>
      <c r="J373" s="33"/>
      <c r="K373" s="33"/>
      <c r="L373" s="33"/>
      <c r="M373" s="33"/>
      <c r="N373" s="33"/>
      <c r="O373" s="33"/>
    </row>
    <row r="374" spans="1:15">
      <c r="A374" s="33"/>
      <c r="B374" s="33"/>
      <c r="C374" s="33"/>
      <c r="D374" s="33"/>
      <c r="E374" s="33"/>
      <c r="F374" s="33"/>
      <c r="G374" s="33"/>
      <c r="H374" s="33"/>
      <c r="I374" s="33"/>
      <c r="J374" s="33"/>
      <c r="K374" s="33"/>
      <c r="L374" s="33"/>
      <c r="M374" s="33"/>
      <c r="N374" s="33"/>
      <c r="O374" s="33"/>
    </row>
    <row r="375" spans="1:15">
      <c r="A375" s="33"/>
      <c r="B375" s="33"/>
      <c r="C375" s="33"/>
      <c r="D375" s="33"/>
      <c r="E375" s="33"/>
      <c r="F375" s="33"/>
      <c r="G375" s="33"/>
      <c r="H375" s="33"/>
      <c r="I375" s="33"/>
      <c r="J375" s="33"/>
      <c r="K375" s="33"/>
      <c r="L375" s="33"/>
      <c r="M375" s="33"/>
      <c r="N375" s="33"/>
      <c r="O375" s="33"/>
    </row>
    <row r="376" spans="1:15">
      <c r="A376" s="33"/>
      <c r="B376" s="33"/>
      <c r="C376" s="33"/>
      <c r="D376" s="33"/>
      <c r="E376" s="33"/>
      <c r="F376" s="33"/>
      <c r="G376" s="33"/>
      <c r="H376" s="33"/>
      <c r="I376" s="33"/>
      <c r="J376" s="33"/>
      <c r="K376" s="33"/>
      <c r="L376" s="33"/>
      <c r="M376" s="33"/>
      <c r="N376" s="33"/>
      <c r="O376" s="33"/>
    </row>
    <row r="377" spans="1:15">
      <c r="A377" s="33"/>
      <c r="B377" s="33"/>
      <c r="C377" s="33"/>
      <c r="D377" s="33"/>
      <c r="E377" s="33"/>
      <c r="F377" s="33"/>
      <c r="G377" s="33"/>
      <c r="H377" s="33"/>
      <c r="I377" s="33"/>
      <c r="J377" s="33"/>
      <c r="K377" s="33"/>
      <c r="L377" s="33"/>
      <c r="M377" s="33"/>
      <c r="N377" s="33"/>
      <c r="O377" s="33"/>
    </row>
    <row r="378" spans="1:15">
      <c r="A378" s="33"/>
      <c r="B378" s="33"/>
      <c r="C378" s="33"/>
      <c r="D378" s="33"/>
      <c r="E378" s="33"/>
      <c r="F378" s="33"/>
      <c r="G378" s="33"/>
      <c r="H378" s="33"/>
      <c r="I378" s="33"/>
      <c r="J378" s="33"/>
      <c r="K378" s="33"/>
      <c r="L378" s="33"/>
      <c r="M378" s="33"/>
      <c r="N378" s="33"/>
      <c r="O378" s="33"/>
    </row>
    <row r="379" spans="1:15">
      <c r="A379" s="33"/>
      <c r="B379" s="33"/>
      <c r="C379" s="33"/>
      <c r="D379" s="33"/>
      <c r="E379" s="33"/>
      <c r="F379" s="33"/>
      <c r="G379" s="33"/>
      <c r="H379" s="33"/>
      <c r="I379" s="33"/>
      <c r="J379" s="33"/>
      <c r="K379" s="33"/>
      <c r="L379" s="33"/>
      <c r="M379" s="33"/>
      <c r="N379" s="33"/>
      <c r="O379" s="33"/>
    </row>
    <row r="380" spans="1:15">
      <c r="A380" s="33"/>
      <c r="B380" s="33"/>
      <c r="C380" s="33"/>
      <c r="D380" s="33"/>
      <c r="E380" s="33"/>
      <c r="F380" s="33"/>
      <c r="G380" s="33"/>
      <c r="H380" s="33"/>
      <c r="I380" s="33"/>
      <c r="J380" s="33"/>
      <c r="K380" s="33"/>
      <c r="L380" s="33"/>
      <c r="M380" s="33"/>
      <c r="N380" s="33"/>
      <c r="O380" s="33"/>
    </row>
    <row r="381" spans="1:15">
      <c r="A381" s="33"/>
      <c r="B381" s="33"/>
      <c r="C381" s="33"/>
      <c r="D381" s="33"/>
      <c r="E381" s="33"/>
      <c r="F381" s="33"/>
      <c r="G381" s="33"/>
      <c r="H381" s="33"/>
      <c r="I381" s="33"/>
      <c r="J381" s="33"/>
      <c r="K381" s="33"/>
      <c r="L381" s="33"/>
      <c r="M381" s="33"/>
      <c r="N381" s="33"/>
      <c r="O381" s="33"/>
    </row>
    <row r="382" spans="1:15">
      <c r="A382" s="33"/>
      <c r="B382" s="33"/>
      <c r="C382" s="33"/>
      <c r="D382" s="33"/>
      <c r="E382" s="33"/>
      <c r="F382" s="33"/>
      <c r="G382" s="33"/>
      <c r="H382" s="33"/>
      <c r="I382" s="33"/>
      <c r="J382" s="33"/>
      <c r="K382" s="33"/>
      <c r="L382" s="33"/>
      <c r="M382" s="33"/>
      <c r="N382" s="33"/>
      <c r="O382" s="33"/>
    </row>
    <row r="383" spans="1:15">
      <c r="A383" s="33"/>
      <c r="B383" s="33"/>
      <c r="C383" s="33"/>
      <c r="D383" s="33"/>
      <c r="E383" s="33"/>
      <c r="F383" s="33"/>
      <c r="G383" s="33"/>
      <c r="H383" s="33"/>
      <c r="I383" s="33"/>
      <c r="J383" s="33"/>
      <c r="K383" s="33"/>
      <c r="L383" s="33"/>
      <c r="M383" s="33"/>
      <c r="N383" s="33"/>
      <c r="O383" s="33"/>
    </row>
    <row r="384" spans="1:15">
      <c r="A384" s="33"/>
      <c r="B384" s="33"/>
      <c r="C384" s="33"/>
      <c r="D384" s="33"/>
      <c r="E384" s="33"/>
      <c r="F384" s="33"/>
      <c r="G384" s="33"/>
      <c r="H384" s="33"/>
      <c r="I384" s="33"/>
      <c r="J384" s="33"/>
      <c r="K384" s="33"/>
      <c r="L384" s="33"/>
      <c r="M384" s="33"/>
      <c r="N384" s="33"/>
      <c r="O384" s="33"/>
    </row>
    <row r="385" spans="1:15">
      <c r="A385" s="33"/>
      <c r="B385" s="33"/>
      <c r="C385" s="33"/>
      <c r="D385" s="33"/>
      <c r="E385" s="33"/>
      <c r="F385" s="33"/>
      <c r="G385" s="33"/>
      <c r="H385" s="33"/>
      <c r="I385" s="33"/>
      <c r="J385" s="33"/>
      <c r="K385" s="33"/>
      <c r="L385" s="33"/>
      <c r="M385" s="33"/>
      <c r="N385" s="33"/>
      <c r="O385" s="33"/>
    </row>
    <row r="386" spans="1:15">
      <c r="A386" s="33"/>
      <c r="B386" s="33"/>
      <c r="C386" s="33"/>
      <c r="D386" s="33"/>
      <c r="E386" s="33"/>
      <c r="F386" s="33"/>
      <c r="G386" s="33"/>
      <c r="H386" s="33"/>
      <c r="I386" s="33"/>
      <c r="J386" s="33"/>
      <c r="K386" s="33"/>
      <c r="L386" s="33"/>
      <c r="M386" s="33"/>
      <c r="N386" s="33"/>
      <c r="O386" s="33"/>
    </row>
    <row r="387" spans="1:15">
      <c r="A387" s="33"/>
      <c r="B387" s="33"/>
      <c r="C387" s="33"/>
      <c r="D387" s="33"/>
      <c r="E387" s="33"/>
      <c r="F387" s="33"/>
      <c r="G387" s="33"/>
      <c r="H387" s="33"/>
      <c r="I387" s="33"/>
      <c r="J387" s="33"/>
      <c r="K387" s="33"/>
      <c r="L387" s="33"/>
      <c r="M387" s="33"/>
      <c r="N387" s="33"/>
      <c r="O387" s="33"/>
    </row>
    <row r="388" spans="1:15">
      <c r="A388" s="33"/>
      <c r="B388" s="33"/>
      <c r="C388" s="33"/>
      <c r="D388" s="33"/>
      <c r="E388" s="33"/>
      <c r="F388" s="33"/>
      <c r="G388" s="33"/>
      <c r="H388" s="33"/>
      <c r="I388" s="33"/>
      <c r="J388" s="33"/>
      <c r="K388" s="33"/>
      <c r="L388" s="33"/>
      <c r="M388" s="33"/>
      <c r="N388" s="33"/>
      <c r="O388" s="33"/>
    </row>
    <row r="389" spans="1:15">
      <c r="A389" s="33"/>
      <c r="B389" s="33"/>
      <c r="C389" s="33"/>
      <c r="D389" s="33"/>
      <c r="E389" s="33"/>
      <c r="F389" s="33"/>
      <c r="G389" s="33"/>
      <c r="H389" s="33"/>
      <c r="I389" s="33"/>
      <c r="J389" s="33"/>
      <c r="K389" s="33"/>
      <c r="L389" s="33"/>
      <c r="M389" s="33"/>
      <c r="N389" s="33"/>
      <c r="O389" s="33"/>
    </row>
    <row r="390" spans="1:15">
      <c r="A390" s="33"/>
      <c r="B390" s="33"/>
      <c r="C390" s="33"/>
      <c r="D390" s="33"/>
      <c r="E390" s="33"/>
      <c r="F390" s="33"/>
      <c r="G390" s="33"/>
      <c r="H390" s="33"/>
      <c r="I390" s="33"/>
      <c r="J390" s="33"/>
      <c r="K390" s="33"/>
      <c r="L390" s="33"/>
      <c r="M390" s="33"/>
      <c r="N390" s="33"/>
      <c r="O390" s="33"/>
    </row>
    <row r="391" spans="1:15">
      <c r="A391" s="33"/>
      <c r="B391" s="33"/>
      <c r="C391" s="33"/>
      <c r="D391" s="33"/>
      <c r="E391" s="33"/>
      <c r="F391" s="33"/>
      <c r="G391" s="33"/>
      <c r="H391" s="33"/>
      <c r="I391" s="33"/>
      <c r="J391" s="33"/>
      <c r="K391" s="33"/>
      <c r="L391" s="33"/>
      <c r="M391" s="33"/>
      <c r="N391" s="33"/>
      <c r="O391" s="33"/>
    </row>
    <row r="392" spans="1:15">
      <c r="A392" s="33"/>
      <c r="B392" s="33"/>
      <c r="C392" s="33"/>
      <c r="D392" s="33"/>
      <c r="E392" s="33"/>
      <c r="F392" s="33"/>
      <c r="G392" s="33"/>
      <c r="H392" s="33"/>
      <c r="I392" s="33"/>
      <c r="J392" s="33"/>
      <c r="K392" s="33"/>
      <c r="L392" s="33"/>
      <c r="M392" s="33"/>
      <c r="N392" s="33"/>
      <c r="O392" s="33"/>
    </row>
    <row r="393" spans="1:15">
      <c r="A393" s="33"/>
      <c r="B393" s="33"/>
      <c r="C393" s="33"/>
      <c r="D393" s="33"/>
      <c r="E393" s="33"/>
      <c r="F393" s="33"/>
      <c r="G393" s="33"/>
      <c r="H393" s="33"/>
      <c r="I393" s="33"/>
      <c r="J393" s="33"/>
      <c r="K393" s="33"/>
      <c r="L393" s="33"/>
      <c r="M393" s="33"/>
      <c r="N393" s="33"/>
      <c r="O393" s="33"/>
    </row>
    <row r="394" spans="1:15">
      <c r="A394" s="33"/>
      <c r="B394" s="33"/>
      <c r="C394" s="33"/>
      <c r="D394" s="33"/>
      <c r="E394" s="33"/>
      <c r="F394" s="33"/>
      <c r="G394" s="33"/>
      <c r="H394" s="33"/>
      <c r="I394" s="33"/>
      <c r="J394" s="33"/>
      <c r="K394" s="33"/>
      <c r="L394" s="33"/>
      <c r="M394" s="33"/>
      <c r="N394" s="33"/>
      <c r="O394" s="33"/>
    </row>
    <row r="395" spans="1:15">
      <c r="A395" s="33"/>
      <c r="B395" s="33"/>
      <c r="C395" s="33"/>
      <c r="D395" s="33"/>
      <c r="E395" s="33"/>
      <c r="F395" s="33"/>
      <c r="G395" s="33"/>
      <c r="H395" s="33"/>
      <c r="I395" s="33"/>
      <c r="J395" s="33"/>
      <c r="K395" s="33"/>
      <c r="L395" s="33"/>
      <c r="M395" s="33"/>
      <c r="N395" s="33"/>
      <c r="O395" s="33"/>
    </row>
    <row r="396" spans="1:15">
      <c r="A396" s="33"/>
      <c r="B396" s="33"/>
      <c r="C396" s="33"/>
      <c r="D396" s="33"/>
      <c r="E396" s="33"/>
      <c r="F396" s="33"/>
      <c r="G396" s="33"/>
      <c r="H396" s="33"/>
      <c r="I396" s="33"/>
      <c r="J396" s="33"/>
      <c r="K396" s="33"/>
      <c r="L396" s="33"/>
      <c r="M396" s="33"/>
      <c r="N396" s="33"/>
      <c r="O396" s="33"/>
    </row>
    <row r="397" spans="1:15">
      <c r="A397" s="33"/>
      <c r="B397" s="33"/>
      <c r="C397" s="33"/>
      <c r="D397" s="33"/>
      <c r="E397" s="33"/>
      <c r="F397" s="33"/>
      <c r="G397" s="33"/>
      <c r="H397" s="33"/>
      <c r="I397" s="33"/>
      <c r="J397" s="33"/>
      <c r="K397" s="33"/>
      <c r="L397" s="33"/>
      <c r="M397" s="33"/>
      <c r="N397" s="33"/>
      <c r="O397" s="33"/>
    </row>
    <row r="398" spans="1:15">
      <c r="A398" s="33"/>
      <c r="B398" s="33"/>
      <c r="C398" s="33"/>
      <c r="D398" s="33"/>
      <c r="E398" s="33"/>
      <c r="F398" s="33"/>
      <c r="G398" s="33"/>
      <c r="H398" s="33"/>
      <c r="I398" s="33"/>
      <c r="J398" s="33"/>
      <c r="K398" s="33"/>
      <c r="L398" s="33"/>
      <c r="M398" s="33"/>
      <c r="N398" s="33"/>
      <c r="O398" s="33"/>
    </row>
    <row r="399" spans="1:15">
      <c r="A399" s="33"/>
      <c r="B399" s="33"/>
      <c r="C399" s="33"/>
      <c r="D399" s="33"/>
      <c r="E399" s="33"/>
      <c r="F399" s="33"/>
      <c r="G399" s="33"/>
      <c r="H399" s="33"/>
      <c r="I399" s="33"/>
      <c r="J399" s="33"/>
      <c r="K399" s="33"/>
      <c r="L399" s="33"/>
      <c r="M399" s="33"/>
      <c r="N399" s="33"/>
      <c r="O399" s="33"/>
    </row>
    <row r="400" spans="1:15">
      <c r="A400" s="33"/>
      <c r="B400" s="33"/>
      <c r="C400" s="33"/>
      <c r="D400" s="33"/>
      <c r="E400" s="33"/>
      <c r="F400" s="33"/>
      <c r="G400" s="33"/>
      <c r="H400" s="33"/>
      <c r="I400" s="33"/>
      <c r="J400" s="33"/>
      <c r="K400" s="33"/>
      <c r="L400" s="33"/>
      <c r="M400" s="33"/>
      <c r="N400" s="33"/>
      <c r="O400" s="33"/>
    </row>
    <row r="401" spans="1:15">
      <c r="A401" s="33"/>
      <c r="B401" s="33"/>
      <c r="C401" s="33"/>
      <c r="D401" s="33"/>
      <c r="E401" s="33"/>
      <c r="F401" s="33"/>
      <c r="G401" s="33"/>
      <c r="H401" s="33"/>
      <c r="I401" s="33"/>
      <c r="J401" s="33"/>
      <c r="K401" s="33"/>
      <c r="L401" s="33"/>
      <c r="M401" s="33"/>
      <c r="N401" s="33"/>
      <c r="O401" s="33"/>
    </row>
    <row r="402" spans="1:15">
      <c r="A402" s="33"/>
      <c r="B402" s="33"/>
      <c r="C402" s="33"/>
      <c r="D402" s="33"/>
      <c r="E402" s="33"/>
      <c r="F402" s="33"/>
      <c r="G402" s="33"/>
      <c r="H402" s="33"/>
      <c r="I402" s="33"/>
      <c r="J402" s="33"/>
      <c r="K402" s="33"/>
      <c r="L402" s="33"/>
      <c r="M402" s="33"/>
      <c r="N402" s="33"/>
      <c r="O402" s="33"/>
    </row>
    <row r="403" spans="1:15">
      <c r="A403" s="33"/>
      <c r="B403" s="33"/>
      <c r="C403" s="33"/>
      <c r="D403" s="33"/>
      <c r="E403" s="33"/>
      <c r="F403" s="33"/>
      <c r="G403" s="33"/>
      <c r="H403" s="33"/>
      <c r="I403" s="33"/>
      <c r="J403" s="33"/>
      <c r="K403" s="33"/>
      <c r="L403" s="33"/>
      <c r="M403" s="33"/>
      <c r="N403" s="33"/>
      <c r="O403" s="33"/>
    </row>
    <row r="404" spans="1:15">
      <c r="A404" s="33"/>
      <c r="B404" s="33"/>
      <c r="C404" s="33"/>
      <c r="D404" s="33"/>
      <c r="E404" s="33"/>
      <c r="F404" s="33"/>
      <c r="G404" s="33"/>
      <c r="H404" s="33"/>
      <c r="I404" s="33"/>
      <c r="J404" s="33"/>
      <c r="K404" s="33"/>
      <c r="L404" s="33"/>
      <c r="M404" s="33"/>
      <c r="N404" s="33"/>
      <c r="O404" s="33"/>
    </row>
    <row r="405" spans="1:15">
      <c r="A405" s="33"/>
      <c r="B405" s="33"/>
      <c r="C405" s="33"/>
      <c r="D405" s="33"/>
      <c r="E405" s="33"/>
      <c r="F405" s="33"/>
      <c r="G405" s="33"/>
      <c r="H405" s="33"/>
      <c r="I405" s="33"/>
      <c r="J405" s="33"/>
      <c r="K405" s="33"/>
      <c r="L405" s="33"/>
      <c r="M405" s="33"/>
      <c r="N405" s="33"/>
      <c r="O405" s="33"/>
    </row>
    <row r="406" spans="1:15">
      <c r="A406" s="33"/>
      <c r="B406" s="33"/>
      <c r="C406" s="33"/>
      <c r="D406" s="33"/>
      <c r="E406" s="33"/>
      <c r="F406" s="33"/>
      <c r="G406" s="33"/>
      <c r="H406" s="33"/>
      <c r="I406" s="33"/>
      <c r="J406" s="33"/>
      <c r="K406" s="33"/>
      <c r="L406" s="33"/>
      <c r="M406" s="33"/>
      <c r="N406" s="33"/>
      <c r="O406" s="33"/>
    </row>
    <row r="407" spans="1:15">
      <c r="A407" s="33"/>
      <c r="B407" s="33"/>
      <c r="C407" s="33"/>
      <c r="D407" s="33"/>
      <c r="E407" s="33"/>
      <c r="F407" s="33"/>
      <c r="G407" s="33"/>
      <c r="H407" s="33"/>
      <c r="I407" s="33"/>
      <c r="J407" s="33"/>
      <c r="K407" s="33"/>
      <c r="L407" s="33"/>
      <c r="M407" s="33"/>
      <c r="N407" s="33"/>
      <c r="O407" s="33"/>
    </row>
    <row r="408" spans="1:15">
      <c r="A408" s="33"/>
      <c r="B408" s="33"/>
      <c r="C408" s="33"/>
      <c r="D408" s="33"/>
      <c r="E408" s="33"/>
      <c r="F408" s="33"/>
      <c r="G408" s="33"/>
      <c r="H408" s="33"/>
      <c r="I408" s="33"/>
      <c r="J408" s="33"/>
      <c r="K408" s="33"/>
      <c r="L408" s="33"/>
      <c r="M408" s="33"/>
      <c r="N408" s="33"/>
      <c r="O408" s="33"/>
    </row>
    <row r="409" spans="1:15">
      <c r="A409" s="33"/>
      <c r="B409" s="33"/>
      <c r="C409" s="33"/>
      <c r="D409" s="33"/>
      <c r="E409" s="33"/>
      <c r="F409" s="33"/>
      <c r="G409" s="33"/>
      <c r="H409" s="33"/>
      <c r="I409" s="33"/>
      <c r="J409" s="33"/>
      <c r="K409" s="33"/>
      <c r="L409" s="33"/>
      <c r="M409" s="33"/>
      <c r="N409" s="33"/>
      <c r="O409" s="33"/>
    </row>
    <row r="410" spans="1:15">
      <c r="A410" s="33"/>
      <c r="B410" s="33"/>
      <c r="C410" s="33"/>
      <c r="D410" s="33"/>
      <c r="E410" s="33"/>
      <c r="F410" s="33"/>
      <c r="G410" s="33"/>
      <c r="H410" s="33"/>
      <c r="I410" s="33"/>
      <c r="J410" s="33"/>
      <c r="K410" s="33"/>
      <c r="L410" s="33"/>
      <c r="M410" s="33"/>
      <c r="N410" s="33"/>
      <c r="O410" s="33"/>
    </row>
    <row r="411" spans="1:15">
      <c r="A411" s="33"/>
      <c r="B411" s="33"/>
      <c r="C411" s="33"/>
      <c r="D411" s="33"/>
      <c r="E411" s="33"/>
      <c r="F411" s="33"/>
      <c r="G411" s="33"/>
      <c r="H411" s="33"/>
      <c r="I411" s="33"/>
      <c r="J411" s="33"/>
      <c r="K411" s="33"/>
      <c r="L411" s="33"/>
      <c r="M411" s="33"/>
      <c r="N411" s="33"/>
      <c r="O411" s="33"/>
    </row>
    <row r="412" spans="1:15">
      <c r="A412" s="33"/>
      <c r="B412" s="33"/>
      <c r="C412" s="33"/>
      <c r="D412" s="33"/>
      <c r="E412" s="33"/>
      <c r="F412" s="33"/>
      <c r="G412" s="33"/>
      <c r="H412" s="33"/>
      <c r="I412" s="33"/>
      <c r="J412" s="33"/>
      <c r="K412" s="33"/>
      <c r="L412" s="33"/>
      <c r="M412" s="33"/>
      <c r="N412" s="33"/>
      <c r="O412" s="33"/>
    </row>
    <row r="413" spans="1:15">
      <c r="A413" s="33"/>
      <c r="B413" s="33"/>
      <c r="C413" s="33"/>
      <c r="D413" s="33"/>
      <c r="E413" s="33"/>
      <c r="F413" s="33"/>
      <c r="G413" s="33"/>
      <c r="H413" s="33"/>
      <c r="I413" s="33"/>
      <c r="J413" s="33"/>
      <c r="K413" s="33"/>
      <c r="L413" s="33"/>
      <c r="M413" s="33"/>
      <c r="N413" s="33"/>
      <c r="O413" s="33"/>
    </row>
    <row r="414" spans="1:15">
      <c r="A414" s="33"/>
      <c r="B414" s="33"/>
      <c r="C414" s="33"/>
      <c r="D414" s="33"/>
      <c r="E414" s="33"/>
      <c r="F414" s="33"/>
      <c r="G414" s="33"/>
      <c r="H414" s="33"/>
      <c r="I414" s="33"/>
      <c r="J414" s="33"/>
      <c r="K414" s="33"/>
      <c r="L414" s="33"/>
      <c r="M414" s="33"/>
      <c r="N414" s="33"/>
      <c r="O414" s="33"/>
    </row>
    <row r="415" spans="1:15">
      <c r="A415" s="33"/>
      <c r="B415" s="33"/>
      <c r="C415" s="33"/>
      <c r="D415" s="33"/>
      <c r="E415" s="33"/>
      <c r="F415" s="33"/>
      <c r="G415" s="33"/>
      <c r="H415" s="33"/>
      <c r="I415" s="33"/>
      <c r="J415" s="33"/>
      <c r="K415" s="33"/>
      <c r="L415" s="33"/>
      <c r="M415" s="33"/>
      <c r="N415" s="33"/>
      <c r="O415" s="33"/>
    </row>
    <row r="416" spans="1:15">
      <c r="A416" s="33"/>
      <c r="B416" s="33"/>
      <c r="C416" s="33"/>
      <c r="D416" s="33"/>
      <c r="E416" s="33"/>
      <c r="F416" s="33"/>
      <c r="G416" s="33"/>
      <c r="H416" s="33"/>
      <c r="I416" s="33"/>
      <c r="J416" s="33"/>
      <c r="K416" s="33"/>
      <c r="L416" s="33"/>
      <c r="M416" s="33"/>
      <c r="N416" s="33"/>
      <c r="O416" s="33"/>
    </row>
    <row r="417" spans="1:15">
      <c r="A417" s="33"/>
      <c r="B417" s="33"/>
      <c r="C417" s="33"/>
      <c r="D417" s="33"/>
      <c r="E417" s="33"/>
      <c r="F417" s="33"/>
      <c r="G417" s="33"/>
      <c r="H417" s="33"/>
      <c r="I417" s="33"/>
      <c r="J417" s="33"/>
      <c r="K417" s="33"/>
      <c r="L417" s="33"/>
      <c r="M417" s="33"/>
      <c r="N417" s="33"/>
      <c r="O417" s="33"/>
    </row>
    <row r="418" spans="1:15">
      <c r="A418" s="33"/>
      <c r="B418" s="33"/>
      <c r="C418" s="33"/>
      <c r="D418" s="33"/>
      <c r="E418" s="33"/>
      <c r="F418" s="33"/>
      <c r="G418" s="33"/>
      <c r="H418" s="33"/>
      <c r="I418" s="33"/>
      <c r="J418" s="33"/>
      <c r="K418" s="33"/>
      <c r="L418" s="33"/>
      <c r="M418" s="33"/>
      <c r="N418" s="33"/>
      <c r="O418" s="33"/>
    </row>
    <row r="419" spans="1:15">
      <c r="A419" s="33"/>
      <c r="B419" s="33"/>
      <c r="C419" s="33"/>
      <c r="D419" s="33"/>
      <c r="E419" s="33"/>
      <c r="F419" s="33"/>
      <c r="G419" s="33"/>
      <c r="H419" s="33"/>
      <c r="I419" s="33"/>
      <c r="J419" s="33"/>
      <c r="K419" s="33"/>
      <c r="L419" s="33"/>
      <c r="M419" s="33"/>
      <c r="N419" s="33"/>
      <c r="O419" s="33"/>
    </row>
    <row r="420" spans="1:15">
      <c r="A420" s="33"/>
      <c r="B420" s="33"/>
      <c r="C420" s="33"/>
      <c r="D420" s="33"/>
      <c r="E420" s="33"/>
      <c r="F420" s="33"/>
      <c r="G420" s="33"/>
      <c r="H420" s="33"/>
      <c r="I420" s="33"/>
      <c r="J420" s="33"/>
      <c r="K420" s="33"/>
      <c r="L420" s="33"/>
      <c r="M420" s="33"/>
      <c r="N420" s="33"/>
      <c r="O420" s="33"/>
    </row>
    <row r="421" spans="1:15">
      <c r="A421" s="33"/>
      <c r="B421" s="33"/>
      <c r="C421" s="33"/>
      <c r="D421" s="33"/>
      <c r="E421" s="33"/>
      <c r="F421" s="33"/>
      <c r="G421" s="33"/>
      <c r="H421" s="33"/>
      <c r="I421" s="33"/>
      <c r="J421" s="33"/>
      <c r="K421" s="33"/>
      <c r="L421" s="33"/>
      <c r="M421" s="33"/>
      <c r="N421" s="33"/>
      <c r="O421" s="33"/>
    </row>
    <row r="422" spans="1:15">
      <c r="A422" s="33"/>
      <c r="B422" s="33"/>
      <c r="C422" s="33"/>
      <c r="D422" s="33"/>
      <c r="E422" s="33"/>
      <c r="F422" s="33"/>
      <c r="G422" s="33"/>
      <c r="H422" s="33"/>
      <c r="I422" s="33"/>
      <c r="J422" s="33"/>
      <c r="K422" s="33"/>
      <c r="L422" s="33"/>
      <c r="M422" s="33"/>
      <c r="N422" s="33"/>
      <c r="O422" s="33"/>
    </row>
    <row r="423" spans="1:15">
      <c r="A423" s="33"/>
      <c r="B423" s="33"/>
      <c r="C423" s="33"/>
      <c r="D423" s="33"/>
      <c r="E423" s="33"/>
      <c r="F423" s="33"/>
      <c r="G423" s="33"/>
      <c r="H423" s="33"/>
      <c r="I423" s="33"/>
      <c r="J423" s="33"/>
      <c r="K423" s="33"/>
      <c r="L423" s="33"/>
      <c r="M423" s="33"/>
      <c r="N423" s="33"/>
      <c r="O423" s="33"/>
    </row>
    <row r="424" spans="1:15">
      <c r="A424" s="33"/>
      <c r="B424" s="33"/>
      <c r="C424" s="33"/>
      <c r="D424" s="33"/>
      <c r="E424" s="33"/>
      <c r="F424" s="33"/>
      <c r="G424" s="33"/>
      <c r="H424" s="33"/>
      <c r="I424" s="33"/>
      <c r="J424" s="33"/>
      <c r="K424" s="33"/>
      <c r="L424" s="33"/>
      <c r="M424" s="33"/>
      <c r="N424" s="33"/>
      <c r="O424" s="33"/>
    </row>
    <row r="425" spans="1:15">
      <c r="A425" s="33"/>
      <c r="B425" s="33"/>
      <c r="C425" s="33"/>
      <c r="D425" s="33"/>
      <c r="E425" s="33"/>
      <c r="F425" s="33"/>
      <c r="G425" s="33"/>
      <c r="H425" s="33"/>
      <c r="I425" s="33"/>
      <c r="J425" s="33"/>
      <c r="K425" s="33"/>
      <c r="L425" s="33"/>
      <c r="M425" s="33"/>
      <c r="N425" s="33"/>
      <c r="O425" s="33"/>
    </row>
    <row r="426" spans="1:15">
      <c r="A426" s="33"/>
      <c r="B426" s="33"/>
      <c r="C426" s="33"/>
      <c r="D426" s="33"/>
      <c r="E426" s="33"/>
      <c r="F426" s="33"/>
      <c r="G426" s="33"/>
      <c r="H426" s="33"/>
      <c r="I426" s="33"/>
      <c r="J426" s="33"/>
      <c r="K426" s="33"/>
      <c r="L426" s="33"/>
      <c r="M426" s="33"/>
      <c r="N426" s="33"/>
      <c r="O426" s="33"/>
    </row>
    <row r="427" spans="1:15">
      <c r="A427" s="33"/>
      <c r="B427" s="33"/>
      <c r="C427" s="33"/>
      <c r="D427" s="33"/>
      <c r="E427" s="33"/>
      <c r="F427" s="33"/>
      <c r="G427" s="33"/>
      <c r="H427" s="33"/>
      <c r="I427" s="33"/>
      <c r="J427" s="33"/>
      <c r="K427" s="33"/>
      <c r="L427" s="33"/>
      <c r="M427" s="33"/>
      <c r="N427" s="33"/>
      <c r="O427" s="33"/>
    </row>
    <row r="428" spans="1:15">
      <c r="A428" s="33"/>
      <c r="B428" s="33"/>
      <c r="C428" s="33"/>
      <c r="D428" s="33"/>
      <c r="E428" s="33"/>
      <c r="F428" s="33"/>
      <c r="G428" s="33"/>
      <c r="H428" s="33"/>
      <c r="I428" s="33"/>
      <c r="J428" s="33"/>
      <c r="K428" s="33"/>
      <c r="L428" s="33"/>
      <c r="M428" s="33"/>
      <c r="N428" s="33"/>
      <c r="O428" s="33"/>
    </row>
    <row r="429" spans="1:15">
      <c r="A429" s="33"/>
      <c r="B429" s="33"/>
      <c r="C429" s="33"/>
      <c r="D429" s="33"/>
      <c r="E429" s="33"/>
      <c r="F429" s="33"/>
      <c r="G429" s="33"/>
      <c r="H429" s="33"/>
      <c r="I429" s="33"/>
      <c r="J429" s="33"/>
      <c r="K429" s="33"/>
      <c r="L429" s="33"/>
      <c r="M429" s="33"/>
      <c r="N429" s="33"/>
      <c r="O429" s="33"/>
    </row>
    <row r="430" spans="1:15">
      <c r="A430" s="33"/>
      <c r="B430" s="33"/>
      <c r="C430" s="33"/>
      <c r="D430" s="33"/>
      <c r="E430" s="33"/>
      <c r="F430" s="33"/>
      <c r="G430" s="33"/>
      <c r="H430" s="33"/>
      <c r="I430" s="33"/>
      <c r="J430" s="33"/>
      <c r="K430" s="33"/>
      <c r="L430" s="33"/>
      <c r="M430" s="33"/>
      <c r="N430" s="33"/>
      <c r="O430" s="33"/>
    </row>
    <row r="431" spans="1:15">
      <c r="A431" s="33"/>
      <c r="B431" s="33"/>
      <c r="C431" s="33"/>
      <c r="D431" s="33"/>
      <c r="E431" s="33"/>
      <c r="F431" s="33"/>
      <c r="G431" s="33"/>
      <c r="H431" s="33"/>
      <c r="I431" s="33"/>
      <c r="J431" s="33"/>
      <c r="K431" s="33"/>
      <c r="L431" s="33"/>
      <c r="M431" s="33"/>
      <c r="N431" s="33"/>
      <c r="O431" s="33"/>
    </row>
    <row r="432" spans="1:15">
      <c r="A432" s="33"/>
      <c r="B432" s="33"/>
      <c r="C432" s="33"/>
      <c r="D432" s="33"/>
      <c r="E432" s="33"/>
      <c r="F432" s="33"/>
      <c r="G432" s="33"/>
      <c r="H432" s="33"/>
      <c r="I432" s="33"/>
      <c r="J432" s="33"/>
      <c r="K432" s="33"/>
      <c r="L432" s="33"/>
      <c r="M432" s="33"/>
      <c r="N432" s="33"/>
      <c r="O432" s="33"/>
    </row>
    <row r="433" spans="1:15">
      <c r="A433" s="33"/>
      <c r="B433" s="33"/>
      <c r="C433" s="33"/>
      <c r="D433" s="33"/>
      <c r="E433" s="33"/>
      <c r="F433" s="33"/>
      <c r="G433" s="33"/>
      <c r="H433" s="33"/>
      <c r="I433" s="33"/>
      <c r="J433" s="33"/>
      <c r="K433" s="33"/>
      <c r="L433" s="33"/>
      <c r="M433" s="33"/>
      <c r="N433" s="33"/>
      <c r="O433" s="33"/>
    </row>
    <row r="434" spans="1:15">
      <c r="A434" s="33"/>
      <c r="B434" s="33"/>
      <c r="C434" s="33"/>
      <c r="D434" s="33"/>
      <c r="E434" s="33"/>
      <c r="F434" s="33"/>
      <c r="G434" s="33"/>
      <c r="H434" s="33"/>
      <c r="I434" s="33"/>
      <c r="J434" s="33"/>
      <c r="K434" s="33"/>
      <c r="L434" s="33"/>
      <c r="M434" s="33"/>
      <c r="N434" s="33"/>
      <c r="O434" s="33"/>
    </row>
    <row r="435" spans="1:15">
      <c r="A435" s="33"/>
      <c r="B435" s="33"/>
      <c r="C435" s="33"/>
      <c r="D435" s="33"/>
      <c r="E435" s="33"/>
      <c r="F435" s="33"/>
      <c r="G435" s="33"/>
      <c r="H435" s="33"/>
      <c r="I435" s="33"/>
      <c r="J435" s="33"/>
      <c r="K435" s="33"/>
      <c r="L435" s="33"/>
      <c r="M435" s="33"/>
      <c r="N435" s="33"/>
      <c r="O435" s="33"/>
    </row>
    <row r="436" spans="1:15">
      <c r="A436" s="33"/>
      <c r="B436" s="33"/>
      <c r="C436" s="33"/>
      <c r="D436" s="33"/>
      <c r="E436" s="33"/>
      <c r="F436" s="33"/>
      <c r="G436" s="33"/>
      <c r="H436" s="33"/>
      <c r="I436" s="33"/>
      <c r="J436" s="33"/>
      <c r="K436" s="33"/>
      <c r="L436" s="33"/>
      <c r="M436" s="33"/>
      <c r="N436" s="33"/>
      <c r="O436" s="33"/>
    </row>
    <row r="437" spans="1:15">
      <c r="A437" s="33"/>
      <c r="B437" s="33"/>
      <c r="C437" s="33"/>
      <c r="D437" s="33"/>
      <c r="E437" s="33"/>
      <c r="F437" s="33"/>
      <c r="G437" s="33"/>
      <c r="H437" s="33"/>
      <c r="I437" s="33"/>
      <c r="J437" s="33"/>
      <c r="K437" s="33"/>
      <c r="L437" s="33"/>
      <c r="M437" s="33"/>
      <c r="N437" s="33"/>
      <c r="O437" s="33"/>
    </row>
    <row r="438" spans="1:15">
      <c r="A438" s="33"/>
      <c r="B438" s="33"/>
      <c r="C438" s="33"/>
      <c r="D438" s="33"/>
      <c r="E438" s="33"/>
      <c r="F438" s="33"/>
      <c r="G438" s="33"/>
      <c r="H438" s="33"/>
      <c r="I438" s="33"/>
      <c r="J438" s="33"/>
      <c r="K438" s="33"/>
      <c r="L438" s="33"/>
      <c r="M438" s="33"/>
      <c r="N438" s="33"/>
      <c r="O438" s="33"/>
    </row>
    <row r="439" spans="1:15">
      <c r="A439" s="33"/>
      <c r="B439" s="33"/>
      <c r="C439" s="33"/>
      <c r="D439" s="33"/>
      <c r="E439" s="33"/>
      <c r="F439" s="33"/>
      <c r="G439" s="33"/>
      <c r="H439" s="33"/>
      <c r="I439" s="33"/>
      <c r="J439" s="33"/>
      <c r="K439" s="33"/>
      <c r="L439" s="33"/>
      <c r="M439" s="33"/>
      <c r="N439" s="33"/>
      <c r="O439" s="33"/>
    </row>
    <row r="440" spans="1:15">
      <c r="A440" s="33"/>
      <c r="B440" s="33"/>
      <c r="C440" s="33"/>
      <c r="D440" s="33"/>
      <c r="E440" s="33"/>
      <c r="F440" s="33"/>
      <c r="G440" s="33"/>
      <c r="H440" s="33"/>
      <c r="I440" s="33"/>
      <c r="J440" s="33"/>
      <c r="K440" s="33"/>
      <c r="L440" s="33"/>
      <c r="M440" s="33"/>
      <c r="N440" s="33"/>
      <c r="O440" s="33"/>
    </row>
    <row r="441" spans="1:15">
      <c r="A441" s="33"/>
      <c r="B441" s="33"/>
      <c r="C441" s="33"/>
      <c r="D441" s="33"/>
      <c r="E441" s="33"/>
      <c r="F441" s="33"/>
      <c r="G441" s="33"/>
      <c r="H441" s="33"/>
      <c r="I441" s="33"/>
      <c r="J441" s="33"/>
      <c r="K441" s="33"/>
      <c r="L441" s="33"/>
      <c r="M441" s="33"/>
      <c r="N441" s="33"/>
      <c r="O441" s="33"/>
    </row>
    <row r="442" spans="1:15">
      <c r="A442" s="33"/>
      <c r="B442" s="33"/>
      <c r="C442" s="33"/>
      <c r="D442" s="33"/>
      <c r="E442" s="33"/>
      <c r="F442" s="33"/>
      <c r="G442" s="33"/>
      <c r="H442" s="33"/>
      <c r="I442" s="33"/>
      <c r="J442" s="33"/>
      <c r="K442" s="33"/>
      <c r="L442" s="33"/>
      <c r="M442" s="33"/>
      <c r="N442" s="33"/>
      <c r="O442" s="33"/>
    </row>
    <row r="443" spans="1:15">
      <c r="A443" s="33"/>
      <c r="B443" s="33"/>
      <c r="C443" s="33"/>
      <c r="D443" s="33"/>
      <c r="E443" s="33"/>
      <c r="F443" s="33"/>
      <c r="G443" s="33"/>
      <c r="H443" s="33"/>
      <c r="I443" s="33"/>
      <c r="J443" s="33"/>
      <c r="K443" s="33"/>
      <c r="L443" s="33"/>
      <c r="M443" s="33"/>
      <c r="N443" s="33"/>
      <c r="O443" s="33"/>
    </row>
    <row r="444" spans="1:15">
      <c r="A444" s="33"/>
      <c r="B444" s="33"/>
      <c r="C444" s="33"/>
      <c r="D444" s="33"/>
      <c r="E444" s="33"/>
      <c r="F444" s="33"/>
      <c r="G444" s="33"/>
      <c r="H444" s="33"/>
      <c r="I444" s="33"/>
      <c r="J444" s="33"/>
      <c r="K444" s="33"/>
      <c r="L444" s="33"/>
      <c r="M444" s="33"/>
      <c r="N444" s="33"/>
      <c r="O444" s="33"/>
    </row>
    <row r="445" spans="1:15">
      <c r="A445" s="33"/>
      <c r="B445" s="33"/>
      <c r="C445" s="33"/>
      <c r="D445" s="33"/>
      <c r="E445" s="33"/>
      <c r="F445" s="33"/>
      <c r="G445" s="33"/>
      <c r="H445" s="33"/>
      <c r="I445" s="33"/>
      <c r="J445" s="33"/>
      <c r="K445" s="33"/>
      <c r="L445" s="33"/>
      <c r="M445" s="33"/>
      <c r="N445" s="33"/>
      <c r="O445" s="33"/>
    </row>
    <row r="446" spans="1:15">
      <c r="A446" s="33"/>
      <c r="B446" s="33"/>
      <c r="C446" s="33"/>
      <c r="D446" s="33"/>
      <c r="E446" s="33"/>
      <c r="F446" s="33"/>
      <c r="G446" s="33"/>
      <c r="H446" s="33"/>
      <c r="I446" s="33"/>
      <c r="J446" s="33"/>
      <c r="K446" s="33"/>
      <c r="L446" s="33"/>
      <c r="M446" s="33"/>
      <c r="N446" s="33"/>
      <c r="O446" s="33"/>
    </row>
    <row r="447" spans="1:15">
      <c r="A447" s="33"/>
      <c r="B447" s="33"/>
      <c r="C447" s="33"/>
      <c r="D447" s="33"/>
      <c r="E447" s="33"/>
      <c r="F447" s="33"/>
      <c r="G447" s="33"/>
      <c r="H447" s="33"/>
      <c r="I447" s="33"/>
      <c r="J447" s="33"/>
      <c r="K447" s="33"/>
      <c r="L447" s="33"/>
      <c r="M447" s="33"/>
      <c r="N447" s="33"/>
      <c r="O447" s="33"/>
    </row>
    <row r="448" spans="1:15">
      <c r="A448" s="33"/>
      <c r="B448" s="33"/>
      <c r="C448" s="33"/>
      <c r="D448" s="33"/>
      <c r="E448" s="33"/>
      <c r="F448" s="33"/>
      <c r="G448" s="33"/>
      <c r="H448" s="33"/>
      <c r="I448" s="33"/>
      <c r="J448" s="33"/>
      <c r="K448" s="33"/>
      <c r="L448" s="33"/>
      <c r="M448" s="33"/>
      <c r="N448" s="33"/>
      <c r="O448" s="33"/>
    </row>
    <row r="449" spans="1:15">
      <c r="A449" s="33"/>
      <c r="B449" s="33"/>
      <c r="C449" s="33"/>
      <c r="D449" s="33"/>
      <c r="E449" s="33"/>
      <c r="F449" s="33"/>
      <c r="G449" s="33"/>
      <c r="H449" s="33"/>
      <c r="I449" s="33"/>
      <c r="J449" s="33"/>
      <c r="K449" s="33"/>
      <c r="L449" s="33"/>
      <c r="M449" s="33"/>
      <c r="N449" s="33"/>
      <c r="O449" s="33"/>
    </row>
    <row r="450" spans="1:15">
      <c r="A450" s="33"/>
      <c r="B450" s="33"/>
      <c r="C450" s="33"/>
      <c r="D450" s="33"/>
      <c r="E450" s="33"/>
      <c r="F450" s="33"/>
      <c r="G450" s="33"/>
      <c r="H450" s="33"/>
      <c r="I450" s="33"/>
      <c r="J450" s="33"/>
      <c r="K450" s="33"/>
      <c r="L450" s="33"/>
      <c r="M450" s="33"/>
      <c r="N450" s="33"/>
      <c r="O450" s="33"/>
    </row>
    <row r="451" spans="1:15">
      <c r="A451" s="33"/>
      <c r="B451" s="33"/>
      <c r="C451" s="33"/>
      <c r="D451" s="33"/>
      <c r="E451" s="33"/>
      <c r="F451" s="33"/>
      <c r="G451" s="33"/>
      <c r="H451" s="33"/>
      <c r="I451" s="33"/>
      <c r="J451" s="33"/>
      <c r="K451" s="33"/>
      <c r="L451" s="33"/>
      <c r="M451" s="33"/>
      <c r="N451" s="33"/>
      <c r="O451" s="33"/>
    </row>
    <row r="452" spans="1:15">
      <c r="A452" s="33"/>
      <c r="B452" s="33"/>
      <c r="C452" s="33"/>
      <c r="D452" s="33"/>
      <c r="E452" s="33"/>
      <c r="F452" s="33"/>
      <c r="G452" s="33"/>
      <c r="H452" s="33"/>
      <c r="I452" s="33"/>
      <c r="J452" s="33"/>
      <c r="K452" s="33"/>
      <c r="L452" s="33"/>
      <c r="M452" s="33"/>
      <c r="N452" s="33"/>
      <c r="O452" s="33"/>
    </row>
    <row r="453" spans="1:15">
      <c r="A453" s="33"/>
      <c r="B453" s="33"/>
      <c r="C453" s="33"/>
      <c r="D453" s="33"/>
      <c r="E453" s="33"/>
      <c r="F453" s="33"/>
      <c r="G453" s="33"/>
      <c r="H453" s="33"/>
      <c r="I453" s="33"/>
      <c r="J453" s="33"/>
      <c r="K453" s="33"/>
      <c r="L453" s="33"/>
      <c r="M453" s="33"/>
      <c r="N453" s="33"/>
      <c r="O453" s="33"/>
    </row>
    <row r="454" spans="1:15">
      <c r="A454" s="33"/>
      <c r="B454" s="33"/>
      <c r="C454" s="33"/>
      <c r="D454" s="33"/>
      <c r="E454" s="33"/>
      <c r="F454" s="33"/>
      <c r="G454" s="33"/>
      <c r="H454" s="33"/>
      <c r="I454" s="33"/>
      <c r="J454" s="33"/>
      <c r="K454" s="33"/>
      <c r="L454" s="33"/>
      <c r="M454" s="33"/>
      <c r="N454" s="33"/>
      <c r="O454" s="33"/>
    </row>
    <row r="455" spans="1:15">
      <c r="A455" s="33"/>
      <c r="B455" s="33"/>
      <c r="C455" s="33"/>
      <c r="D455" s="33"/>
      <c r="E455" s="33"/>
      <c r="F455" s="33"/>
      <c r="G455" s="33"/>
      <c r="H455" s="33"/>
      <c r="I455" s="33"/>
      <c r="J455" s="33"/>
      <c r="K455" s="33"/>
      <c r="L455" s="33"/>
      <c r="M455" s="33"/>
      <c r="N455" s="33"/>
      <c r="O455" s="33"/>
    </row>
    <row r="456" spans="1:15">
      <c r="A456" s="33"/>
      <c r="B456" s="33"/>
      <c r="C456" s="33"/>
      <c r="D456" s="33"/>
      <c r="E456" s="33"/>
      <c r="F456" s="33"/>
      <c r="G456" s="33"/>
      <c r="H456" s="33"/>
      <c r="I456" s="33"/>
      <c r="J456" s="33"/>
      <c r="K456" s="33"/>
      <c r="L456" s="33"/>
      <c r="M456" s="33"/>
      <c r="N456" s="33"/>
      <c r="O456" s="33"/>
    </row>
    <row r="457" spans="1:15">
      <c r="A457" s="33"/>
      <c r="B457" s="33"/>
      <c r="C457" s="33"/>
      <c r="D457" s="33"/>
      <c r="E457" s="33"/>
      <c r="F457" s="33"/>
      <c r="G457" s="33"/>
      <c r="H457" s="33"/>
      <c r="I457" s="33"/>
      <c r="J457" s="33"/>
      <c r="K457" s="33"/>
      <c r="L457" s="33"/>
      <c r="M457" s="33"/>
      <c r="N457" s="33"/>
      <c r="O457" s="33"/>
    </row>
    <row r="458" spans="1:15">
      <c r="A458" s="33"/>
      <c r="B458" s="33"/>
      <c r="C458" s="33"/>
      <c r="D458" s="33"/>
      <c r="E458" s="33"/>
      <c r="F458" s="33"/>
      <c r="G458" s="33"/>
      <c r="H458" s="33"/>
      <c r="I458" s="33"/>
      <c r="J458" s="33"/>
      <c r="K458" s="33"/>
      <c r="L458" s="33"/>
      <c r="M458" s="33"/>
      <c r="N458" s="33"/>
      <c r="O458" s="33"/>
    </row>
    <row r="459" spans="1:15">
      <c r="A459" s="33"/>
      <c r="B459" s="33"/>
      <c r="C459" s="33"/>
      <c r="D459" s="33"/>
      <c r="E459" s="33"/>
      <c r="F459" s="33"/>
      <c r="G459" s="33"/>
      <c r="H459" s="33"/>
      <c r="I459" s="33"/>
      <c r="J459" s="33"/>
      <c r="K459" s="33"/>
      <c r="L459" s="33"/>
      <c r="M459" s="33"/>
      <c r="N459" s="33"/>
      <c r="O459" s="33"/>
    </row>
    <row r="460" spans="1:15">
      <c r="A460" s="33"/>
      <c r="B460" s="33"/>
      <c r="C460" s="33"/>
      <c r="D460" s="33"/>
      <c r="E460" s="33"/>
      <c r="F460" s="33"/>
      <c r="G460" s="33"/>
      <c r="H460" s="33"/>
      <c r="I460" s="33"/>
      <c r="J460" s="33"/>
      <c r="K460" s="33"/>
      <c r="L460" s="33"/>
      <c r="M460" s="33"/>
      <c r="N460" s="33"/>
      <c r="O460" s="33"/>
    </row>
    <row r="461" spans="1:15">
      <c r="A461" s="33"/>
      <c r="B461" s="33"/>
      <c r="C461" s="33"/>
      <c r="D461" s="33"/>
      <c r="E461" s="33"/>
      <c r="F461" s="33"/>
      <c r="G461" s="33"/>
      <c r="H461" s="33"/>
      <c r="I461" s="33"/>
      <c r="J461" s="33"/>
      <c r="K461" s="33"/>
      <c r="L461" s="33"/>
      <c r="M461" s="33"/>
      <c r="N461" s="33"/>
      <c r="O461" s="33"/>
    </row>
    <row r="462" spans="1:15">
      <c r="A462" s="33"/>
      <c r="B462" s="33"/>
      <c r="C462" s="33"/>
      <c r="D462" s="33"/>
      <c r="E462" s="33"/>
      <c r="F462" s="33"/>
      <c r="G462" s="33"/>
      <c r="H462" s="33"/>
      <c r="I462" s="33"/>
      <c r="J462" s="33"/>
      <c r="K462" s="33"/>
      <c r="L462" s="33"/>
      <c r="M462" s="33"/>
      <c r="N462" s="33"/>
      <c r="O462" s="33"/>
    </row>
    <row r="463" spans="1:15">
      <c r="A463" s="33"/>
      <c r="B463" s="33"/>
      <c r="C463" s="33"/>
      <c r="D463" s="33"/>
      <c r="E463" s="33"/>
      <c r="F463" s="33"/>
      <c r="G463" s="33"/>
      <c r="H463" s="33"/>
      <c r="I463" s="33"/>
      <c r="J463" s="33"/>
      <c r="K463" s="33"/>
      <c r="L463" s="33"/>
      <c r="M463" s="33"/>
      <c r="N463" s="33"/>
      <c r="O463" s="33"/>
    </row>
    <row r="464" spans="1:15">
      <c r="A464" s="33"/>
      <c r="B464" s="33"/>
      <c r="C464" s="33"/>
      <c r="D464" s="33"/>
      <c r="E464" s="33"/>
      <c r="F464" s="33"/>
      <c r="G464" s="33"/>
      <c r="H464" s="33"/>
      <c r="I464" s="33"/>
      <c r="J464" s="33"/>
      <c r="K464" s="33"/>
      <c r="L464" s="33"/>
      <c r="M464" s="33"/>
      <c r="N464" s="33"/>
      <c r="O464" s="33"/>
    </row>
    <row r="465" spans="1:15">
      <c r="A465" s="33"/>
      <c r="B465" s="33"/>
      <c r="C465" s="33"/>
      <c r="D465" s="33"/>
      <c r="E465" s="33"/>
      <c r="F465" s="33"/>
      <c r="G465" s="33"/>
      <c r="H465" s="33"/>
      <c r="I465" s="33"/>
      <c r="J465" s="33"/>
      <c r="K465" s="33"/>
      <c r="L465" s="33"/>
      <c r="M465" s="33"/>
      <c r="N465" s="33"/>
      <c r="O465" s="33"/>
    </row>
    <row r="466" spans="1:15">
      <c r="A466" s="33"/>
      <c r="B466" s="33"/>
      <c r="C466" s="33"/>
      <c r="D466" s="33"/>
      <c r="E466" s="33"/>
      <c r="F466" s="33"/>
      <c r="G466" s="33"/>
      <c r="H466" s="33"/>
      <c r="I466" s="33"/>
      <c r="J466" s="33"/>
      <c r="K466" s="33"/>
      <c r="L466" s="33"/>
      <c r="M466" s="33"/>
      <c r="N466" s="33"/>
      <c r="O466" s="33"/>
    </row>
    <row r="467" spans="1:15">
      <c r="A467" s="33"/>
      <c r="B467" s="33"/>
      <c r="C467" s="33"/>
      <c r="D467" s="33"/>
      <c r="E467" s="33"/>
      <c r="F467" s="33"/>
      <c r="G467" s="33"/>
      <c r="H467" s="33"/>
      <c r="I467" s="33"/>
      <c r="J467" s="33"/>
      <c r="K467" s="33"/>
      <c r="L467" s="33"/>
      <c r="M467" s="33"/>
      <c r="N467" s="33"/>
      <c r="O467" s="33"/>
    </row>
    <row r="468" spans="1:15">
      <c r="A468" s="33"/>
      <c r="B468" s="33"/>
      <c r="C468" s="33"/>
      <c r="D468" s="33"/>
      <c r="E468" s="33"/>
      <c r="F468" s="33"/>
      <c r="G468" s="33"/>
      <c r="H468" s="33"/>
      <c r="I468" s="33"/>
      <c r="J468" s="33"/>
      <c r="K468" s="33"/>
      <c r="L468" s="33"/>
      <c r="M468" s="33"/>
      <c r="N468" s="33"/>
      <c r="O468" s="33"/>
    </row>
    <row r="469" spans="1:15">
      <c r="A469" s="33"/>
      <c r="B469" s="33"/>
      <c r="C469" s="33"/>
      <c r="D469" s="33"/>
      <c r="E469" s="33"/>
      <c r="F469" s="33"/>
      <c r="G469" s="33"/>
      <c r="H469" s="33"/>
      <c r="I469" s="33"/>
      <c r="J469" s="33"/>
      <c r="K469" s="33"/>
      <c r="L469" s="33"/>
      <c r="M469" s="33"/>
      <c r="N469" s="33"/>
      <c r="O469" s="33"/>
    </row>
    <row r="470" spans="1:15">
      <c r="A470" s="33"/>
      <c r="B470" s="33"/>
      <c r="C470" s="33"/>
      <c r="D470" s="33"/>
      <c r="E470" s="33"/>
      <c r="F470" s="33"/>
      <c r="G470" s="33"/>
      <c r="H470" s="33"/>
      <c r="I470" s="33"/>
      <c r="J470" s="33"/>
      <c r="K470" s="33"/>
      <c r="L470" s="33"/>
      <c r="M470" s="33"/>
      <c r="N470" s="33"/>
      <c r="O470" s="33"/>
    </row>
    <row r="471" spans="1:15">
      <c r="A471" s="33"/>
      <c r="B471" s="33"/>
      <c r="C471" s="33"/>
      <c r="D471" s="33"/>
      <c r="E471" s="33"/>
      <c r="F471" s="33"/>
      <c r="G471" s="33"/>
      <c r="H471" s="33"/>
      <c r="I471" s="33"/>
      <c r="J471" s="33"/>
      <c r="K471" s="33"/>
      <c r="L471" s="33"/>
      <c r="M471" s="33"/>
      <c r="N471" s="33"/>
      <c r="O471" s="33"/>
    </row>
    <row r="472" spans="1:15">
      <c r="A472" s="33"/>
      <c r="B472" s="33"/>
      <c r="C472" s="33"/>
      <c r="D472" s="33"/>
      <c r="E472" s="33"/>
      <c r="F472" s="33"/>
      <c r="G472" s="33"/>
      <c r="H472" s="33"/>
      <c r="I472" s="33"/>
      <c r="J472" s="33"/>
      <c r="K472" s="33"/>
      <c r="L472" s="33"/>
      <c r="M472" s="33"/>
      <c r="N472" s="33"/>
      <c r="O472" s="33"/>
    </row>
    <row r="473" spans="1:15">
      <c r="A473" s="33"/>
      <c r="B473" s="33"/>
      <c r="C473" s="33"/>
      <c r="D473" s="33"/>
      <c r="E473" s="33"/>
      <c r="F473" s="33"/>
      <c r="G473" s="33"/>
      <c r="H473" s="33"/>
      <c r="I473" s="33"/>
      <c r="J473" s="33"/>
      <c r="K473" s="33"/>
      <c r="L473" s="33"/>
      <c r="M473" s="33"/>
      <c r="N473" s="33"/>
      <c r="O473" s="33"/>
    </row>
    <row r="474" spans="1:15">
      <c r="A474" s="33"/>
      <c r="B474" s="33"/>
      <c r="C474" s="33"/>
      <c r="D474" s="33"/>
      <c r="E474" s="33"/>
      <c r="F474" s="33"/>
      <c r="G474" s="33"/>
      <c r="H474" s="33"/>
      <c r="I474" s="33"/>
      <c r="J474" s="33"/>
      <c r="K474" s="33"/>
      <c r="L474" s="33"/>
      <c r="M474" s="33"/>
      <c r="N474" s="33"/>
      <c r="O474" s="33"/>
    </row>
    <row r="475" spans="1:15">
      <c r="A475" s="33"/>
      <c r="B475" s="33"/>
      <c r="C475" s="33"/>
      <c r="D475" s="33"/>
      <c r="E475" s="33"/>
      <c r="F475" s="33"/>
      <c r="G475" s="33"/>
      <c r="H475" s="33"/>
      <c r="I475" s="33"/>
      <c r="J475" s="33"/>
      <c r="K475" s="33"/>
      <c r="L475" s="33"/>
      <c r="M475" s="33"/>
      <c r="N475" s="33"/>
      <c r="O475" s="33"/>
    </row>
    <row r="476" spans="1:15">
      <c r="A476" s="33"/>
      <c r="B476" s="33"/>
      <c r="C476" s="33"/>
      <c r="D476" s="33"/>
      <c r="E476" s="33"/>
      <c r="F476" s="33"/>
      <c r="G476" s="33"/>
      <c r="H476" s="33"/>
      <c r="I476" s="33"/>
      <c r="J476" s="33"/>
      <c r="K476" s="33"/>
      <c r="L476" s="33"/>
      <c r="M476" s="33"/>
      <c r="N476" s="33"/>
      <c r="O476" s="33"/>
    </row>
    <row r="477" spans="1:15">
      <c r="A477" s="33"/>
      <c r="B477" s="33"/>
      <c r="C477" s="33"/>
      <c r="D477" s="33"/>
      <c r="E477" s="33"/>
      <c r="F477" s="33"/>
      <c r="G477" s="33"/>
      <c r="H477" s="33"/>
      <c r="I477" s="33"/>
      <c r="J477" s="33"/>
      <c r="K477" s="33"/>
      <c r="L477" s="33"/>
      <c r="M477" s="33"/>
      <c r="N477" s="33"/>
      <c r="O477" s="33"/>
    </row>
    <row r="478" spans="1:15">
      <c r="A478" s="33"/>
      <c r="B478" s="33"/>
      <c r="C478" s="33"/>
      <c r="D478" s="33"/>
      <c r="E478" s="33"/>
      <c r="F478" s="33"/>
      <c r="G478" s="33"/>
      <c r="H478" s="33"/>
      <c r="I478" s="33"/>
      <c r="J478" s="33"/>
      <c r="K478" s="33"/>
      <c r="L478" s="33"/>
      <c r="M478" s="33"/>
      <c r="N478" s="33"/>
      <c r="O478" s="33"/>
    </row>
    <row r="479" spans="1:15">
      <c r="A479" s="33"/>
      <c r="B479" s="33"/>
      <c r="C479" s="33"/>
      <c r="D479" s="33"/>
      <c r="E479" s="33"/>
      <c r="F479" s="33"/>
      <c r="G479" s="33"/>
      <c r="H479" s="33"/>
      <c r="I479" s="33"/>
      <c r="J479" s="33"/>
      <c r="K479" s="33"/>
      <c r="L479" s="33"/>
      <c r="M479" s="33"/>
      <c r="N479" s="33"/>
      <c r="O479" s="33"/>
    </row>
    <row r="480" spans="1:15">
      <c r="A480" s="33"/>
      <c r="B480" s="33"/>
      <c r="C480" s="33"/>
      <c r="D480" s="33"/>
      <c r="E480" s="33"/>
      <c r="F480" s="33"/>
      <c r="G480" s="33"/>
      <c r="H480" s="33"/>
      <c r="I480" s="33"/>
      <c r="J480" s="33"/>
      <c r="K480" s="33"/>
      <c r="L480" s="33"/>
      <c r="M480" s="33"/>
      <c r="N480" s="33"/>
      <c r="O480" s="33"/>
    </row>
    <row r="481" spans="1:15">
      <c r="A481" s="33"/>
      <c r="B481" s="33"/>
      <c r="C481" s="33"/>
      <c r="D481" s="33"/>
      <c r="E481" s="33"/>
      <c r="F481" s="33"/>
      <c r="G481" s="33"/>
      <c r="H481" s="33"/>
      <c r="I481" s="33"/>
      <c r="J481" s="33"/>
      <c r="K481" s="33"/>
      <c r="L481" s="33"/>
      <c r="M481" s="33"/>
      <c r="N481" s="33"/>
      <c r="O481" s="33"/>
    </row>
    <row r="482" spans="1:15">
      <c r="A482" s="33"/>
      <c r="B482" s="33"/>
      <c r="C482" s="33"/>
      <c r="D482" s="33"/>
      <c r="E482" s="33"/>
      <c r="F482" s="33"/>
      <c r="G482" s="33"/>
      <c r="H482" s="33"/>
      <c r="I482" s="33"/>
      <c r="J482" s="33"/>
      <c r="K482" s="33"/>
      <c r="L482" s="33"/>
      <c r="M482" s="33"/>
      <c r="N482" s="33"/>
      <c r="O482" s="33"/>
    </row>
    <row r="483" spans="1:15">
      <c r="A483" s="33"/>
      <c r="B483" s="33"/>
      <c r="C483" s="33"/>
      <c r="D483" s="33"/>
      <c r="E483" s="33"/>
      <c r="F483" s="33"/>
      <c r="G483" s="33"/>
      <c r="H483" s="33"/>
      <c r="I483" s="33"/>
      <c r="J483" s="33"/>
      <c r="K483" s="33"/>
      <c r="L483" s="33"/>
      <c r="M483" s="33"/>
      <c r="N483" s="33"/>
      <c r="O483" s="33"/>
    </row>
    <row r="484" spans="1:15">
      <c r="A484" s="33"/>
      <c r="B484" s="33"/>
      <c r="C484" s="33"/>
      <c r="D484" s="33"/>
      <c r="E484" s="33"/>
      <c r="F484" s="33"/>
      <c r="G484" s="33"/>
      <c r="H484" s="33"/>
      <c r="I484" s="33"/>
      <c r="J484" s="33"/>
      <c r="K484" s="33"/>
      <c r="L484" s="33"/>
      <c r="M484" s="33"/>
      <c r="N484" s="33"/>
      <c r="O484" s="33"/>
    </row>
    <row r="485" spans="1:15">
      <c r="A485" s="33"/>
      <c r="B485" s="33"/>
      <c r="C485" s="33"/>
      <c r="D485" s="33"/>
      <c r="E485" s="33"/>
      <c r="F485" s="33"/>
      <c r="G485" s="33"/>
      <c r="H485" s="33"/>
      <c r="I485" s="33"/>
      <c r="J485" s="33"/>
      <c r="K485" s="33"/>
      <c r="L485" s="33"/>
      <c r="M485" s="33"/>
      <c r="N485" s="33"/>
      <c r="O485" s="33"/>
    </row>
    <row r="486" spans="1:15">
      <c r="A486" s="33"/>
      <c r="B486" s="33"/>
      <c r="C486" s="33"/>
      <c r="D486" s="33"/>
      <c r="E486" s="33"/>
      <c r="F486" s="33"/>
      <c r="G486" s="33"/>
      <c r="H486" s="33"/>
      <c r="I486" s="33"/>
      <c r="J486" s="33"/>
      <c r="K486" s="33"/>
      <c r="L486" s="33"/>
      <c r="M486" s="33"/>
      <c r="N486" s="33"/>
      <c r="O486" s="33"/>
    </row>
    <row r="487" spans="1:15">
      <c r="A487" s="33"/>
      <c r="B487" s="33"/>
      <c r="C487" s="33"/>
      <c r="D487" s="33"/>
      <c r="E487" s="33"/>
      <c r="F487" s="33"/>
      <c r="G487" s="33"/>
      <c r="H487" s="33"/>
      <c r="I487" s="33"/>
      <c r="J487" s="33"/>
      <c r="K487" s="33"/>
      <c r="L487" s="33"/>
      <c r="M487" s="33"/>
      <c r="N487" s="33"/>
      <c r="O487" s="33"/>
    </row>
    <row r="488" spans="1:15">
      <c r="A488" s="33"/>
      <c r="B488" s="33"/>
      <c r="C488" s="33"/>
      <c r="D488" s="33"/>
      <c r="E488" s="33"/>
      <c r="F488" s="33"/>
      <c r="G488" s="33"/>
      <c r="H488" s="33"/>
      <c r="I488" s="33"/>
      <c r="J488" s="33"/>
      <c r="K488" s="33"/>
      <c r="L488" s="33"/>
      <c r="M488" s="33"/>
      <c r="N488" s="33"/>
      <c r="O488" s="33"/>
    </row>
    <row r="489" spans="1:15">
      <c r="A489" s="33"/>
      <c r="B489" s="33"/>
      <c r="C489" s="33"/>
      <c r="D489" s="33"/>
      <c r="E489" s="33"/>
      <c r="F489" s="33"/>
      <c r="G489" s="33"/>
      <c r="H489" s="33"/>
      <c r="I489" s="33"/>
      <c r="J489" s="33"/>
      <c r="K489" s="33"/>
      <c r="L489" s="33"/>
      <c r="M489" s="33"/>
      <c r="N489" s="33"/>
      <c r="O489" s="33"/>
    </row>
    <row r="490" spans="1:15">
      <c r="A490" s="33"/>
      <c r="B490" s="33"/>
      <c r="C490" s="33"/>
      <c r="D490" s="33"/>
      <c r="E490" s="33"/>
      <c r="F490" s="33"/>
      <c r="G490" s="33"/>
      <c r="H490" s="33"/>
      <c r="I490" s="33"/>
      <c r="J490" s="33"/>
      <c r="K490" s="33"/>
      <c r="L490" s="33"/>
      <c r="M490" s="33"/>
      <c r="N490" s="33"/>
      <c r="O490" s="33"/>
    </row>
    <row r="491" spans="1:15">
      <c r="A491" s="33"/>
      <c r="B491" s="33"/>
      <c r="C491" s="33"/>
      <c r="D491" s="33"/>
      <c r="E491" s="33"/>
      <c r="F491" s="33"/>
      <c r="G491" s="33"/>
      <c r="H491" s="33"/>
      <c r="I491" s="33"/>
      <c r="J491" s="33"/>
      <c r="K491" s="33"/>
      <c r="L491" s="33"/>
      <c r="M491" s="33"/>
      <c r="N491" s="33"/>
      <c r="O491" s="33"/>
    </row>
    <row r="492" spans="1:15">
      <c r="A492" s="33"/>
      <c r="B492" s="33"/>
      <c r="C492" s="33"/>
      <c r="D492" s="33"/>
      <c r="E492" s="33"/>
      <c r="F492" s="33"/>
      <c r="G492" s="33"/>
      <c r="H492" s="33"/>
      <c r="I492" s="33"/>
      <c r="J492" s="33"/>
      <c r="K492" s="33"/>
      <c r="L492" s="33"/>
      <c r="M492" s="33"/>
      <c r="N492" s="33"/>
      <c r="O492" s="33"/>
    </row>
    <row r="493" spans="1:15">
      <c r="A493" s="33"/>
      <c r="B493" s="33"/>
      <c r="C493" s="33"/>
      <c r="D493" s="33"/>
      <c r="E493" s="33"/>
      <c r="F493" s="33"/>
      <c r="G493" s="33"/>
      <c r="H493" s="33"/>
      <c r="I493" s="33"/>
      <c r="J493" s="33"/>
      <c r="K493" s="33"/>
      <c r="L493" s="33"/>
      <c r="M493" s="33"/>
      <c r="N493" s="33"/>
      <c r="O493" s="33"/>
    </row>
    <row r="494" spans="1:15">
      <c r="A494" s="33"/>
      <c r="B494" s="33"/>
      <c r="C494" s="33"/>
      <c r="D494" s="33"/>
      <c r="E494" s="33"/>
      <c r="F494" s="33"/>
      <c r="G494" s="33"/>
      <c r="H494" s="33"/>
      <c r="I494" s="33"/>
      <c r="J494" s="33"/>
      <c r="K494" s="33"/>
      <c r="L494" s="33"/>
      <c r="M494" s="33"/>
      <c r="N494" s="33"/>
      <c r="O494" s="33"/>
    </row>
    <row r="495" spans="1:15">
      <c r="A495" s="33"/>
      <c r="B495" s="33"/>
      <c r="C495" s="33"/>
      <c r="D495" s="33"/>
      <c r="E495" s="33"/>
      <c r="F495" s="33"/>
      <c r="G495" s="33"/>
      <c r="H495" s="33"/>
      <c r="I495" s="33"/>
      <c r="J495" s="33"/>
      <c r="K495" s="33"/>
      <c r="L495" s="33"/>
      <c r="M495" s="33"/>
      <c r="N495" s="33"/>
      <c r="O495" s="33"/>
    </row>
    <row r="496" spans="1:15">
      <c r="A496" s="33"/>
      <c r="B496" s="33"/>
      <c r="C496" s="33"/>
      <c r="D496" s="33"/>
      <c r="E496" s="33"/>
      <c r="F496" s="33"/>
      <c r="G496" s="33"/>
      <c r="H496" s="33"/>
      <c r="I496" s="33"/>
      <c r="J496" s="33"/>
      <c r="K496" s="33"/>
      <c r="L496" s="33"/>
      <c r="M496" s="33"/>
      <c r="N496" s="33"/>
      <c r="O496" s="33"/>
    </row>
    <row r="497" spans="1:15">
      <c r="A497" s="33"/>
      <c r="B497" s="33"/>
      <c r="C497" s="33"/>
      <c r="D497" s="33"/>
      <c r="E497" s="33"/>
      <c r="F497" s="33"/>
      <c r="G497" s="33"/>
      <c r="H497" s="33"/>
      <c r="I497" s="33"/>
      <c r="J497" s="33"/>
      <c r="K497" s="33"/>
      <c r="L497" s="33"/>
      <c r="M497" s="33"/>
      <c r="N497" s="33"/>
      <c r="O497" s="33"/>
    </row>
    <row r="498" spans="1:15">
      <c r="A498" s="33"/>
      <c r="B498" s="33"/>
      <c r="C498" s="33"/>
      <c r="D498" s="33"/>
      <c r="E498" s="33"/>
      <c r="F498" s="33"/>
      <c r="G498" s="33"/>
      <c r="H498" s="33"/>
      <c r="I498" s="33"/>
      <c r="J498" s="33"/>
      <c r="K498" s="33"/>
      <c r="L498" s="33"/>
      <c r="M498" s="33"/>
      <c r="N498" s="33"/>
      <c r="O498" s="33"/>
    </row>
    <row r="499" spans="1:15">
      <c r="A499" s="33"/>
      <c r="B499" s="33"/>
      <c r="C499" s="33"/>
      <c r="D499" s="33"/>
      <c r="E499" s="33"/>
      <c r="F499" s="33"/>
      <c r="G499" s="33"/>
      <c r="H499" s="33"/>
      <c r="I499" s="33"/>
      <c r="J499" s="33"/>
      <c r="K499" s="33"/>
      <c r="L499" s="33"/>
      <c r="M499" s="33"/>
      <c r="N499" s="33"/>
      <c r="O499" s="33"/>
    </row>
    <row r="500" spans="1:15">
      <c r="A500" s="33"/>
      <c r="B500" s="33"/>
      <c r="C500" s="33"/>
      <c r="D500" s="33"/>
      <c r="E500" s="33"/>
      <c r="F500" s="33"/>
      <c r="G500" s="33"/>
      <c r="H500" s="33"/>
      <c r="I500" s="33"/>
      <c r="J500" s="33"/>
      <c r="K500" s="33"/>
      <c r="L500" s="33"/>
      <c r="M500" s="33"/>
      <c r="N500" s="33"/>
      <c r="O500" s="33"/>
    </row>
    <row r="501" spans="1:15">
      <c r="A501" s="33"/>
      <c r="B501" s="33"/>
      <c r="C501" s="33"/>
      <c r="D501" s="33"/>
      <c r="E501" s="33"/>
      <c r="F501" s="33"/>
      <c r="G501" s="33"/>
      <c r="H501" s="33"/>
      <c r="I501" s="33"/>
      <c r="J501" s="33"/>
      <c r="K501" s="33"/>
      <c r="L501" s="33"/>
      <c r="M501" s="33"/>
      <c r="N501" s="33"/>
      <c r="O501" s="33"/>
    </row>
    <row r="502" spans="1:15">
      <c r="A502" s="33"/>
      <c r="B502" s="33"/>
      <c r="C502" s="33"/>
      <c r="D502" s="33"/>
      <c r="E502" s="33"/>
      <c r="F502" s="33"/>
      <c r="G502" s="33"/>
      <c r="H502" s="33"/>
      <c r="I502" s="33"/>
      <c r="J502" s="33"/>
      <c r="K502" s="33"/>
      <c r="L502" s="33"/>
      <c r="M502" s="33"/>
      <c r="N502" s="33"/>
      <c r="O502" s="33"/>
    </row>
    <row r="503" spans="1:15">
      <c r="A503" s="33"/>
      <c r="B503" s="33"/>
      <c r="C503" s="33"/>
      <c r="D503" s="33"/>
      <c r="E503" s="33"/>
      <c r="F503" s="33"/>
      <c r="G503" s="33"/>
      <c r="H503" s="33"/>
      <c r="I503" s="33"/>
      <c r="J503" s="33"/>
      <c r="K503" s="33"/>
      <c r="L503" s="33"/>
      <c r="M503" s="33"/>
      <c r="N503" s="33"/>
      <c r="O503" s="33"/>
    </row>
    <row r="504" spans="1:15">
      <c r="A504" s="33"/>
      <c r="B504" s="33"/>
      <c r="C504" s="33"/>
      <c r="D504" s="33"/>
      <c r="E504" s="33"/>
      <c r="F504" s="33"/>
      <c r="G504" s="33"/>
      <c r="H504" s="33"/>
      <c r="I504" s="33"/>
      <c r="J504" s="33"/>
      <c r="K504" s="33"/>
      <c r="L504" s="33"/>
      <c r="M504" s="33"/>
      <c r="N504" s="33"/>
      <c r="O504" s="33"/>
    </row>
    <row r="505" spans="1:15">
      <c r="A505" s="33"/>
      <c r="B505" s="33"/>
      <c r="C505" s="33"/>
      <c r="D505" s="33"/>
      <c r="E505" s="33"/>
      <c r="F505" s="33"/>
      <c r="G505" s="33"/>
      <c r="H505" s="33"/>
      <c r="I505" s="33"/>
      <c r="J505" s="33"/>
      <c r="K505" s="33"/>
      <c r="L505" s="33"/>
      <c r="M505" s="33"/>
      <c r="N505" s="33"/>
      <c r="O505" s="33"/>
    </row>
    <row r="506" spans="1:15">
      <c r="A506" s="33"/>
      <c r="B506" s="33"/>
      <c r="C506" s="33"/>
      <c r="D506" s="33"/>
      <c r="E506" s="33"/>
      <c r="F506" s="33"/>
      <c r="G506" s="33"/>
      <c r="H506" s="33"/>
      <c r="I506" s="33"/>
      <c r="J506" s="33"/>
      <c r="K506" s="33"/>
      <c r="L506" s="33"/>
      <c r="M506" s="33"/>
      <c r="N506" s="33"/>
      <c r="O506" s="33"/>
    </row>
    <row r="507" spans="1:15">
      <c r="A507" s="33"/>
      <c r="B507" s="33"/>
      <c r="C507" s="33"/>
      <c r="D507" s="33"/>
      <c r="E507" s="33"/>
      <c r="F507" s="33"/>
      <c r="G507" s="33"/>
      <c r="H507" s="33"/>
      <c r="I507" s="33"/>
      <c r="J507" s="33"/>
      <c r="K507" s="33"/>
      <c r="L507" s="33"/>
      <c r="M507" s="33"/>
      <c r="N507" s="33"/>
      <c r="O507" s="33"/>
    </row>
    <row r="508" spans="1:15">
      <c r="A508" s="33"/>
      <c r="B508" s="33"/>
      <c r="C508" s="33"/>
      <c r="D508" s="33"/>
      <c r="E508" s="33"/>
      <c r="F508" s="33"/>
      <c r="G508" s="33"/>
      <c r="H508" s="33"/>
      <c r="I508" s="33"/>
      <c r="J508" s="33"/>
      <c r="K508" s="33"/>
      <c r="L508" s="33"/>
      <c r="M508" s="33"/>
      <c r="N508" s="33"/>
      <c r="O508" s="33"/>
    </row>
    <row r="509" spans="1:15">
      <c r="A509" s="33"/>
      <c r="B509" s="33"/>
      <c r="C509" s="33"/>
      <c r="D509" s="33"/>
      <c r="E509" s="33"/>
      <c r="F509" s="33"/>
      <c r="G509" s="33"/>
      <c r="H509" s="33"/>
      <c r="I509" s="33"/>
      <c r="J509" s="33"/>
      <c r="K509" s="33"/>
      <c r="L509" s="33"/>
      <c r="M509" s="33"/>
      <c r="N509" s="33"/>
      <c r="O509" s="33"/>
    </row>
    <row r="510" spans="1:15">
      <c r="A510" s="33"/>
      <c r="B510" s="33"/>
      <c r="C510" s="33"/>
      <c r="D510" s="33"/>
      <c r="E510" s="33"/>
      <c r="F510" s="33"/>
      <c r="G510" s="33"/>
      <c r="H510" s="33"/>
      <c r="I510" s="33"/>
      <c r="J510" s="33"/>
      <c r="K510" s="33"/>
      <c r="L510" s="33"/>
      <c r="M510" s="33"/>
      <c r="N510" s="33"/>
      <c r="O510" s="33"/>
    </row>
    <row r="511" spans="1:15">
      <c r="A511" s="33"/>
      <c r="B511" s="33"/>
      <c r="C511" s="33"/>
      <c r="D511" s="33"/>
      <c r="E511" s="33"/>
      <c r="F511" s="33"/>
      <c r="G511" s="33"/>
      <c r="H511" s="33"/>
      <c r="I511" s="33"/>
      <c r="J511" s="33"/>
      <c r="K511" s="33"/>
      <c r="L511" s="33"/>
      <c r="M511" s="33"/>
      <c r="N511" s="33"/>
      <c r="O511" s="33"/>
    </row>
    <row r="512" spans="1:15">
      <c r="A512" s="33"/>
      <c r="B512" s="33"/>
      <c r="C512" s="33"/>
      <c r="D512" s="33"/>
      <c r="E512" s="33"/>
      <c r="F512" s="33"/>
      <c r="G512" s="33"/>
      <c r="H512" s="33"/>
      <c r="I512" s="33"/>
      <c r="J512" s="33"/>
      <c r="K512" s="33"/>
      <c r="L512" s="33"/>
      <c r="M512" s="33"/>
      <c r="N512" s="33"/>
      <c r="O512" s="33"/>
    </row>
    <row r="513" spans="1:15">
      <c r="A513" s="33"/>
      <c r="B513" s="33"/>
      <c r="C513" s="33"/>
      <c r="D513" s="33"/>
      <c r="E513" s="33"/>
      <c r="F513" s="33"/>
      <c r="G513" s="33"/>
      <c r="H513" s="33"/>
      <c r="I513" s="33"/>
      <c r="J513" s="33"/>
      <c r="K513" s="33"/>
      <c r="L513" s="33"/>
      <c r="M513" s="33"/>
      <c r="N513" s="33"/>
      <c r="O513" s="33"/>
    </row>
    <row r="514" spans="1:15">
      <c r="A514" s="33"/>
      <c r="B514" s="33"/>
      <c r="C514" s="33"/>
      <c r="D514" s="33"/>
      <c r="E514" s="33"/>
      <c r="F514" s="33"/>
      <c r="G514" s="33"/>
      <c r="H514" s="33"/>
      <c r="I514" s="33"/>
      <c r="J514" s="33"/>
      <c r="K514" s="33"/>
      <c r="L514" s="33"/>
      <c r="M514" s="33"/>
      <c r="N514" s="33"/>
      <c r="O514" s="33"/>
    </row>
    <row r="515" spans="1:15">
      <c r="A515" s="33"/>
      <c r="B515" s="33"/>
      <c r="C515" s="33"/>
      <c r="D515" s="33"/>
      <c r="E515" s="33"/>
      <c r="F515" s="33"/>
      <c r="G515" s="33"/>
      <c r="H515" s="33"/>
      <c r="I515" s="33"/>
      <c r="J515" s="33"/>
      <c r="K515" s="33"/>
      <c r="L515" s="33"/>
      <c r="M515" s="33"/>
      <c r="N515" s="33"/>
      <c r="O515" s="33"/>
    </row>
    <row r="516" spans="1:15">
      <c r="A516" s="33"/>
      <c r="B516" s="33"/>
      <c r="C516" s="33"/>
      <c r="D516" s="33"/>
      <c r="E516" s="33"/>
      <c r="F516" s="33"/>
      <c r="G516" s="33"/>
      <c r="H516" s="33"/>
      <c r="I516" s="33"/>
      <c r="J516" s="33"/>
      <c r="K516" s="33"/>
      <c r="L516" s="33"/>
      <c r="M516" s="33"/>
      <c r="N516" s="33"/>
      <c r="O516" s="33"/>
    </row>
    <row r="517" spans="1:15">
      <c r="A517" s="33"/>
      <c r="B517" s="33"/>
      <c r="C517" s="33"/>
      <c r="D517" s="33"/>
      <c r="E517" s="33"/>
      <c r="F517" s="33"/>
      <c r="G517" s="33"/>
      <c r="H517" s="33"/>
      <c r="I517" s="33"/>
      <c r="J517" s="33"/>
      <c r="K517" s="33"/>
      <c r="L517" s="33"/>
      <c r="M517" s="33"/>
      <c r="N517" s="33"/>
      <c r="O517" s="33"/>
    </row>
    <row r="518" spans="1:15">
      <c r="A518" s="33"/>
      <c r="B518" s="33"/>
      <c r="C518" s="33"/>
      <c r="D518" s="33"/>
      <c r="E518" s="33"/>
      <c r="F518" s="33"/>
      <c r="G518" s="33"/>
      <c r="H518" s="33"/>
      <c r="I518" s="33"/>
      <c r="J518" s="33"/>
      <c r="K518" s="33"/>
      <c r="L518" s="33"/>
      <c r="M518" s="33"/>
      <c r="N518" s="33"/>
      <c r="O518" s="33"/>
    </row>
    <row r="519" spans="1:15">
      <c r="A519" s="33"/>
      <c r="B519" s="33"/>
      <c r="C519" s="33"/>
      <c r="D519" s="33"/>
      <c r="E519" s="33"/>
      <c r="F519" s="33"/>
      <c r="G519" s="33"/>
      <c r="H519" s="33"/>
      <c r="I519" s="33"/>
      <c r="J519" s="33"/>
      <c r="K519" s="33"/>
      <c r="L519" s="33"/>
      <c r="M519" s="33"/>
      <c r="N519" s="33"/>
      <c r="O519" s="33"/>
    </row>
    <row r="520" spans="1:15">
      <c r="A520" s="33"/>
      <c r="B520" s="33"/>
      <c r="C520" s="33"/>
      <c r="D520" s="33"/>
      <c r="E520" s="33"/>
      <c r="F520" s="33"/>
      <c r="G520" s="33"/>
      <c r="H520" s="33"/>
      <c r="I520" s="33"/>
      <c r="J520" s="33"/>
      <c r="K520" s="33"/>
      <c r="L520" s="33"/>
      <c r="M520" s="33"/>
      <c r="N520" s="33"/>
      <c r="O520" s="33"/>
    </row>
    <row r="521" spans="1:15">
      <c r="A521" s="33"/>
      <c r="B521" s="33"/>
      <c r="C521" s="33"/>
      <c r="D521" s="33"/>
      <c r="E521" s="33"/>
      <c r="F521" s="33"/>
      <c r="G521" s="33"/>
      <c r="H521" s="33"/>
      <c r="I521" s="33"/>
      <c r="J521" s="33"/>
      <c r="K521" s="33"/>
      <c r="L521" s="33"/>
      <c r="M521" s="33"/>
      <c r="N521" s="33"/>
      <c r="O521" s="33"/>
    </row>
    <row r="522" spans="1:15">
      <c r="A522" s="33"/>
      <c r="B522" s="33"/>
      <c r="C522" s="33"/>
      <c r="D522" s="33"/>
      <c r="E522" s="33"/>
      <c r="F522" s="33"/>
      <c r="G522" s="33"/>
      <c r="H522" s="33"/>
      <c r="I522" s="33"/>
      <c r="J522" s="33"/>
      <c r="K522" s="33"/>
      <c r="L522" s="33"/>
      <c r="M522" s="33"/>
      <c r="N522" s="33"/>
      <c r="O522" s="33"/>
    </row>
    <row r="523" spans="1:15">
      <c r="A523" s="33"/>
      <c r="B523" s="33"/>
      <c r="C523" s="33"/>
      <c r="D523" s="33"/>
      <c r="E523" s="33"/>
      <c r="F523" s="33"/>
      <c r="G523" s="33"/>
      <c r="H523" s="33"/>
      <c r="I523" s="33"/>
      <c r="J523" s="33"/>
      <c r="K523" s="33"/>
      <c r="L523" s="33"/>
      <c r="M523" s="33"/>
      <c r="N523" s="33"/>
      <c r="O523" s="33"/>
    </row>
    <row r="524" spans="1:15">
      <c r="A524" s="33"/>
      <c r="B524" s="33"/>
      <c r="C524" s="33"/>
      <c r="D524" s="33"/>
      <c r="E524" s="33"/>
      <c r="F524" s="33"/>
      <c r="G524" s="33"/>
      <c r="H524" s="33"/>
      <c r="I524" s="33"/>
      <c r="J524" s="33"/>
      <c r="K524" s="33"/>
      <c r="L524" s="33"/>
      <c r="M524" s="33"/>
      <c r="N524" s="33"/>
      <c r="O524" s="33"/>
    </row>
    <row r="525" spans="1:15">
      <c r="A525" s="33"/>
      <c r="B525" s="33"/>
      <c r="C525" s="33"/>
      <c r="D525" s="33"/>
      <c r="E525" s="33"/>
      <c r="F525" s="33"/>
      <c r="G525" s="33"/>
      <c r="H525" s="33"/>
      <c r="I525" s="33"/>
      <c r="J525" s="33"/>
      <c r="K525" s="33"/>
      <c r="L525" s="33"/>
      <c r="M525" s="33"/>
      <c r="N525" s="33"/>
      <c r="O525" s="33"/>
    </row>
    <row r="526" spans="1:15">
      <c r="A526" s="33"/>
      <c r="B526" s="33"/>
      <c r="C526" s="33"/>
      <c r="D526" s="33"/>
      <c r="E526" s="33"/>
      <c r="F526" s="33"/>
      <c r="G526" s="33"/>
      <c r="H526" s="33"/>
      <c r="I526" s="33"/>
      <c r="J526" s="33"/>
      <c r="K526" s="33"/>
      <c r="L526" s="33"/>
      <c r="M526" s="33"/>
      <c r="N526" s="33"/>
      <c r="O526" s="33"/>
    </row>
    <row r="527" spans="1:15">
      <c r="A527" s="33"/>
      <c r="B527" s="33"/>
      <c r="C527" s="33"/>
      <c r="D527" s="33"/>
      <c r="E527" s="33"/>
      <c r="F527" s="33"/>
      <c r="G527" s="33"/>
      <c r="H527" s="33"/>
      <c r="I527" s="33"/>
      <c r="J527" s="33"/>
      <c r="K527" s="33"/>
      <c r="L527" s="33"/>
      <c r="M527" s="33"/>
      <c r="N527" s="33"/>
      <c r="O527" s="33"/>
    </row>
    <row r="528" spans="1:15">
      <c r="A528" s="33"/>
      <c r="B528" s="33"/>
      <c r="C528" s="33"/>
      <c r="D528" s="33"/>
      <c r="E528" s="33"/>
      <c r="F528" s="33"/>
      <c r="G528" s="33"/>
      <c r="H528" s="33"/>
      <c r="I528" s="33"/>
      <c r="J528" s="33"/>
      <c r="K528" s="33"/>
      <c r="L528" s="33"/>
      <c r="M528" s="33"/>
      <c r="N528" s="33"/>
      <c r="O528" s="33"/>
    </row>
    <row r="529" spans="1:15">
      <c r="A529" s="33"/>
      <c r="B529" s="33"/>
      <c r="C529" s="33"/>
      <c r="D529" s="33"/>
      <c r="E529" s="33"/>
      <c r="F529" s="33"/>
      <c r="G529" s="33"/>
      <c r="H529" s="33"/>
      <c r="I529" s="33"/>
      <c r="J529" s="33"/>
      <c r="K529" s="33"/>
      <c r="L529" s="33"/>
      <c r="M529" s="33"/>
      <c r="N529" s="33"/>
      <c r="O529" s="33"/>
    </row>
    <row r="530" spans="1:15">
      <c r="A530" s="33"/>
      <c r="B530" s="33"/>
      <c r="C530" s="33"/>
      <c r="D530" s="33"/>
      <c r="E530" s="33"/>
      <c r="F530" s="33"/>
      <c r="G530" s="33"/>
      <c r="H530" s="33"/>
      <c r="I530" s="33"/>
      <c r="J530" s="33"/>
      <c r="K530" s="33"/>
      <c r="L530" s="33"/>
      <c r="M530" s="33"/>
      <c r="N530" s="33"/>
      <c r="O530" s="33"/>
    </row>
    <row r="531" spans="1:15">
      <c r="A531" s="33"/>
      <c r="B531" s="33"/>
      <c r="C531" s="33"/>
      <c r="D531" s="33"/>
      <c r="E531" s="33"/>
      <c r="F531" s="33"/>
      <c r="G531" s="33"/>
      <c r="H531" s="33"/>
      <c r="I531" s="33"/>
      <c r="J531" s="33"/>
      <c r="K531" s="33"/>
      <c r="L531" s="33"/>
      <c r="M531" s="33"/>
      <c r="N531" s="33"/>
      <c r="O531" s="33"/>
    </row>
    <row r="532" spans="1:15">
      <c r="A532" s="33"/>
      <c r="B532" s="33"/>
      <c r="C532" s="33"/>
      <c r="D532" s="33"/>
      <c r="E532" s="33"/>
      <c r="F532" s="33"/>
      <c r="G532" s="33"/>
      <c r="H532" s="33"/>
      <c r="I532" s="33"/>
      <c r="J532" s="33"/>
      <c r="K532" s="33"/>
      <c r="L532" s="33"/>
      <c r="M532" s="33"/>
      <c r="N532" s="33"/>
      <c r="O532" s="33"/>
    </row>
    <row r="533" spans="1:15">
      <c r="A533" s="33"/>
      <c r="B533" s="33"/>
      <c r="C533" s="33"/>
      <c r="D533" s="33"/>
      <c r="E533" s="33"/>
      <c r="F533" s="33"/>
      <c r="G533" s="33"/>
      <c r="H533" s="33"/>
      <c r="I533" s="33"/>
      <c r="J533" s="33"/>
      <c r="K533" s="33"/>
      <c r="L533" s="33"/>
      <c r="M533" s="33"/>
      <c r="N533" s="33"/>
      <c r="O533" s="33"/>
    </row>
    <row r="534" spans="1:15">
      <c r="A534" s="33"/>
      <c r="B534" s="33"/>
      <c r="C534" s="33"/>
      <c r="D534" s="33"/>
      <c r="E534" s="33"/>
      <c r="F534" s="33"/>
      <c r="G534" s="33"/>
      <c r="H534" s="33"/>
      <c r="I534" s="33"/>
      <c r="J534" s="33"/>
      <c r="K534" s="33"/>
      <c r="L534" s="33"/>
      <c r="M534" s="33"/>
      <c r="N534" s="33"/>
      <c r="O534" s="33"/>
    </row>
    <row r="535" spans="1:15">
      <c r="A535" s="33"/>
      <c r="B535" s="33"/>
      <c r="C535" s="33"/>
      <c r="D535" s="33"/>
      <c r="E535" s="33"/>
      <c r="F535" s="33"/>
      <c r="G535" s="33"/>
      <c r="H535" s="33"/>
      <c r="I535" s="33"/>
      <c r="J535" s="33"/>
      <c r="K535" s="33"/>
      <c r="L535" s="33"/>
      <c r="M535" s="33"/>
      <c r="N535" s="33"/>
      <c r="O535" s="33"/>
    </row>
    <row r="536" spans="1:15">
      <c r="A536" s="33"/>
      <c r="B536" s="33"/>
      <c r="C536" s="33"/>
      <c r="D536" s="33"/>
      <c r="E536" s="33"/>
      <c r="F536" s="33"/>
      <c r="G536" s="33"/>
      <c r="H536" s="33"/>
      <c r="I536" s="33"/>
      <c r="J536" s="33"/>
      <c r="K536" s="33"/>
      <c r="L536" s="33"/>
      <c r="M536" s="33"/>
      <c r="N536" s="33"/>
      <c r="O536" s="33"/>
    </row>
    <row r="537" spans="1:15">
      <c r="A537" s="33"/>
      <c r="B537" s="33"/>
      <c r="C537" s="33"/>
      <c r="D537" s="33"/>
      <c r="E537" s="33"/>
      <c r="F537" s="33"/>
      <c r="G537" s="33"/>
      <c r="H537" s="33"/>
      <c r="I537" s="33"/>
      <c r="J537" s="33"/>
      <c r="K537" s="33"/>
      <c r="L537" s="33"/>
      <c r="M537" s="33"/>
      <c r="N537" s="33"/>
      <c r="O537" s="33"/>
    </row>
    <row r="538" spans="1:15">
      <c r="A538" s="33"/>
      <c r="B538" s="33"/>
      <c r="C538" s="33"/>
      <c r="D538" s="33"/>
      <c r="E538" s="33"/>
      <c r="F538" s="33"/>
      <c r="G538" s="33"/>
      <c r="H538" s="33"/>
      <c r="I538" s="33"/>
      <c r="J538" s="33"/>
      <c r="K538" s="33"/>
      <c r="L538" s="33"/>
      <c r="M538" s="33"/>
      <c r="N538" s="33"/>
      <c r="O538" s="33"/>
    </row>
    <row r="539" spans="1:15">
      <c r="A539" s="33"/>
      <c r="B539" s="33"/>
      <c r="C539" s="33"/>
      <c r="D539" s="33"/>
      <c r="E539" s="33"/>
      <c r="F539" s="33"/>
      <c r="G539" s="33"/>
      <c r="H539" s="33"/>
      <c r="I539" s="33"/>
      <c r="J539" s="33"/>
      <c r="K539" s="33"/>
      <c r="L539" s="33"/>
      <c r="M539" s="33"/>
      <c r="N539" s="33"/>
      <c r="O539" s="33"/>
    </row>
    <row r="540" spans="1:15">
      <c r="A540" s="33"/>
      <c r="B540" s="33"/>
      <c r="C540" s="33"/>
      <c r="D540" s="33"/>
      <c r="E540" s="33"/>
      <c r="F540" s="33"/>
      <c r="G540" s="33"/>
      <c r="H540" s="33"/>
      <c r="I540" s="33"/>
      <c r="J540" s="33"/>
      <c r="K540" s="33"/>
      <c r="L540" s="33"/>
      <c r="M540" s="33"/>
      <c r="N540" s="33"/>
      <c r="O540" s="33"/>
    </row>
    <row r="541" spans="1:15">
      <c r="A541" s="33"/>
      <c r="B541" s="33"/>
      <c r="C541" s="33"/>
      <c r="D541" s="33"/>
      <c r="E541" s="33"/>
      <c r="F541" s="33"/>
      <c r="G541" s="33"/>
      <c r="H541" s="33"/>
      <c r="I541" s="33"/>
      <c r="J541" s="33"/>
      <c r="K541" s="33"/>
      <c r="L541" s="33"/>
      <c r="M541" s="33"/>
      <c r="N541" s="33"/>
      <c r="O541" s="33"/>
    </row>
    <row r="542" spans="1:15">
      <c r="A542" s="33"/>
      <c r="B542" s="33"/>
      <c r="C542" s="33"/>
      <c r="D542" s="33"/>
      <c r="E542" s="33"/>
      <c r="F542" s="33"/>
      <c r="G542" s="33"/>
      <c r="H542" s="33"/>
      <c r="I542" s="33"/>
      <c r="J542" s="33"/>
      <c r="K542" s="33"/>
      <c r="L542" s="33"/>
      <c r="M542" s="33"/>
      <c r="N542" s="33"/>
      <c r="O542" s="33"/>
    </row>
    <row r="543" spans="1:15">
      <c r="A543" s="33"/>
      <c r="B543" s="33"/>
      <c r="C543" s="33"/>
      <c r="D543" s="33"/>
      <c r="E543" s="33"/>
      <c r="F543" s="33"/>
      <c r="G543" s="33"/>
      <c r="H543" s="33"/>
      <c r="I543" s="33"/>
      <c r="J543" s="33"/>
      <c r="K543" s="33"/>
      <c r="L543" s="33"/>
      <c r="M543" s="33"/>
      <c r="N543" s="33"/>
      <c r="O543" s="33"/>
    </row>
    <row r="544" spans="1:15">
      <c r="A544" s="33"/>
      <c r="B544" s="33"/>
      <c r="C544" s="33"/>
      <c r="D544" s="33"/>
      <c r="E544" s="33"/>
      <c r="F544" s="33"/>
      <c r="G544" s="33"/>
      <c r="H544" s="33"/>
      <c r="I544" s="33"/>
      <c r="J544" s="33"/>
      <c r="K544" s="33"/>
      <c r="L544" s="33"/>
      <c r="M544" s="33"/>
      <c r="N544" s="33"/>
      <c r="O544" s="33"/>
    </row>
    <row r="545" spans="1:15">
      <c r="A545" s="33"/>
      <c r="B545" s="33"/>
      <c r="C545" s="33"/>
      <c r="D545" s="33"/>
      <c r="E545" s="33"/>
      <c r="F545" s="33"/>
      <c r="G545" s="33"/>
      <c r="H545" s="33"/>
      <c r="I545" s="33"/>
      <c r="J545" s="33"/>
      <c r="K545" s="33"/>
      <c r="L545" s="33"/>
      <c r="M545" s="33"/>
      <c r="N545" s="33"/>
      <c r="O545" s="33"/>
    </row>
    <row r="546" spans="1:15">
      <c r="A546" s="33"/>
      <c r="B546" s="33"/>
      <c r="C546" s="33"/>
      <c r="D546" s="33"/>
      <c r="E546" s="33"/>
      <c r="F546" s="33"/>
      <c r="G546" s="33"/>
      <c r="H546" s="33"/>
      <c r="I546" s="33"/>
      <c r="J546" s="33"/>
      <c r="K546" s="33"/>
      <c r="L546" s="33"/>
      <c r="M546" s="33"/>
      <c r="N546" s="33"/>
      <c r="O546" s="33"/>
    </row>
    <row r="547" spans="1:15">
      <c r="A547" s="33"/>
      <c r="B547" s="33"/>
      <c r="C547" s="33"/>
      <c r="D547" s="33"/>
      <c r="E547" s="33"/>
      <c r="F547" s="33"/>
      <c r="G547" s="33"/>
      <c r="H547" s="33"/>
      <c r="I547" s="33"/>
      <c r="J547" s="33"/>
      <c r="K547" s="33"/>
      <c r="L547" s="33"/>
      <c r="M547" s="33"/>
      <c r="N547" s="33"/>
      <c r="O547" s="33"/>
    </row>
    <row r="548" spans="1:15">
      <c r="A548" s="33"/>
      <c r="B548" s="33"/>
      <c r="C548" s="33"/>
      <c r="D548" s="33"/>
      <c r="E548" s="33"/>
      <c r="F548" s="33"/>
      <c r="G548" s="33"/>
      <c r="H548" s="33"/>
      <c r="I548" s="33"/>
      <c r="J548" s="33"/>
      <c r="K548" s="33"/>
      <c r="L548" s="33"/>
      <c r="M548" s="33"/>
      <c r="N548" s="33"/>
      <c r="O548" s="33"/>
    </row>
    <row r="549" spans="1:15">
      <c r="A549" s="33"/>
      <c r="B549" s="33"/>
      <c r="C549" s="33"/>
      <c r="D549" s="33"/>
      <c r="E549" s="33"/>
      <c r="F549" s="33"/>
      <c r="G549" s="33"/>
      <c r="H549" s="33"/>
      <c r="I549" s="33"/>
      <c r="J549" s="33"/>
      <c r="K549" s="33"/>
      <c r="L549" s="33"/>
      <c r="M549" s="33"/>
      <c r="N549" s="33"/>
      <c r="O549" s="33"/>
    </row>
    <row r="550" spans="1:15">
      <c r="A550" s="33"/>
      <c r="B550" s="33"/>
      <c r="C550" s="33"/>
      <c r="D550" s="33"/>
      <c r="E550" s="33"/>
      <c r="F550" s="33"/>
      <c r="G550" s="33"/>
      <c r="H550" s="33"/>
      <c r="I550" s="33"/>
      <c r="J550" s="33"/>
      <c r="K550" s="33"/>
      <c r="L550" s="33"/>
      <c r="M550" s="33"/>
      <c r="N550" s="33"/>
      <c r="O550" s="33"/>
    </row>
    <row r="551" spans="1:15">
      <c r="A551" s="33"/>
      <c r="B551" s="33"/>
      <c r="C551" s="33"/>
      <c r="D551" s="33"/>
      <c r="E551" s="33"/>
      <c r="F551" s="33"/>
      <c r="G551" s="33"/>
      <c r="H551" s="33"/>
      <c r="I551" s="33"/>
      <c r="J551" s="33"/>
      <c r="K551" s="33"/>
      <c r="L551" s="33"/>
      <c r="M551" s="33"/>
      <c r="N551" s="33"/>
      <c r="O551" s="33"/>
    </row>
    <row r="552" spans="1:15">
      <c r="A552" s="33"/>
      <c r="B552" s="33"/>
      <c r="C552" s="33"/>
      <c r="D552" s="33"/>
      <c r="E552" s="33"/>
      <c r="F552" s="33"/>
      <c r="G552" s="33"/>
      <c r="H552" s="33"/>
      <c r="I552" s="33"/>
      <c r="J552" s="33"/>
      <c r="K552" s="33"/>
      <c r="L552" s="33"/>
      <c r="M552" s="33"/>
      <c r="N552" s="33"/>
      <c r="O552" s="33"/>
    </row>
    <row r="553" spans="1:15">
      <c r="A553" s="33"/>
      <c r="B553" s="33"/>
      <c r="C553" s="33"/>
      <c r="D553" s="33"/>
      <c r="E553" s="33"/>
      <c r="F553" s="33"/>
      <c r="G553" s="33"/>
      <c r="H553" s="33"/>
      <c r="I553" s="33"/>
      <c r="J553" s="33"/>
      <c r="K553" s="33"/>
      <c r="L553" s="33"/>
      <c r="M553" s="33"/>
      <c r="N553" s="33"/>
      <c r="O553" s="33"/>
    </row>
    <row r="554" spans="1:15">
      <c r="A554" s="33"/>
      <c r="B554" s="33"/>
      <c r="C554" s="33"/>
      <c r="D554" s="33"/>
      <c r="E554" s="33"/>
      <c r="F554" s="33"/>
      <c r="G554" s="33"/>
      <c r="H554" s="33"/>
      <c r="I554" s="33"/>
      <c r="J554" s="33"/>
      <c r="K554" s="33"/>
      <c r="L554" s="33"/>
      <c r="M554" s="33"/>
      <c r="N554" s="33"/>
      <c r="O554" s="33"/>
    </row>
    <row r="555" spans="1:15">
      <c r="A555" s="33"/>
      <c r="B555" s="33"/>
      <c r="C555" s="33"/>
      <c r="D555" s="33"/>
      <c r="E555" s="33"/>
      <c r="F555" s="33"/>
      <c r="G555" s="33"/>
      <c r="H555" s="33"/>
      <c r="I555" s="33"/>
      <c r="J555" s="33"/>
      <c r="K555" s="33"/>
      <c r="L555" s="33"/>
      <c r="M555" s="33"/>
      <c r="N555" s="33"/>
      <c r="O555" s="33"/>
    </row>
    <row r="556" spans="1:15">
      <c r="A556" s="33"/>
      <c r="B556" s="33"/>
      <c r="C556" s="33"/>
      <c r="D556" s="33"/>
      <c r="E556" s="33"/>
      <c r="F556" s="33"/>
      <c r="G556" s="33"/>
      <c r="H556" s="33"/>
      <c r="I556" s="33"/>
      <c r="J556" s="33"/>
      <c r="K556" s="33"/>
      <c r="L556" s="33"/>
      <c r="M556" s="33"/>
      <c r="N556" s="33"/>
      <c r="O556" s="33"/>
    </row>
    <row r="557" spans="1:15">
      <c r="A557" s="33"/>
      <c r="B557" s="33"/>
      <c r="C557" s="33"/>
      <c r="D557" s="33"/>
      <c r="E557" s="33"/>
      <c r="F557" s="33"/>
      <c r="G557" s="33"/>
      <c r="H557" s="33"/>
      <c r="I557" s="33"/>
      <c r="J557" s="33"/>
      <c r="K557" s="33"/>
      <c r="L557" s="33"/>
      <c r="M557" s="33"/>
      <c r="N557" s="33"/>
      <c r="O557" s="33"/>
    </row>
    <row r="558" spans="1:15">
      <c r="A558" s="33"/>
      <c r="B558" s="33"/>
      <c r="C558" s="33"/>
      <c r="D558" s="33"/>
      <c r="E558" s="33"/>
      <c r="F558" s="33"/>
      <c r="G558" s="33"/>
      <c r="H558" s="33"/>
      <c r="I558" s="33"/>
      <c r="J558" s="33"/>
      <c r="K558" s="33"/>
      <c r="L558" s="33"/>
      <c r="M558" s="33"/>
      <c r="N558" s="33"/>
      <c r="O558" s="33"/>
    </row>
    <row r="559" spans="1:15">
      <c r="A559" s="33"/>
      <c r="B559" s="33"/>
      <c r="C559" s="33"/>
      <c r="D559" s="33"/>
      <c r="E559" s="33"/>
      <c r="F559" s="33"/>
      <c r="G559" s="33"/>
      <c r="H559" s="33"/>
      <c r="I559" s="33"/>
      <c r="J559" s="33"/>
      <c r="K559" s="33"/>
      <c r="L559" s="33"/>
      <c r="M559" s="33"/>
      <c r="N559" s="33"/>
      <c r="O559" s="33"/>
    </row>
    <row r="560" spans="1:15">
      <c r="A560" s="33"/>
      <c r="B560" s="33"/>
      <c r="C560" s="33"/>
      <c r="D560" s="33"/>
      <c r="E560" s="33"/>
      <c r="F560" s="33"/>
      <c r="G560" s="33"/>
      <c r="H560" s="33"/>
      <c r="I560" s="33"/>
      <c r="J560" s="33"/>
      <c r="K560" s="33"/>
      <c r="L560" s="33"/>
      <c r="M560" s="33"/>
      <c r="N560" s="33"/>
      <c r="O560" s="33"/>
    </row>
    <row r="561" spans="1:15">
      <c r="A561" s="33"/>
      <c r="B561" s="33"/>
      <c r="C561" s="33"/>
      <c r="D561" s="33"/>
      <c r="E561" s="33"/>
      <c r="F561" s="33"/>
      <c r="G561" s="33"/>
      <c r="H561" s="33"/>
      <c r="I561" s="33"/>
      <c r="J561" s="33"/>
      <c r="K561" s="33"/>
      <c r="L561" s="33"/>
      <c r="M561" s="33"/>
      <c r="N561" s="33"/>
      <c r="O561" s="33"/>
    </row>
    <row r="562" spans="1:15">
      <c r="A562" s="33"/>
      <c r="B562" s="33"/>
      <c r="C562" s="33"/>
      <c r="D562" s="33"/>
      <c r="E562" s="33"/>
      <c r="F562" s="33"/>
      <c r="G562" s="33"/>
      <c r="H562" s="33"/>
      <c r="I562" s="33"/>
      <c r="J562" s="33"/>
      <c r="K562" s="33"/>
      <c r="L562" s="33"/>
      <c r="M562" s="33"/>
      <c r="N562" s="33"/>
      <c r="O562" s="33"/>
    </row>
    <row r="563" spans="1:15">
      <c r="A563" s="33"/>
      <c r="B563" s="33"/>
      <c r="C563" s="33"/>
      <c r="D563" s="33"/>
      <c r="E563" s="33"/>
      <c r="F563" s="33"/>
      <c r="G563" s="33"/>
      <c r="H563" s="33"/>
      <c r="I563" s="33"/>
      <c r="J563" s="33"/>
      <c r="K563" s="33"/>
      <c r="L563" s="33"/>
      <c r="M563" s="33"/>
      <c r="N563" s="33"/>
      <c r="O563" s="33"/>
    </row>
    <row r="564" spans="1:15">
      <c r="A564" s="33"/>
      <c r="B564" s="33"/>
      <c r="C564" s="33"/>
      <c r="D564" s="33"/>
      <c r="E564" s="33"/>
      <c r="F564" s="33"/>
      <c r="G564" s="33"/>
      <c r="H564" s="33"/>
      <c r="I564" s="33"/>
      <c r="J564" s="33"/>
      <c r="K564" s="33"/>
      <c r="L564" s="33"/>
      <c r="M564" s="33"/>
      <c r="N564" s="33"/>
      <c r="O564" s="33"/>
    </row>
    <row r="565" spans="1:15">
      <c r="A565" s="33"/>
      <c r="B565" s="33"/>
      <c r="C565" s="33"/>
      <c r="D565" s="33"/>
      <c r="E565" s="33"/>
      <c r="F565" s="33"/>
      <c r="G565" s="33"/>
      <c r="H565" s="33"/>
      <c r="I565" s="33"/>
      <c r="J565" s="33"/>
      <c r="K565" s="33"/>
      <c r="L565" s="33"/>
      <c r="M565" s="33"/>
      <c r="N565" s="33"/>
      <c r="O565" s="33"/>
    </row>
    <row r="566" spans="1:15">
      <c r="A566" s="33"/>
      <c r="B566" s="33"/>
      <c r="C566" s="33"/>
      <c r="D566" s="33"/>
      <c r="E566" s="33"/>
      <c r="F566" s="33"/>
      <c r="G566" s="33"/>
      <c r="H566" s="33"/>
      <c r="I566" s="33"/>
      <c r="J566" s="33"/>
      <c r="K566" s="33"/>
      <c r="L566" s="33"/>
      <c r="M566" s="33"/>
      <c r="N566" s="33"/>
      <c r="O566" s="33"/>
    </row>
    <row r="567" spans="1:15">
      <c r="A567" s="33"/>
      <c r="B567" s="33"/>
      <c r="C567" s="33"/>
      <c r="D567" s="33"/>
      <c r="E567" s="33"/>
      <c r="F567" s="33"/>
      <c r="G567" s="33"/>
      <c r="H567" s="33"/>
      <c r="I567" s="33"/>
      <c r="J567" s="33"/>
      <c r="K567" s="33"/>
      <c r="L567" s="33"/>
      <c r="M567" s="33"/>
      <c r="N567" s="33"/>
      <c r="O567" s="33"/>
    </row>
    <row r="568" spans="1:15">
      <c r="A568" s="33"/>
      <c r="B568" s="33"/>
      <c r="C568" s="33"/>
      <c r="D568" s="33"/>
      <c r="E568" s="33"/>
      <c r="F568" s="33"/>
      <c r="G568" s="33"/>
      <c r="H568" s="33"/>
      <c r="I568" s="33"/>
      <c r="J568" s="33"/>
      <c r="K568" s="33"/>
      <c r="L568" s="33"/>
      <c r="M568" s="33"/>
      <c r="N568" s="33"/>
      <c r="O568" s="33"/>
    </row>
    <row r="569" spans="1:15">
      <c r="A569" s="33"/>
      <c r="B569" s="33"/>
      <c r="C569" s="33"/>
      <c r="D569" s="33"/>
      <c r="E569" s="33"/>
      <c r="F569" s="33"/>
      <c r="G569" s="33"/>
      <c r="H569" s="33"/>
      <c r="I569" s="33"/>
      <c r="J569" s="33"/>
      <c r="K569" s="33"/>
      <c r="L569" s="33"/>
      <c r="M569" s="33"/>
      <c r="N569" s="33"/>
      <c r="O569" s="33"/>
    </row>
    <row r="570" spans="1:15">
      <c r="A570" s="33"/>
      <c r="B570" s="33"/>
      <c r="C570" s="33"/>
      <c r="D570" s="33"/>
      <c r="E570" s="33"/>
      <c r="F570" s="33"/>
      <c r="G570" s="33"/>
      <c r="H570" s="33"/>
      <c r="I570" s="33"/>
      <c r="J570" s="33"/>
      <c r="K570" s="33"/>
      <c r="L570" s="33"/>
      <c r="M570" s="33"/>
      <c r="N570" s="33"/>
      <c r="O570" s="33"/>
    </row>
    <row r="571" spans="1:15">
      <c r="A571" s="33"/>
      <c r="B571" s="33"/>
      <c r="C571" s="33"/>
      <c r="D571" s="33"/>
      <c r="E571" s="33"/>
      <c r="F571" s="33"/>
      <c r="G571" s="33"/>
      <c r="H571" s="33"/>
      <c r="I571" s="33"/>
      <c r="J571" s="33"/>
      <c r="K571" s="33"/>
      <c r="L571" s="33"/>
      <c r="M571" s="33"/>
      <c r="N571" s="33"/>
      <c r="O571" s="33"/>
    </row>
    <row r="572" spans="1:15">
      <c r="A572" s="33"/>
      <c r="B572" s="33"/>
      <c r="C572" s="33"/>
      <c r="D572" s="33"/>
      <c r="E572" s="33"/>
      <c r="F572" s="33"/>
      <c r="G572" s="33"/>
      <c r="H572" s="33"/>
      <c r="I572" s="33"/>
      <c r="J572" s="33"/>
      <c r="K572" s="33"/>
      <c r="L572" s="33"/>
      <c r="M572" s="33"/>
      <c r="N572" s="33"/>
      <c r="O572" s="33"/>
    </row>
    <row r="573" spans="1:15">
      <c r="A573" s="33"/>
      <c r="B573" s="33"/>
      <c r="C573" s="33"/>
      <c r="D573" s="33"/>
      <c r="E573" s="33"/>
      <c r="F573" s="33"/>
      <c r="G573" s="33"/>
      <c r="H573" s="33"/>
      <c r="I573" s="33"/>
      <c r="J573" s="33"/>
      <c r="K573" s="33"/>
      <c r="L573" s="33"/>
      <c r="M573" s="33"/>
      <c r="N573" s="33"/>
      <c r="O573" s="33"/>
    </row>
    <row r="574" spans="1:15">
      <c r="A574" s="33"/>
      <c r="B574" s="33"/>
      <c r="C574" s="33"/>
      <c r="D574" s="33"/>
      <c r="E574" s="33"/>
      <c r="F574" s="33"/>
      <c r="G574" s="33"/>
      <c r="H574" s="33"/>
      <c r="I574" s="33"/>
      <c r="J574" s="33"/>
      <c r="K574" s="33"/>
      <c r="L574" s="33"/>
      <c r="M574" s="33"/>
      <c r="N574" s="33"/>
      <c r="O574" s="33"/>
    </row>
    <row r="575" spans="1:15">
      <c r="A575" s="33"/>
      <c r="B575" s="33"/>
      <c r="C575" s="33"/>
      <c r="D575" s="33"/>
      <c r="E575" s="33"/>
      <c r="F575" s="33"/>
      <c r="G575" s="33"/>
      <c r="H575" s="33"/>
      <c r="I575" s="33"/>
      <c r="J575" s="33"/>
      <c r="K575" s="33"/>
      <c r="L575" s="33"/>
      <c r="M575" s="33"/>
      <c r="N575" s="33"/>
      <c r="O575" s="33"/>
    </row>
    <row r="576" spans="1:15">
      <c r="A576" s="33"/>
      <c r="B576" s="33"/>
      <c r="C576" s="33"/>
      <c r="D576" s="33"/>
      <c r="E576" s="33"/>
      <c r="F576" s="33"/>
      <c r="G576" s="33"/>
      <c r="H576" s="33"/>
      <c r="I576" s="33"/>
      <c r="J576" s="33"/>
      <c r="K576" s="33"/>
      <c r="L576" s="33"/>
      <c r="M576" s="33"/>
      <c r="N576" s="33"/>
      <c r="O576" s="33"/>
    </row>
    <row r="577" spans="1:15">
      <c r="A577" s="33"/>
      <c r="B577" s="33"/>
      <c r="C577" s="33"/>
      <c r="D577" s="33"/>
      <c r="E577" s="33"/>
      <c r="F577" s="33"/>
      <c r="G577" s="33"/>
      <c r="H577" s="33"/>
      <c r="I577" s="33"/>
      <c r="J577" s="33"/>
      <c r="K577" s="33"/>
      <c r="L577" s="33"/>
      <c r="M577" s="33"/>
      <c r="N577" s="33"/>
      <c r="O577" s="33"/>
    </row>
    <row r="578" spans="1:15">
      <c r="A578" s="33"/>
      <c r="B578" s="33"/>
      <c r="C578" s="33"/>
      <c r="D578" s="33"/>
      <c r="E578" s="33"/>
      <c r="F578" s="33"/>
      <c r="G578" s="33"/>
      <c r="H578" s="33"/>
      <c r="I578" s="33"/>
      <c r="J578" s="33"/>
      <c r="K578" s="33"/>
      <c r="L578" s="33"/>
      <c r="M578" s="33"/>
      <c r="N578" s="33"/>
      <c r="O578" s="33"/>
    </row>
    <row r="579" spans="1:15">
      <c r="A579" s="33"/>
      <c r="B579" s="33"/>
      <c r="C579" s="33"/>
      <c r="D579" s="33"/>
      <c r="E579" s="33"/>
      <c r="F579" s="33"/>
      <c r="G579" s="33"/>
      <c r="H579" s="33"/>
      <c r="I579" s="33"/>
      <c r="J579" s="33"/>
      <c r="K579" s="33"/>
      <c r="L579" s="33"/>
      <c r="M579" s="33"/>
      <c r="N579" s="33"/>
      <c r="O579" s="33"/>
    </row>
    <row r="580" spans="1:15">
      <c r="A580" s="33"/>
      <c r="B580" s="33"/>
      <c r="C580" s="33"/>
      <c r="D580" s="33"/>
      <c r="E580" s="33"/>
      <c r="F580" s="33"/>
      <c r="G580" s="33"/>
      <c r="H580" s="33"/>
      <c r="I580" s="33"/>
      <c r="J580" s="33"/>
      <c r="K580" s="33"/>
      <c r="L580" s="33"/>
      <c r="M580" s="33"/>
      <c r="N580" s="33"/>
      <c r="O580" s="33"/>
    </row>
    <row r="581" spans="1:15">
      <c r="A581" s="33"/>
      <c r="B581" s="33"/>
      <c r="C581" s="33"/>
      <c r="D581" s="33"/>
      <c r="E581" s="33"/>
      <c r="F581" s="33"/>
      <c r="G581" s="33"/>
      <c r="H581" s="33"/>
      <c r="I581" s="33"/>
      <c r="J581" s="33"/>
      <c r="K581" s="33"/>
      <c r="L581" s="33"/>
      <c r="M581" s="33"/>
      <c r="N581" s="33"/>
      <c r="O581" s="33"/>
    </row>
    <row r="582" spans="1:15">
      <c r="A582" s="33"/>
      <c r="B582" s="33"/>
      <c r="C582" s="33"/>
      <c r="D582" s="33"/>
      <c r="E582" s="33"/>
      <c r="F582" s="33"/>
      <c r="G582" s="33"/>
      <c r="H582" s="33"/>
      <c r="I582" s="33"/>
      <c r="J582" s="33"/>
      <c r="K582" s="33"/>
      <c r="L582" s="33"/>
      <c r="M582" s="33"/>
      <c r="N582" s="33"/>
      <c r="O582" s="33"/>
    </row>
    <row r="583" spans="1:15">
      <c r="A583" s="33"/>
      <c r="B583" s="33"/>
      <c r="C583" s="33"/>
      <c r="D583" s="33"/>
      <c r="E583" s="33"/>
      <c r="F583" s="33"/>
      <c r="G583" s="33"/>
      <c r="H583" s="33"/>
      <c r="I583" s="33"/>
      <c r="J583" s="33"/>
      <c r="K583" s="33"/>
      <c r="L583" s="33"/>
      <c r="M583" s="33"/>
      <c r="N583" s="33"/>
      <c r="O583" s="33"/>
    </row>
    <row r="584" spans="1:15">
      <c r="A584" s="33"/>
      <c r="B584" s="33"/>
      <c r="C584" s="33"/>
      <c r="D584" s="33"/>
      <c r="E584" s="33"/>
      <c r="F584" s="33"/>
      <c r="G584" s="33"/>
      <c r="H584" s="33"/>
      <c r="I584" s="33"/>
      <c r="J584" s="33"/>
      <c r="K584" s="33"/>
      <c r="L584" s="33"/>
      <c r="M584" s="33"/>
      <c r="N584" s="33"/>
      <c r="O584" s="33"/>
    </row>
    <row r="585" spans="1:15">
      <c r="A585" s="33"/>
      <c r="B585" s="33"/>
      <c r="C585" s="33"/>
      <c r="D585" s="33"/>
      <c r="E585" s="33"/>
      <c r="F585" s="33"/>
      <c r="G585" s="33"/>
      <c r="H585" s="33"/>
      <c r="I585" s="33"/>
      <c r="J585" s="33"/>
      <c r="K585" s="33"/>
      <c r="L585" s="33"/>
      <c r="M585" s="33"/>
      <c r="N585" s="33"/>
      <c r="O585" s="33"/>
    </row>
    <row r="586" spans="1:15">
      <c r="A586" s="33"/>
      <c r="B586" s="33"/>
      <c r="C586" s="33"/>
      <c r="D586" s="33"/>
      <c r="E586" s="33"/>
      <c r="F586" s="33"/>
      <c r="G586" s="33"/>
      <c r="H586" s="33"/>
      <c r="I586" s="33"/>
      <c r="J586" s="33"/>
      <c r="K586" s="33"/>
      <c r="L586" s="33"/>
      <c r="M586" s="33"/>
      <c r="N586" s="33"/>
      <c r="O586" s="33"/>
    </row>
    <row r="587" spans="1:15">
      <c r="A587" s="33"/>
      <c r="B587" s="33"/>
      <c r="C587" s="33"/>
      <c r="D587" s="33"/>
      <c r="E587" s="33"/>
      <c r="F587" s="33"/>
      <c r="G587" s="33"/>
      <c r="H587" s="33"/>
      <c r="I587" s="33"/>
      <c r="J587" s="33"/>
      <c r="K587" s="33"/>
      <c r="L587" s="33"/>
      <c r="M587" s="33"/>
      <c r="N587" s="33"/>
      <c r="O587" s="33"/>
    </row>
    <row r="588" spans="1:15">
      <c r="A588" s="33"/>
      <c r="B588" s="33"/>
      <c r="C588" s="33"/>
      <c r="D588" s="33"/>
      <c r="E588" s="33"/>
      <c r="F588" s="33"/>
      <c r="G588" s="33"/>
      <c r="H588" s="33"/>
      <c r="I588" s="33"/>
      <c r="J588" s="33"/>
      <c r="K588" s="33"/>
      <c r="L588" s="33"/>
      <c r="M588" s="33"/>
      <c r="N588" s="33"/>
      <c r="O588" s="33"/>
    </row>
    <row r="589" spans="1:15">
      <c r="A589" s="33"/>
      <c r="B589" s="33"/>
      <c r="C589" s="33"/>
      <c r="D589" s="33"/>
      <c r="E589" s="33"/>
      <c r="F589" s="33"/>
      <c r="G589" s="33"/>
      <c r="H589" s="33"/>
      <c r="I589" s="33"/>
      <c r="J589" s="33"/>
      <c r="K589" s="33"/>
      <c r="L589" s="33"/>
      <c r="M589" s="33"/>
      <c r="N589" s="33"/>
      <c r="O589" s="33"/>
    </row>
    <row r="590" spans="1:15">
      <c r="A590" s="33"/>
      <c r="B590" s="33"/>
      <c r="C590" s="33"/>
      <c r="D590" s="33"/>
      <c r="E590" s="33"/>
      <c r="F590" s="33"/>
      <c r="G590" s="33"/>
      <c r="H590" s="33"/>
      <c r="I590" s="33"/>
      <c r="J590" s="33"/>
      <c r="K590" s="33"/>
      <c r="L590" s="33"/>
      <c r="M590" s="33"/>
      <c r="N590" s="33"/>
      <c r="O590" s="33"/>
    </row>
    <row r="591" spans="1:15">
      <c r="A591" s="33"/>
      <c r="B591" s="33"/>
      <c r="C591" s="33"/>
      <c r="D591" s="33"/>
      <c r="E591" s="33"/>
      <c r="F591" s="33"/>
      <c r="G591" s="33"/>
      <c r="H591" s="33"/>
      <c r="I591" s="33"/>
      <c r="J591" s="33"/>
      <c r="K591" s="33"/>
      <c r="L591" s="33"/>
      <c r="M591" s="33"/>
      <c r="N591" s="33"/>
      <c r="O591" s="33"/>
    </row>
    <row r="592" spans="1:15">
      <c r="A592" s="33"/>
      <c r="B592" s="33"/>
      <c r="C592" s="33"/>
      <c r="D592" s="33"/>
      <c r="E592" s="33"/>
      <c r="F592" s="33"/>
      <c r="G592" s="33"/>
      <c r="H592" s="33"/>
      <c r="I592" s="33"/>
      <c r="J592" s="33"/>
      <c r="K592" s="33"/>
      <c r="L592" s="33"/>
      <c r="M592" s="33"/>
      <c r="N592" s="33"/>
      <c r="O592" s="33"/>
    </row>
    <row r="593" spans="1:15">
      <c r="A593" s="33"/>
      <c r="B593" s="33"/>
      <c r="C593" s="33"/>
      <c r="D593" s="33"/>
      <c r="E593" s="33"/>
      <c r="F593" s="33"/>
      <c r="G593" s="33"/>
      <c r="H593" s="33"/>
      <c r="I593" s="33"/>
      <c r="J593" s="33"/>
      <c r="K593" s="33"/>
      <c r="L593" s="33"/>
      <c r="M593" s="33"/>
      <c r="N593" s="33"/>
      <c r="O593" s="33"/>
    </row>
    <row r="594" spans="1:15">
      <c r="A594" s="33"/>
      <c r="B594" s="33"/>
      <c r="C594" s="33"/>
      <c r="D594" s="33"/>
      <c r="E594" s="33"/>
      <c r="F594" s="33"/>
      <c r="G594" s="33"/>
      <c r="H594" s="33"/>
      <c r="I594" s="33"/>
      <c r="J594" s="33"/>
      <c r="K594" s="33"/>
      <c r="L594" s="33"/>
      <c r="M594" s="33"/>
      <c r="N594" s="33"/>
      <c r="O594" s="33"/>
    </row>
    <row r="595" spans="1:15">
      <c r="A595" s="33"/>
      <c r="B595" s="33"/>
      <c r="C595" s="33"/>
      <c r="D595" s="33"/>
      <c r="E595" s="33"/>
      <c r="F595" s="33"/>
      <c r="G595" s="33"/>
      <c r="H595" s="33"/>
      <c r="I595" s="33"/>
      <c r="J595" s="33"/>
      <c r="K595" s="33"/>
      <c r="L595" s="33"/>
      <c r="M595" s="33"/>
      <c r="N595" s="33"/>
      <c r="O595" s="33"/>
    </row>
    <row r="596" spans="1:15">
      <c r="A596" s="33"/>
      <c r="B596" s="33"/>
      <c r="C596" s="33"/>
      <c r="D596" s="33"/>
      <c r="E596" s="33"/>
      <c r="F596" s="33"/>
      <c r="G596" s="33"/>
      <c r="H596" s="33"/>
      <c r="I596" s="33"/>
      <c r="J596" s="33"/>
      <c r="K596" s="33"/>
      <c r="L596" s="33"/>
      <c r="M596" s="33"/>
      <c r="N596" s="33"/>
      <c r="O596" s="33"/>
    </row>
    <row r="597" spans="1:15">
      <c r="A597" s="33"/>
      <c r="B597" s="33"/>
      <c r="C597" s="33"/>
      <c r="D597" s="33"/>
      <c r="E597" s="33"/>
      <c r="F597" s="33"/>
      <c r="G597" s="33"/>
      <c r="H597" s="33"/>
      <c r="I597" s="33"/>
      <c r="J597" s="33"/>
      <c r="K597" s="33"/>
      <c r="L597" s="33"/>
      <c r="M597" s="33"/>
      <c r="N597" s="33"/>
      <c r="O597" s="33"/>
    </row>
    <row r="598" spans="1:15">
      <c r="A598" s="33"/>
      <c r="B598" s="33"/>
      <c r="C598" s="33"/>
      <c r="D598" s="33"/>
      <c r="E598" s="33"/>
      <c r="F598" s="33"/>
      <c r="G598" s="33"/>
      <c r="H598" s="33"/>
      <c r="I598" s="33"/>
      <c r="J598" s="33"/>
      <c r="K598" s="33"/>
      <c r="L598" s="33"/>
      <c r="M598" s="33"/>
      <c r="N598" s="33"/>
      <c r="O598" s="33"/>
    </row>
    <row r="599" spans="1:15">
      <c r="A599" s="33"/>
      <c r="B599" s="33"/>
      <c r="C599" s="33"/>
      <c r="D599" s="33"/>
      <c r="E599" s="33"/>
      <c r="F599" s="33"/>
      <c r="G599" s="33"/>
      <c r="H599" s="33"/>
      <c r="I599" s="33"/>
      <c r="J599" s="33"/>
      <c r="K599" s="33"/>
      <c r="L599" s="33"/>
      <c r="M599" s="33"/>
      <c r="N599" s="33"/>
      <c r="O599" s="33"/>
    </row>
    <row r="600" spans="1:15">
      <c r="A600" s="33"/>
      <c r="B600" s="33"/>
      <c r="C600" s="33"/>
      <c r="D600" s="33"/>
      <c r="E600" s="33"/>
      <c r="F600" s="33"/>
      <c r="G600" s="33"/>
      <c r="H600" s="33"/>
      <c r="I600" s="33"/>
      <c r="J600" s="33"/>
      <c r="K600" s="33"/>
      <c r="L600" s="33"/>
      <c r="M600" s="33"/>
      <c r="N600" s="33"/>
      <c r="O600" s="33"/>
    </row>
    <row r="601" spans="1:15">
      <c r="A601" s="33"/>
      <c r="B601" s="33"/>
      <c r="C601" s="33"/>
      <c r="D601" s="33"/>
      <c r="E601" s="33"/>
      <c r="F601" s="33"/>
      <c r="G601" s="33"/>
      <c r="H601" s="33"/>
      <c r="I601" s="33"/>
      <c r="J601" s="33"/>
      <c r="K601" s="33"/>
      <c r="L601" s="33"/>
      <c r="M601" s="33"/>
      <c r="N601" s="33"/>
      <c r="O601" s="33"/>
    </row>
    <row r="602" spans="1:15">
      <c r="A602" s="33"/>
      <c r="B602" s="33"/>
      <c r="C602" s="33"/>
      <c r="D602" s="33"/>
      <c r="E602" s="33"/>
      <c r="F602" s="33"/>
      <c r="G602" s="33"/>
      <c r="H602" s="33"/>
      <c r="I602" s="33"/>
      <c r="J602" s="33"/>
      <c r="K602" s="33"/>
      <c r="L602" s="33"/>
      <c r="M602" s="33"/>
      <c r="N602" s="33"/>
      <c r="O602" s="33"/>
    </row>
    <row r="603" spans="1:15">
      <c r="A603" s="33"/>
      <c r="B603" s="33"/>
      <c r="C603" s="33"/>
      <c r="D603" s="33"/>
      <c r="E603" s="33"/>
      <c r="F603" s="33"/>
      <c r="G603" s="33"/>
      <c r="H603" s="33"/>
      <c r="I603" s="33"/>
      <c r="J603" s="33"/>
      <c r="K603" s="33"/>
      <c r="L603" s="33"/>
      <c r="M603" s="33"/>
      <c r="N603" s="33"/>
      <c r="O603" s="33"/>
    </row>
    <row r="604" spans="1:15">
      <c r="A604" s="33"/>
      <c r="B604" s="33"/>
      <c r="C604" s="33"/>
      <c r="D604" s="33"/>
      <c r="E604" s="33"/>
      <c r="F604" s="33"/>
      <c r="G604" s="33"/>
      <c r="H604" s="33"/>
      <c r="I604" s="33"/>
      <c r="J604" s="33"/>
      <c r="K604" s="33"/>
      <c r="L604" s="33"/>
      <c r="M604" s="33"/>
      <c r="N604" s="33"/>
      <c r="O604" s="33"/>
    </row>
    <row r="605" spans="1:15">
      <c r="A605" s="33"/>
      <c r="B605" s="33"/>
      <c r="C605" s="33"/>
      <c r="D605" s="33"/>
      <c r="E605" s="33"/>
      <c r="F605" s="33"/>
      <c r="G605" s="33"/>
      <c r="H605" s="33"/>
      <c r="I605" s="33"/>
      <c r="J605" s="33"/>
      <c r="K605" s="33"/>
      <c r="L605" s="33"/>
      <c r="M605" s="33"/>
      <c r="N605" s="33"/>
      <c r="O605" s="33"/>
    </row>
    <row r="606" spans="1:15">
      <c r="A606" s="33"/>
      <c r="B606" s="33"/>
      <c r="C606" s="33"/>
      <c r="D606" s="33"/>
      <c r="E606" s="33"/>
      <c r="F606" s="33"/>
      <c r="G606" s="33"/>
      <c r="H606" s="33"/>
      <c r="I606" s="33"/>
      <c r="J606" s="33"/>
      <c r="K606" s="33"/>
      <c r="L606" s="33"/>
      <c r="M606" s="33"/>
      <c r="N606" s="33"/>
      <c r="O606" s="33"/>
    </row>
    <row r="607" spans="1:15">
      <c r="A607" s="33"/>
      <c r="B607" s="33"/>
      <c r="C607" s="33"/>
      <c r="D607" s="33"/>
      <c r="E607" s="33"/>
      <c r="F607" s="33"/>
      <c r="G607" s="33"/>
      <c r="H607" s="33"/>
      <c r="I607" s="33"/>
      <c r="J607" s="33"/>
      <c r="K607" s="33"/>
      <c r="L607" s="33"/>
      <c r="M607" s="33"/>
      <c r="N607" s="33"/>
      <c r="O607" s="33"/>
    </row>
    <row r="608" spans="1:15">
      <c r="A608" s="33"/>
      <c r="B608" s="33"/>
      <c r="C608" s="33"/>
      <c r="D608" s="33"/>
      <c r="E608" s="33"/>
      <c r="F608" s="33"/>
      <c r="G608" s="33"/>
      <c r="H608" s="33"/>
      <c r="I608" s="33"/>
      <c r="J608" s="33"/>
      <c r="K608" s="33"/>
      <c r="L608" s="33"/>
      <c r="M608" s="33"/>
      <c r="N608" s="33"/>
      <c r="O608" s="33"/>
    </row>
    <row r="609" spans="1:15">
      <c r="A609" s="33"/>
      <c r="B609" s="33"/>
      <c r="C609" s="33"/>
      <c r="D609" s="33"/>
      <c r="E609" s="33"/>
      <c r="F609" s="33"/>
      <c r="G609" s="33"/>
      <c r="H609" s="33"/>
      <c r="I609" s="33"/>
      <c r="J609" s="33"/>
      <c r="K609" s="33"/>
      <c r="L609" s="33"/>
      <c r="M609" s="33"/>
      <c r="N609" s="33"/>
      <c r="O609" s="33"/>
    </row>
    <row r="610" spans="1:15">
      <c r="A610" s="33"/>
      <c r="B610" s="33"/>
      <c r="C610" s="33"/>
      <c r="D610" s="33"/>
      <c r="E610" s="33"/>
      <c r="F610" s="33"/>
      <c r="G610" s="33"/>
      <c r="H610" s="33"/>
      <c r="I610" s="33"/>
      <c r="J610" s="33"/>
      <c r="K610" s="33"/>
      <c r="L610" s="33"/>
      <c r="M610" s="33"/>
      <c r="N610" s="33"/>
      <c r="O610" s="33"/>
    </row>
    <row r="611" spans="1:15">
      <c r="A611" s="33"/>
      <c r="B611" s="33"/>
      <c r="C611" s="33"/>
      <c r="D611" s="33"/>
      <c r="E611" s="33"/>
      <c r="F611" s="33"/>
      <c r="G611" s="33"/>
      <c r="H611" s="33"/>
      <c r="I611" s="33"/>
      <c r="J611" s="33"/>
      <c r="K611" s="33"/>
      <c r="L611" s="33"/>
      <c r="M611" s="33"/>
      <c r="N611" s="33"/>
      <c r="O611" s="33"/>
    </row>
    <row r="612" spans="1:15">
      <c r="A612" s="33"/>
      <c r="B612" s="33"/>
      <c r="C612" s="33"/>
      <c r="D612" s="33"/>
      <c r="E612" s="33"/>
      <c r="F612" s="33"/>
      <c r="G612" s="33"/>
      <c r="H612" s="33"/>
      <c r="I612" s="33"/>
      <c r="J612" s="33"/>
      <c r="K612" s="33"/>
      <c r="L612" s="33"/>
      <c r="M612" s="33"/>
      <c r="N612" s="33"/>
      <c r="O612" s="33"/>
    </row>
    <row r="613" spans="1:15">
      <c r="A613" s="33"/>
      <c r="B613" s="33"/>
      <c r="C613" s="33"/>
      <c r="D613" s="33"/>
      <c r="E613" s="33"/>
      <c r="F613" s="33"/>
      <c r="G613" s="33"/>
      <c r="H613" s="33"/>
      <c r="I613" s="33"/>
      <c r="J613" s="33"/>
      <c r="K613" s="33"/>
      <c r="L613" s="33"/>
      <c r="M613" s="33"/>
      <c r="N613" s="33"/>
      <c r="O613" s="33"/>
    </row>
    <row r="614" spans="1:15">
      <c r="A614" s="33"/>
      <c r="B614" s="33"/>
      <c r="C614" s="33"/>
      <c r="D614" s="33"/>
      <c r="E614" s="33"/>
      <c r="F614" s="33"/>
      <c r="G614" s="33"/>
      <c r="H614" s="33"/>
      <c r="I614" s="33"/>
      <c r="J614" s="33"/>
      <c r="K614" s="33"/>
      <c r="L614" s="33"/>
      <c r="M614" s="33"/>
      <c r="N614" s="33"/>
      <c r="O614" s="33"/>
    </row>
    <row r="615" spans="1:15">
      <c r="A615" s="33"/>
      <c r="B615" s="33"/>
      <c r="C615" s="33"/>
      <c r="D615" s="33"/>
      <c r="E615" s="33"/>
      <c r="F615" s="33"/>
      <c r="G615" s="33"/>
      <c r="H615" s="33"/>
      <c r="I615" s="33"/>
      <c r="J615" s="33"/>
      <c r="K615" s="33"/>
      <c r="L615" s="33"/>
      <c r="M615" s="33"/>
      <c r="N615" s="33"/>
      <c r="O615" s="33"/>
    </row>
    <row r="616" spans="1:15">
      <c r="A616" s="33"/>
      <c r="B616" s="33"/>
      <c r="C616" s="33"/>
      <c r="D616" s="33"/>
      <c r="E616" s="33"/>
      <c r="F616" s="33"/>
      <c r="G616" s="33"/>
      <c r="H616" s="33"/>
      <c r="I616" s="33"/>
      <c r="J616" s="33"/>
      <c r="K616" s="33"/>
      <c r="L616" s="33"/>
      <c r="M616" s="33"/>
      <c r="N616" s="33"/>
      <c r="O616" s="33"/>
    </row>
    <row r="617" spans="1:15">
      <c r="A617" s="33"/>
      <c r="B617" s="33"/>
      <c r="C617" s="33"/>
      <c r="D617" s="33"/>
      <c r="E617" s="33"/>
      <c r="F617" s="33"/>
      <c r="G617" s="33"/>
      <c r="H617" s="33"/>
      <c r="I617" s="33"/>
      <c r="J617" s="33"/>
      <c r="K617" s="33"/>
      <c r="L617" s="33"/>
      <c r="M617" s="33"/>
      <c r="N617" s="33"/>
      <c r="O617" s="33"/>
    </row>
    <row r="618" spans="1:15">
      <c r="A618" s="33"/>
      <c r="B618" s="33"/>
      <c r="C618" s="33"/>
      <c r="D618" s="33"/>
      <c r="E618" s="33"/>
      <c r="F618" s="33"/>
      <c r="G618" s="33"/>
      <c r="H618" s="33"/>
      <c r="I618" s="33"/>
      <c r="J618" s="33"/>
      <c r="K618" s="33"/>
      <c r="L618" s="33"/>
      <c r="M618" s="33"/>
      <c r="N618" s="33"/>
      <c r="O618" s="33"/>
    </row>
    <row r="619" spans="1:15">
      <c r="A619" s="33"/>
      <c r="B619" s="33"/>
      <c r="C619" s="33"/>
      <c r="D619" s="33"/>
      <c r="E619" s="33"/>
      <c r="F619" s="33"/>
      <c r="G619" s="33"/>
      <c r="H619" s="33"/>
      <c r="I619" s="33"/>
      <c r="J619" s="33"/>
      <c r="K619" s="33"/>
      <c r="L619" s="33"/>
      <c r="M619" s="33"/>
      <c r="N619" s="33"/>
      <c r="O619" s="33"/>
    </row>
    <row r="620" spans="1:15">
      <c r="A620" s="33"/>
      <c r="B620" s="33"/>
      <c r="C620" s="33"/>
      <c r="D620" s="33"/>
      <c r="E620" s="33"/>
      <c r="F620" s="33"/>
      <c r="G620" s="33"/>
      <c r="H620" s="33"/>
      <c r="I620" s="33"/>
      <c r="J620" s="33"/>
      <c r="K620" s="33"/>
      <c r="L620" s="33"/>
      <c r="M620" s="33"/>
      <c r="N620" s="33"/>
      <c r="O620" s="33"/>
    </row>
    <row r="621" spans="1:15">
      <c r="A621" s="33"/>
      <c r="B621" s="33"/>
      <c r="C621" s="33"/>
      <c r="D621" s="33"/>
      <c r="E621" s="33"/>
      <c r="F621" s="33"/>
      <c r="G621" s="33"/>
      <c r="H621" s="33"/>
      <c r="I621" s="33"/>
      <c r="J621" s="33"/>
      <c r="K621" s="33"/>
      <c r="L621" s="33"/>
      <c r="M621" s="33"/>
      <c r="N621" s="33"/>
      <c r="O621" s="33"/>
    </row>
    <row r="622" spans="1:15">
      <c r="A622" s="33"/>
      <c r="B622" s="33"/>
      <c r="C622" s="33"/>
      <c r="D622" s="33"/>
      <c r="E622" s="33"/>
      <c r="F622" s="33"/>
      <c r="G622" s="33"/>
      <c r="H622" s="33"/>
      <c r="I622" s="33"/>
      <c r="J622" s="33"/>
      <c r="K622" s="33"/>
      <c r="L622" s="33"/>
      <c r="M622" s="33"/>
      <c r="N622" s="33"/>
      <c r="O622" s="33"/>
    </row>
    <row r="623" spans="1:15">
      <c r="A623" s="33"/>
      <c r="B623" s="33"/>
      <c r="C623" s="33"/>
      <c r="D623" s="33"/>
      <c r="E623" s="33"/>
      <c r="F623" s="33"/>
      <c r="G623" s="33"/>
      <c r="H623" s="33"/>
      <c r="I623" s="33"/>
      <c r="J623" s="33"/>
      <c r="K623" s="33"/>
      <c r="L623" s="33"/>
      <c r="M623" s="33"/>
      <c r="N623" s="33"/>
      <c r="O623" s="33"/>
    </row>
    <row r="624" spans="1:15">
      <c r="A624" s="33"/>
      <c r="B624" s="33"/>
      <c r="C624" s="33"/>
      <c r="D624" s="33"/>
      <c r="E624" s="33"/>
      <c r="F624" s="33"/>
      <c r="G624" s="33"/>
      <c r="H624" s="33"/>
      <c r="I624" s="33"/>
      <c r="J624" s="33"/>
      <c r="K624" s="33"/>
      <c r="L624" s="33"/>
      <c r="M624" s="33"/>
      <c r="N624" s="33"/>
      <c r="O624" s="33"/>
    </row>
    <row r="625" spans="1:15">
      <c r="A625" s="33"/>
      <c r="B625" s="33"/>
      <c r="C625" s="33"/>
      <c r="D625" s="33"/>
      <c r="E625" s="33"/>
      <c r="F625" s="33"/>
      <c r="G625" s="33"/>
      <c r="H625" s="33"/>
      <c r="I625" s="33"/>
      <c r="J625" s="33"/>
      <c r="K625" s="33"/>
      <c r="L625" s="33"/>
      <c r="M625" s="33"/>
      <c r="N625" s="33"/>
      <c r="O625" s="33"/>
    </row>
    <row r="626" spans="1:15">
      <c r="A626" s="33"/>
      <c r="B626" s="33"/>
      <c r="C626" s="33"/>
      <c r="D626" s="33"/>
      <c r="E626" s="33"/>
      <c r="F626" s="33"/>
      <c r="G626" s="33"/>
      <c r="H626" s="33"/>
      <c r="I626" s="33"/>
      <c r="J626" s="33"/>
      <c r="K626" s="33"/>
      <c r="L626" s="33"/>
      <c r="M626" s="33"/>
      <c r="N626" s="33"/>
      <c r="O626" s="33"/>
    </row>
    <row r="627" spans="1:15">
      <c r="A627" s="33"/>
      <c r="B627" s="33"/>
      <c r="C627" s="33"/>
      <c r="D627" s="33"/>
      <c r="E627" s="33"/>
      <c r="F627" s="33"/>
      <c r="G627" s="33"/>
      <c r="H627" s="33"/>
      <c r="I627" s="33"/>
      <c r="J627" s="33"/>
      <c r="K627" s="33"/>
      <c r="L627" s="33"/>
      <c r="M627" s="33"/>
      <c r="N627" s="33"/>
      <c r="O627" s="33"/>
    </row>
    <row r="628" spans="1:15">
      <c r="A628" s="33"/>
      <c r="B628" s="33"/>
      <c r="C628" s="33"/>
      <c r="D628" s="33"/>
      <c r="E628" s="33"/>
      <c r="F628" s="33"/>
      <c r="G628" s="33"/>
      <c r="H628" s="33"/>
      <c r="I628" s="33"/>
      <c r="J628" s="33"/>
      <c r="K628" s="33"/>
      <c r="L628" s="33"/>
      <c r="M628" s="33"/>
      <c r="N628" s="33"/>
      <c r="O628" s="33"/>
    </row>
    <row r="629" spans="1:15">
      <c r="A629" s="33"/>
      <c r="B629" s="33"/>
      <c r="C629" s="33"/>
      <c r="D629" s="33"/>
      <c r="E629" s="33"/>
      <c r="F629" s="33"/>
      <c r="G629" s="33"/>
      <c r="H629" s="33"/>
      <c r="I629" s="33"/>
      <c r="J629" s="33"/>
      <c r="K629" s="33"/>
      <c r="L629" s="33"/>
      <c r="M629" s="33"/>
      <c r="N629" s="33"/>
      <c r="O629" s="33"/>
    </row>
    <row r="630" spans="1:15">
      <c r="A630" s="33"/>
      <c r="B630" s="33"/>
      <c r="C630" s="33"/>
      <c r="D630" s="33"/>
      <c r="E630" s="33"/>
      <c r="F630" s="33"/>
      <c r="G630" s="33"/>
      <c r="H630" s="33"/>
      <c r="I630" s="33"/>
      <c r="J630" s="33"/>
      <c r="K630" s="33"/>
      <c r="L630" s="33"/>
      <c r="M630" s="33"/>
      <c r="N630" s="33"/>
      <c r="O630" s="33"/>
    </row>
    <row r="631" spans="1:15">
      <c r="A631" s="33"/>
      <c r="B631" s="33"/>
      <c r="C631" s="33"/>
      <c r="D631" s="33"/>
      <c r="E631" s="33"/>
      <c r="F631" s="33"/>
      <c r="G631" s="33"/>
      <c r="H631" s="33"/>
      <c r="I631" s="33"/>
      <c r="J631" s="33"/>
      <c r="K631" s="33"/>
      <c r="L631" s="33"/>
      <c r="M631" s="33"/>
      <c r="N631" s="33"/>
      <c r="O631" s="33"/>
    </row>
    <row r="632" spans="1:15">
      <c r="A632" s="33"/>
      <c r="B632" s="33"/>
      <c r="C632" s="33"/>
      <c r="D632" s="33"/>
      <c r="E632" s="33"/>
      <c r="F632" s="33"/>
      <c r="G632" s="33"/>
      <c r="H632" s="33"/>
      <c r="I632" s="33"/>
      <c r="J632" s="33"/>
      <c r="K632" s="33"/>
      <c r="L632" s="33"/>
      <c r="M632" s="33"/>
      <c r="N632" s="33"/>
      <c r="O632" s="33"/>
    </row>
    <row r="633" spans="1:15">
      <c r="A633" s="33"/>
      <c r="B633" s="33"/>
      <c r="C633" s="33"/>
      <c r="D633" s="33"/>
      <c r="E633" s="33"/>
      <c r="F633" s="33"/>
      <c r="G633" s="33"/>
      <c r="H633" s="33"/>
      <c r="I633" s="33"/>
      <c r="J633" s="33"/>
      <c r="K633" s="33"/>
      <c r="L633" s="33"/>
      <c r="M633" s="33"/>
      <c r="N633" s="33"/>
      <c r="O633" s="33"/>
    </row>
    <row r="634" spans="1:15">
      <c r="A634" s="33"/>
      <c r="B634" s="33"/>
      <c r="C634" s="33"/>
      <c r="D634" s="33"/>
      <c r="E634" s="33"/>
      <c r="F634" s="33"/>
      <c r="G634" s="33"/>
      <c r="H634" s="33"/>
      <c r="I634" s="33"/>
      <c r="J634" s="33"/>
      <c r="K634" s="33"/>
      <c r="L634" s="33"/>
      <c r="M634" s="33"/>
      <c r="N634" s="33"/>
      <c r="O634" s="33"/>
    </row>
    <row r="635" spans="1:15">
      <c r="A635" s="33"/>
      <c r="B635" s="33"/>
      <c r="C635" s="33"/>
      <c r="D635" s="33"/>
      <c r="E635" s="33"/>
      <c r="F635" s="33"/>
      <c r="G635" s="33"/>
      <c r="H635" s="33"/>
      <c r="I635" s="33"/>
      <c r="J635" s="33"/>
      <c r="K635" s="33"/>
      <c r="L635" s="33"/>
      <c r="M635" s="33"/>
      <c r="N635" s="33"/>
      <c r="O635" s="33"/>
    </row>
    <row r="636" spans="1:15">
      <c r="A636" s="33"/>
      <c r="B636" s="33"/>
      <c r="C636" s="33"/>
      <c r="D636" s="33"/>
      <c r="E636" s="33"/>
      <c r="F636" s="33"/>
      <c r="G636" s="33"/>
      <c r="H636" s="33"/>
      <c r="I636" s="33"/>
      <c r="J636" s="33"/>
      <c r="K636" s="33"/>
      <c r="L636" s="33"/>
      <c r="M636" s="33"/>
      <c r="N636" s="33"/>
      <c r="O636" s="33"/>
    </row>
    <row r="637" spans="1:15">
      <c r="A637" s="33"/>
      <c r="B637" s="33"/>
      <c r="C637" s="33"/>
      <c r="D637" s="33"/>
      <c r="E637" s="33"/>
      <c r="F637" s="33"/>
      <c r="G637" s="33"/>
      <c r="H637" s="33"/>
      <c r="I637" s="33"/>
      <c r="J637" s="33"/>
      <c r="K637" s="33"/>
      <c r="L637" s="33"/>
      <c r="M637" s="33"/>
      <c r="N637" s="33"/>
      <c r="O637" s="33"/>
    </row>
    <row r="638" spans="1:15">
      <c r="A638" s="33"/>
      <c r="B638" s="33"/>
      <c r="C638" s="33"/>
      <c r="D638" s="33"/>
      <c r="E638" s="33"/>
      <c r="F638" s="33"/>
      <c r="G638" s="33"/>
      <c r="H638" s="33"/>
      <c r="I638" s="33"/>
      <c r="J638" s="33"/>
      <c r="K638" s="33"/>
      <c r="L638" s="33"/>
      <c r="M638" s="33"/>
      <c r="N638" s="33"/>
      <c r="O638" s="33"/>
    </row>
    <row r="639" spans="1:15">
      <c r="A639" s="33"/>
      <c r="B639" s="33"/>
      <c r="C639" s="33"/>
      <c r="D639" s="33"/>
      <c r="E639" s="33"/>
      <c r="F639" s="33"/>
      <c r="G639" s="33"/>
      <c r="H639" s="33"/>
      <c r="I639" s="33"/>
      <c r="J639" s="33"/>
      <c r="K639" s="33"/>
      <c r="L639" s="33"/>
      <c r="M639" s="33"/>
      <c r="N639" s="33"/>
      <c r="O639" s="33"/>
    </row>
    <row r="640" spans="1:15">
      <c r="A640" s="33"/>
      <c r="B640" s="33"/>
      <c r="C640" s="33"/>
      <c r="D640" s="33"/>
      <c r="E640" s="33"/>
      <c r="F640" s="33"/>
      <c r="G640" s="33"/>
      <c r="H640" s="33"/>
      <c r="I640" s="33"/>
      <c r="J640" s="33"/>
      <c r="K640" s="33"/>
      <c r="L640" s="33"/>
      <c r="M640" s="33"/>
      <c r="N640" s="33"/>
      <c r="O640" s="33"/>
    </row>
    <row r="641" spans="1:15">
      <c r="A641" s="33"/>
      <c r="B641" s="33"/>
      <c r="C641" s="33"/>
      <c r="D641" s="33"/>
      <c r="E641" s="33"/>
      <c r="F641" s="33"/>
      <c r="G641" s="33"/>
      <c r="H641" s="33"/>
      <c r="I641" s="33"/>
      <c r="J641" s="33"/>
      <c r="K641" s="33"/>
      <c r="L641" s="33"/>
      <c r="M641" s="33"/>
      <c r="N641" s="33"/>
      <c r="O641" s="33"/>
    </row>
    <row r="642" spans="1:15">
      <c r="A642" s="33"/>
      <c r="B642" s="33"/>
      <c r="C642" s="33"/>
      <c r="D642" s="33"/>
      <c r="E642" s="33"/>
      <c r="F642" s="33"/>
      <c r="G642" s="33"/>
      <c r="H642" s="33"/>
      <c r="I642" s="33"/>
      <c r="J642" s="33"/>
      <c r="K642" s="33"/>
      <c r="L642" s="33"/>
      <c r="M642" s="33"/>
      <c r="N642" s="33"/>
      <c r="O642" s="33"/>
    </row>
    <row r="643" spans="1:15">
      <c r="A643" s="33"/>
      <c r="B643" s="33"/>
      <c r="C643" s="33"/>
      <c r="D643" s="33"/>
      <c r="E643" s="33"/>
      <c r="F643" s="33"/>
      <c r="G643" s="33"/>
      <c r="H643" s="33"/>
      <c r="I643" s="33"/>
      <c r="J643" s="33"/>
      <c r="K643" s="33"/>
      <c r="L643" s="33"/>
      <c r="M643" s="33"/>
      <c r="N643" s="33"/>
      <c r="O643" s="33"/>
    </row>
    <row r="644" spans="1:15">
      <c r="A644" s="33"/>
      <c r="B644" s="33"/>
      <c r="C644" s="33"/>
      <c r="D644" s="33"/>
      <c r="E644" s="33"/>
      <c r="F644" s="33"/>
      <c r="G644" s="33"/>
      <c r="H644" s="33"/>
      <c r="I644" s="33"/>
      <c r="J644" s="33"/>
      <c r="K644" s="33"/>
      <c r="L644" s="33"/>
      <c r="M644" s="33"/>
      <c r="N644" s="33"/>
      <c r="O644" s="33"/>
    </row>
    <row r="645" spans="1:15">
      <c r="A645" s="33"/>
      <c r="B645" s="33"/>
      <c r="C645" s="33"/>
      <c r="D645" s="33"/>
      <c r="E645" s="33"/>
      <c r="F645" s="33"/>
      <c r="G645" s="33"/>
      <c r="H645" s="33"/>
      <c r="I645" s="33"/>
      <c r="J645" s="33"/>
      <c r="K645" s="33"/>
      <c r="L645" s="33"/>
      <c r="M645" s="33"/>
      <c r="N645" s="33"/>
      <c r="O645" s="33"/>
    </row>
    <row r="646" spans="1:15">
      <c r="A646" s="33"/>
      <c r="B646" s="33"/>
      <c r="C646" s="33"/>
      <c r="D646" s="33"/>
      <c r="E646" s="33"/>
      <c r="F646" s="33"/>
      <c r="G646" s="33"/>
      <c r="H646" s="33"/>
      <c r="I646" s="33"/>
      <c r="J646" s="33"/>
      <c r="K646" s="33"/>
      <c r="L646" s="33"/>
      <c r="M646" s="33"/>
      <c r="N646" s="33"/>
      <c r="O646" s="33"/>
    </row>
    <row r="647" spans="1:15">
      <c r="A647" s="33"/>
      <c r="B647" s="33"/>
      <c r="C647" s="33"/>
      <c r="D647" s="33"/>
      <c r="E647" s="33"/>
      <c r="F647" s="33"/>
      <c r="G647" s="33"/>
      <c r="H647" s="33"/>
      <c r="I647" s="33"/>
      <c r="J647" s="33"/>
      <c r="K647" s="33"/>
      <c r="L647" s="33"/>
      <c r="M647" s="33"/>
      <c r="N647" s="33"/>
      <c r="O647" s="33"/>
    </row>
    <row r="648" spans="1:15">
      <c r="A648" s="33"/>
      <c r="B648" s="33"/>
      <c r="C648" s="33"/>
      <c r="D648" s="33"/>
      <c r="E648" s="33"/>
      <c r="F648" s="33"/>
      <c r="G648" s="33"/>
      <c r="H648" s="33"/>
      <c r="I648" s="33"/>
      <c r="J648" s="33"/>
      <c r="K648" s="33"/>
      <c r="L648" s="33"/>
      <c r="M648" s="33"/>
      <c r="N648" s="33"/>
      <c r="O648" s="33"/>
    </row>
    <row r="649" spans="1:15">
      <c r="A649" s="33"/>
      <c r="B649" s="33"/>
      <c r="C649" s="33"/>
      <c r="D649" s="33"/>
      <c r="E649" s="33"/>
      <c r="F649" s="33"/>
      <c r="G649" s="33"/>
      <c r="H649" s="33"/>
      <c r="I649" s="33"/>
      <c r="J649" s="33"/>
      <c r="K649" s="33"/>
      <c r="L649" s="33"/>
      <c r="M649" s="33"/>
      <c r="N649" s="33"/>
      <c r="O649" s="33"/>
    </row>
    <row r="650" spans="1:15">
      <c r="A650" s="33"/>
      <c r="B650" s="33"/>
      <c r="C650" s="33"/>
      <c r="D650" s="33"/>
      <c r="E650" s="33"/>
      <c r="F650" s="33"/>
      <c r="G650" s="33"/>
      <c r="H650" s="33"/>
      <c r="I650" s="33"/>
      <c r="J650" s="33"/>
      <c r="K650" s="33"/>
      <c r="L650" s="33"/>
      <c r="M650" s="33"/>
      <c r="N650" s="33"/>
      <c r="O650" s="33"/>
    </row>
    <row r="651" spans="1:15">
      <c r="A651" s="33"/>
      <c r="B651" s="33"/>
      <c r="C651" s="33"/>
      <c r="D651" s="33"/>
      <c r="E651" s="33"/>
      <c r="F651" s="33"/>
      <c r="G651" s="33"/>
      <c r="H651" s="33"/>
      <c r="I651" s="33"/>
      <c r="J651" s="33"/>
      <c r="K651" s="33"/>
      <c r="L651" s="33"/>
      <c r="M651" s="33"/>
      <c r="N651" s="33"/>
      <c r="O651" s="33"/>
    </row>
    <row r="652" spans="1:15">
      <c r="A652" s="33"/>
      <c r="B652" s="33"/>
      <c r="C652" s="33"/>
      <c r="D652" s="33"/>
      <c r="E652" s="33"/>
      <c r="F652" s="33"/>
      <c r="G652" s="33"/>
      <c r="H652" s="33"/>
      <c r="I652" s="33"/>
      <c r="J652" s="33"/>
      <c r="K652" s="33"/>
      <c r="L652" s="33"/>
      <c r="M652" s="33"/>
      <c r="N652" s="33"/>
      <c r="O652" s="33"/>
    </row>
    <row r="653" spans="1:15">
      <c r="A653" s="33"/>
      <c r="B653" s="33"/>
      <c r="C653" s="33"/>
      <c r="D653" s="33"/>
      <c r="E653" s="33"/>
      <c r="F653" s="33"/>
      <c r="G653" s="33"/>
      <c r="H653" s="33"/>
      <c r="I653" s="33"/>
      <c r="J653" s="33"/>
      <c r="K653" s="33"/>
      <c r="L653" s="33"/>
      <c r="M653" s="33"/>
      <c r="N653" s="33"/>
      <c r="O653" s="33"/>
    </row>
    <row r="654" spans="1:15">
      <c r="A654" s="33"/>
      <c r="B654" s="33"/>
      <c r="C654" s="33"/>
      <c r="D654" s="33"/>
      <c r="E654" s="33"/>
      <c r="F654" s="33"/>
      <c r="G654" s="33"/>
      <c r="H654" s="33"/>
      <c r="I654" s="33"/>
      <c r="J654" s="33"/>
      <c r="K654" s="33"/>
      <c r="L654" s="33"/>
      <c r="M654" s="33"/>
      <c r="N654" s="33"/>
      <c r="O654" s="33"/>
    </row>
    <row r="655" spans="1:15">
      <c r="A655" s="33"/>
      <c r="B655" s="33"/>
      <c r="C655" s="33"/>
      <c r="D655" s="33"/>
      <c r="E655" s="33"/>
      <c r="F655" s="33"/>
      <c r="G655" s="33"/>
      <c r="H655" s="33"/>
      <c r="I655" s="33"/>
      <c r="J655" s="33"/>
      <c r="K655" s="33"/>
      <c r="L655" s="33"/>
      <c r="M655" s="33"/>
      <c r="N655" s="33"/>
      <c r="O655" s="33"/>
    </row>
    <row r="656" spans="1:15">
      <c r="A656" s="33"/>
      <c r="B656" s="33"/>
      <c r="C656" s="33"/>
      <c r="D656" s="33"/>
      <c r="E656" s="33"/>
      <c r="F656" s="33"/>
      <c r="G656" s="33"/>
      <c r="H656" s="33"/>
      <c r="I656" s="33"/>
      <c r="J656" s="33"/>
      <c r="K656" s="33"/>
      <c r="L656" s="33"/>
      <c r="M656" s="33"/>
      <c r="N656" s="33"/>
      <c r="O656" s="33"/>
    </row>
    <row r="657" spans="1:15">
      <c r="A657" s="33"/>
      <c r="B657" s="33"/>
      <c r="C657" s="33"/>
      <c r="D657" s="33"/>
      <c r="E657" s="33"/>
      <c r="F657" s="33"/>
      <c r="G657" s="33"/>
      <c r="H657" s="33"/>
      <c r="I657" s="33"/>
      <c r="J657" s="33"/>
      <c r="K657" s="33"/>
      <c r="L657" s="33"/>
      <c r="M657" s="33"/>
      <c r="N657" s="33"/>
      <c r="O657" s="33"/>
    </row>
    <row r="658" spans="1:15">
      <c r="A658" s="33"/>
      <c r="B658" s="33"/>
      <c r="C658" s="33"/>
      <c r="D658" s="33"/>
      <c r="E658" s="33"/>
      <c r="F658" s="33"/>
      <c r="G658" s="33"/>
      <c r="H658" s="33"/>
      <c r="I658" s="33"/>
      <c r="J658" s="33"/>
      <c r="K658" s="33"/>
      <c r="L658" s="33"/>
      <c r="M658" s="33"/>
      <c r="N658" s="33"/>
      <c r="O658" s="33"/>
    </row>
    <row r="659" spans="1:15">
      <c r="A659" s="33"/>
      <c r="B659" s="33"/>
      <c r="C659" s="33"/>
      <c r="D659" s="33"/>
      <c r="E659" s="33"/>
      <c r="F659" s="33"/>
      <c r="G659" s="33"/>
      <c r="H659" s="33"/>
      <c r="I659" s="33"/>
      <c r="J659" s="33"/>
      <c r="K659" s="33"/>
      <c r="L659" s="33"/>
      <c r="M659" s="33"/>
      <c r="N659" s="33"/>
      <c r="O659" s="33"/>
    </row>
    <row r="660" spans="1:15">
      <c r="A660" s="33"/>
      <c r="B660" s="33"/>
      <c r="C660" s="33"/>
      <c r="D660" s="33"/>
      <c r="E660" s="33"/>
      <c r="F660" s="33"/>
      <c r="G660" s="33"/>
      <c r="H660" s="33"/>
      <c r="I660" s="33"/>
      <c r="J660" s="33"/>
      <c r="K660" s="33"/>
      <c r="L660" s="33"/>
      <c r="M660" s="33"/>
      <c r="N660" s="33"/>
      <c r="O660" s="33"/>
    </row>
    <row r="661" spans="1:15">
      <c r="A661" s="33"/>
      <c r="B661" s="33"/>
      <c r="C661" s="33"/>
      <c r="D661" s="33"/>
      <c r="E661" s="33"/>
      <c r="F661" s="33"/>
      <c r="G661" s="33"/>
      <c r="H661" s="33"/>
      <c r="I661" s="33"/>
      <c r="J661" s="33"/>
      <c r="K661" s="33"/>
      <c r="L661" s="33"/>
      <c r="M661" s="33"/>
      <c r="N661" s="33"/>
      <c r="O661" s="33"/>
    </row>
    <row r="662" spans="1:15">
      <c r="A662" s="33"/>
      <c r="B662" s="33"/>
      <c r="C662" s="33"/>
      <c r="D662" s="33"/>
      <c r="E662" s="33"/>
      <c r="F662" s="33"/>
      <c r="G662" s="33"/>
      <c r="H662" s="33"/>
      <c r="I662" s="33"/>
      <c r="J662" s="33"/>
      <c r="K662" s="33"/>
      <c r="L662" s="33"/>
      <c r="M662" s="33"/>
      <c r="N662" s="33"/>
      <c r="O662" s="33"/>
    </row>
    <row r="663" spans="1:15">
      <c r="A663" s="33"/>
      <c r="B663" s="33"/>
      <c r="C663" s="33"/>
      <c r="D663" s="33"/>
      <c r="E663" s="33"/>
      <c r="F663" s="33"/>
      <c r="G663" s="33"/>
      <c r="H663" s="33"/>
      <c r="I663" s="33"/>
      <c r="J663" s="33"/>
      <c r="K663" s="33"/>
      <c r="L663" s="33"/>
      <c r="M663" s="33"/>
      <c r="N663" s="33"/>
      <c r="O663" s="33"/>
    </row>
    <row r="664" spans="1:15">
      <c r="A664" s="33"/>
      <c r="B664" s="33"/>
      <c r="C664" s="33"/>
      <c r="D664" s="33"/>
      <c r="E664" s="33"/>
      <c r="F664" s="33"/>
      <c r="G664" s="33"/>
      <c r="H664" s="33"/>
      <c r="I664" s="33"/>
      <c r="J664" s="33"/>
      <c r="K664" s="33"/>
      <c r="L664" s="33"/>
      <c r="M664" s="33"/>
      <c r="N664" s="33"/>
      <c r="O664" s="33"/>
    </row>
    <row r="665" spans="1:15">
      <c r="A665" s="33"/>
      <c r="B665" s="33"/>
      <c r="C665" s="33"/>
      <c r="D665" s="33"/>
      <c r="E665" s="33"/>
      <c r="F665" s="33"/>
      <c r="G665" s="33"/>
      <c r="H665" s="33"/>
      <c r="I665" s="33"/>
      <c r="J665" s="33"/>
      <c r="K665" s="33"/>
      <c r="L665" s="33"/>
      <c r="M665" s="33"/>
      <c r="N665" s="33"/>
      <c r="O665" s="33"/>
    </row>
    <row r="666" spans="1:15">
      <c r="A666" s="33"/>
      <c r="B666" s="33"/>
      <c r="C666" s="33"/>
      <c r="D666" s="33"/>
      <c r="E666" s="33"/>
      <c r="F666" s="33"/>
      <c r="G666" s="33"/>
      <c r="H666" s="33"/>
      <c r="I666" s="33"/>
      <c r="J666" s="33"/>
      <c r="K666" s="33"/>
      <c r="L666" s="33"/>
      <c r="M666" s="33"/>
      <c r="N666" s="33"/>
      <c r="O666" s="33"/>
    </row>
    <row r="667" spans="1:15">
      <c r="A667" s="33"/>
      <c r="B667" s="33"/>
      <c r="C667" s="33"/>
      <c r="D667" s="33"/>
      <c r="E667" s="33"/>
      <c r="F667" s="33"/>
      <c r="G667" s="33"/>
      <c r="H667" s="33"/>
      <c r="I667" s="33"/>
      <c r="J667" s="33"/>
      <c r="K667" s="33"/>
      <c r="L667" s="33"/>
      <c r="M667" s="33"/>
      <c r="N667" s="33"/>
      <c r="O667" s="33"/>
    </row>
    <row r="668" spans="1:15">
      <c r="A668" s="33"/>
      <c r="B668" s="33"/>
      <c r="C668" s="33"/>
      <c r="D668" s="33"/>
      <c r="E668" s="33"/>
      <c r="F668" s="33"/>
      <c r="G668" s="33"/>
      <c r="H668" s="33"/>
      <c r="I668" s="33"/>
      <c r="J668" s="33"/>
      <c r="K668" s="33"/>
      <c r="L668" s="33"/>
      <c r="M668" s="33"/>
      <c r="N668" s="33"/>
      <c r="O668" s="33"/>
    </row>
    <row r="669" spans="1:15">
      <c r="A669" s="33"/>
      <c r="B669" s="33"/>
      <c r="C669" s="33"/>
      <c r="D669" s="33"/>
      <c r="E669" s="33"/>
      <c r="F669" s="33"/>
      <c r="G669" s="33"/>
      <c r="H669" s="33"/>
      <c r="I669" s="33"/>
      <c r="J669" s="33"/>
      <c r="K669" s="33"/>
      <c r="L669" s="33"/>
      <c r="M669" s="33"/>
      <c r="N669" s="33"/>
      <c r="O669" s="33"/>
    </row>
    <row r="670" spans="1:15">
      <c r="A670" s="33"/>
      <c r="B670" s="33"/>
      <c r="C670" s="33"/>
      <c r="D670" s="33"/>
      <c r="E670" s="33"/>
      <c r="F670" s="33"/>
      <c r="G670" s="33"/>
      <c r="H670" s="33"/>
      <c r="I670" s="33"/>
      <c r="J670" s="33"/>
      <c r="K670" s="33"/>
      <c r="L670" s="33"/>
      <c r="M670" s="33"/>
      <c r="N670" s="33"/>
      <c r="O670" s="33"/>
    </row>
    <row r="671" spans="1:15">
      <c r="A671" s="33"/>
      <c r="B671" s="33"/>
      <c r="C671" s="33"/>
      <c r="D671" s="33"/>
      <c r="E671" s="33"/>
      <c r="F671" s="33"/>
      <c r="G671" s="33"/>
      <c r="H671" s="33"/>
      <c r="I671" s="33"/>
      <c r="J671" s="33"/>
      <c r="K671" s="33"/>
      <c r="L671" s="33"/>
      <c r="M671" s="33"/>
      <c r="N671" s="33"/>
      <c r="O671" s="33"/>
    </row>
    <row r="672" spans="1:15">
      <c r="A672" s="33"/>
      <c r="B672" s="33"/>
      <c r="C672" s="33"/>
      <c r="D672" s="33"/>
      <c r="E672" s="33"/>
      <c r="F672" s="33"/>
      <c r="G672" s="33"/>
      <c r="H672" s="33"/>
      <c r="I672" s="33"/>
      <c r="J672" s="33"/>
      <c r="K672" s="33"/>
      <c r="L672" s="33"/>
      <c r="M672" s="33"/>
      <c r="N672" s="33"/>
      <c r="O672" s="33"/>
    </row>
    <row r="673" spans="1:15">
      <c r="A673" s="33"/>
      <c r="B673" s="33"/>
      <c r="C673" s="33"/>
      <c r="D673" s="33"/>
      <c r="E673" s="33"/>
      <c r="F673" s="33"/>
      <c r="G673" s="33"/>
      <c r="H673" s="33"/>
      <c r="I673" s="33"/>
      <c r="J673" s="33"/>
      <c r="K673" s="33"/>
      <c r="L673" s="33"/>
      <c r="M673" s="33"/>
      <c r="N673" s="33"/>
      <c r="O673" s="33"/>
    </row>
    <row r="674" spans="1:15">
      <c r="A674" s="33"/>
      <c r="B674" s="33"/>
      <c r="C674" s="33"/>
      <c r="D674" s="33"/>
      <c r="E674" s="33"/>
      <c r="F674" s="33"/>
      <c r="G674" s="33"/>
      <c r="H674" s="33"/>
      <c r="I674" s="33"/>
      <c r="J674" s="33"/>
      <c r="K674" s="33"/>
      <c r="L674" s="33"/>
      <c r="M674" s="33"/>
      <c r="N674" s="33"/>
      <c r="O674" s="33"/>
    </row>
    <row r="675" spans="1:15">
      <c r="A675" s="33"/>
      <c r="B675" s="33"/>
      <c r="C675" s="33"/>
      <c r="D675" s="33"/>
      <c r="E675" s="33"/>
      <c r="F675" s="33"/>
      <c r="G675" s="33"/>
      <c r="H675" s="33"/>
      <c r="I675" s="33"/>
      <c r="J675" s="33"/>
      <c r="K675" s="33"/>
      <c r="L675" s="33"/>
      <c r="M675" s="33"/>
      <c r="N675" s="33"/>
      <c r="O675" s="33"/>
    </row>
    <row r="676" spans="1:15">
      <c r="A676" s="33"/>
      <c r="B676" s="33"/>
      <c r="C676" s="33"/>
      <c r="D676" s="33"/>
      <c r="E676" s="33"/>
      <c r="F676" s="33"/>
      <c r="G676" s="33"/>
      <c r="H676" s="33"/>
      <c r="I676" s="33"/>
      <c r="J676" s="33"/>
      <c r="K676" s="33"/>
      <c r="L676" s="33"/>
      <c r="M676" s="33"/>
      <c r="N676" s="33"/>
      <c r="O676" s="33"/>
    </row>
    <row r="677" spans="1:15">
      <c r="A677" s="33"/>
      <c r="B677" s="33"/>
      <c r="C677" s="33"/>
      <c r="D677" s="33"/>
      <c r="E677" s="33"/>
      <c r="F677" s="33"/>
      <c r="G677" s="33"/>
      <c r="H677" s="33"/>
      <c r="I677" s="33"/>
      <c r="J677" s="33"/>
      <c r="K677" s="33"/>
      <c r="L677" s="33"/>
      <c r="M677" s="33"/>
      <c r="N677" s="33"/>
      <c r="O677" s="33"/>
    </row>
    <row r="678" spans="1:15">
      <c r="A678" s="33"/>
      <c r="B678" s="33"/>
      <c r="C678" s="33"/>
      <c r="D678" s="33"/>
      <c r="E678" s="33"/>
      <c r="F678" s="33"/>
      <c r="G678" s="33"/>
      <c r="H678" s="33"/>
      <c r="I678" s="33"/>
      <c r="J678" s="33"/>
      <c r="K678" s="33"/>
      <c r="L678" s="33"/>
      <c r="M678" s="33"/>
      <c r="N678" s="33"/>
      <c r="O678" s="33"/>
    </row>
    <row r="679" spans="1:15">
      <c r="A679" s="33"/>
      <c r="B679" s="33"/>
      <c r="C679" s="33"/>
      <c r="D679" s="33"/>
      <c r="E679" s="33"/>
      <c r="F679" s="33"/>
      <c r="G679" s="33"/>
      <c r="H679" s="33"/>
      <c r="I679" s="33"/>
      <c r="J679" s="33"/>
      <c r="K679" s="33"/>
      <c r="L679" s="33"/>
      <c r="M679" s="33"/>
      <c r="N679" s="33"/>
      <c r="O679" s="33"/>
    </row>
    <row r="680" spans="1:15">
      <c r="A680" s="33"/>
      <c r="B680" s="33"/>
      <c r="C680" s="33"/>
      <c r="D680" s="33"/>
      <c r="E680" s="33"/>
      <c r="F680" s="33"/>
      <c r="G680" s="33"/>
      <c r="H680" s="33"/>
      <c r="I680" s="33"/>
      <c r="J680" s="33"/>
      <c r="K680" s="33"/>
      <c r="L680" s="33"/>
      <c r="M680" s="33"/>
      <c r="N680" s="33"/>
      <c r="O680" s="33"/>
    </row>
    <row r="681" spans="1:15">
      <c r="A681" s="33"/>
      <c r="B681" s="33"/>
      <c r="C681" s="33"/>
      <c r="D681" s="33"/>
      <c r="E681" s="33"/>
      <c r="F681" s="33"/>
      <c r="G681" s="33"/>
      <c r="H681" s="33"/>
      <c r="I681" s="33"/>
      <c r="J681" s="33"/>
      <c r="K681" s="33"/>
      <c r="L681" s="33"/>
      <c r="M681" s="33"/>
      <c r="N681" s="33"/>
      <c r="O681" s="33"/>
    </row>
    <row r="682" spans="1:15">
      <c r="A682" s="33"/>
      <c r="B682" s="33"/>
      <c r="C682" s="33"/>
      <c r="D682" s="33"/>
      <c r="E682" s="33"/>
      <c r="F682" s="33"/>
      <c r="G682" s="33"/>
      <c r="H682" s="33"/>
      <c r="I682" s="33"/>
      <c r="J682" s="33"/>
      <c r="K682" s="33"/>
      <c r="L682" s="33"/>
      <c r="M682" s="33"/>
      <c r="N682" s="33"/>
      <c r="O682" s="33"/>
    </row>
    <row r="683" spans="1:15">
      <c r="A683" s="33"/>
      <c r="B683" s="33"/>
      <c r="C683" s="33"/>
      <c r="D683" s="33"/>
      <c r="E683" s="33"/>
      <c r="F683" s="33"/>
      <c r="G683" s="33"/>
      <c r="H683" s="33"/>
      <c r="I683" s="33"/>
      <c r="J683" s="33"/>
      <c r="K683" s="33"/>
      <c r="L683" s="33"/>
      <c r="M683" s="33"/>
      <c r="N683" s="33"/>
      <c r="O683" s="33"/>
    </row>
    <row r="684" spans="1:15">
      <c r="A684" s="33"/>
      <c r="B684" s="33"/>
      <c r="C684" s="33"/>
      <c r="D684" s="33"/>
      <c r="E684" s="33"/>
      <c r="F684" s="33"/>
      <c r="G684" s="33"/>
      <c r="H684" s="33"/>
      <c r="I684" s="33"/>
      <c r="J684" s="33"/>
      <c r="K684" s="33"/>
      <c r="L684" s="33"/>
      <c r="M684" s="33"/>
      <c r="N684" s="33"/>
      <c r="O684" s="33"/>
    </row>
    <row r="685" spans="1:15">
      <c r="A685" s="33"/>
      <c r="B685" s="33"/>
      <c r="C685" s="33"/>
      <c r="D685" s="33"/>
      <c r="E685" s="33"/>
      <c r="F685" s="33"/>
      <c r="G685" s="33"/>
      <c r="H685" s="33"/>
      <c r="I685" s="33"/>
      <c r="J685" s="33"/>
      <c r="K685" s="33"/>
      <c r="L685" s="33"/>
      <c r="M685" s="33"/>
      <c r="N685" s="33"/>
      <c r="O685" s="33"/>
    </row>
    <row r="686" spans="1:15">
      <c r="A686" s="33"/>
      <c r="B686" s="33"/>
      <c r="C686" s="33"/>
      <c r="D686" s="33"/>
      <c r="E686" s="33"/>
      <c r="F686" s="33"/>
      <c r="G686" s="33"/>
      <c r="H686" s="33"/>
      <c r="I686" s="33"/>
      <c r="J686" s="33"/>
      <c r="K686" s="33"/>
      <c r="L686" s="33"/>
      <c r="M686" s="33"/>
      <c r="N686" s="33"/>
      <c r="O686" s="33"/>
    </row>
    <row r="687" spans="1:15">
      <c r="A687" s="33"/>
      <c r="B687" s="33"/>
      <c r="C687" s="33"/>
      <c r="D687" s="33"/>
      <c r="E687" s="33"/>
      <c r="F687" s="33"/>
      <c r="G687" s="33"/>
      <c r="H687" s="33"/>
      <c r="I687" s="33"/>
      <c r="J687" s="33"/>
      <c r="K687" s="33"/>
      <c r="L687" s="33"/>
      <c r="M687" s="33"/>
      <c r="N687" s="33"/>
      <c r="O687" s="33"/>
    </row>
    <row r="688" spans="1:15">
      <c r="A688" s="33"/>
      <c r="B688" s="33"/>
      <c r="C688" s="33"/>
      <c r="D688" s="33"/>
      <c r="E688" s="33"/>
      <c r="F688" s="33"/>
      <c r="G688" s="33"/>
      <c r="H688" s="33"/>
      <c r="I688" s="33"/>
      <c r="J688" s="33"/>
      <c r="K688" s="33"/>
      <c r="L688" s="33"/>
      <c r="M688" s="33"/>
      <c r="N688" s="33"/>
      <c r="O688" s="33"/>
    </row>
    <row r="689" spans="1:15">
      <c r="A689" s="33"/>
      <c r="B689" s="33"/>
      <c r="C689" s="33"/>
      <c r="D689" s="33"/>
      <c r="E689" s="33"/>
      <c r="F689" s="33"/>
      <c r="G689" s="33"/>
      <c r="H689" s="33"/>
      <c r="I689" s="33"/>
      <c r="J689" s="33"/>
      <c r="K689" s="33"/>
      <c r="L689" s="33"/>
      <c r="M689" s="33"/>
      <c r="N689" s="33"/>
      <c r="O689" s="33"/>
    </row>
    <row r="690" spans="1:15">
      <c r="A690" s="33"/>
      <c r="B690" s="33"/>
      <c r="C690" s="33"/>
      <c r="D690" s="33"/>
      <c r="E690" s="33"/>
      <c r="F690" s="33"/>
      <c r="G690" s="33"/>
      <c r="H690" s="33"/>
      <c r="I690" s="33"/>
      <c r="J690" s="33"/>
      <c r="K690" s="33"/>
      <c r="L690" s="33"/>
      <c r="M690" s="33"/>
      <c r="N690" s="33"/>
      <c r="O690" s="33"/>
    </row>
    <row r="691" spans="1:15">
      <c r="A691" s="33"/>
      <c r="B691" s="33"/>
      <c r="C691" s="33"/>
      <c r="D691" s="33"/>
      <c r="E691" s="33"/>
      <c r="F691" s="33"/>
      <c r="G691" s="33"/>
      <c r="H691" s="33"/>
      <c r="I691" s="33"/>
      <c r="J691" s="33"/>
      <c r="K691" s="33"/>
      <c r="L691" s="33"/>
      <c r="M691" s="33"/>
      <c r="N691" s="33"/>
      <c r="O691" s="33"/>
    </row>
    <row r="692" spans="1:15">
      <c r="A692" s="33"/>
      <c r="B692" s="33"/>
      <c r="C692" s="33"/>
      <c r="D692" s="33"/>
      <c r="E692" s="33"/>
      <c r="F692" s="33"/>
      <c r="G692" s="33"/>
      <c r="H692" s="33"/>
      <c r="I692" s="33"/>
      <c r="J692" s="33"/>
      <c r="K692" s="33"/>
      <c r="L692" s="33"/>
      <c r="M692" s="33"/>
      <c r="N692" s="33"/>
      <c r="O692" s="33"/>
    </row>
    <row r="693" spans="1:15">
      <c r="A693" s="33"/>
      <c r="B693" s="33"/>
      <c r="C693" s="33"/>
      <c r="D693" s="33"/>
      <c r="E693" s="33"/>
      <c r="F693" s="33"/>
      <c r="G693" s="33"/>
      <c r="H693" s="33"/>
      <c r="I693" s="33"/>
      <c r="J693" s="33"/>
      <c r="K693" s="33"/>
      <c r="L693" s="33"/>
      <c r="M693" s="33"/>
      <c r="N693" s="33"/>
      <c r="O693" s="33"/>
    </row>
    <row r="694" spans="1:15">
      <c r="A694" s="33"/>
      <c r="B694" s="33"/>
      <c r="C694" s="33"/>
      <c r="D694" s="33"/>
      <c r="E694" s="33"/>
      <c r="F694" s="33"/>
      <c r="G694" s="33"/>
      <c r="H694" s="33"/>
      <c r="I694" s="33"/>
      <c r="J694" s="33"/>
      <c r="K694" s="33"/>
      <c r="L694" s="33"/>
      <c r="M694" s="33"/>
      <c r="N694" s="33"/>
      <c r="O694" s="33"/>
    </row>
    <row r="695" spans="1:15">
      <c r="A695" s="33"/>
      <c r="B695" s="33"/>
      <c r="C695" s="33"/>
      <c r="D695" s="33"/>
      <c r="E695" s="33"/>
      <c r="F695" s="33"/>
      <c r="G695" s="33"/>
      <c r="H695" s="33"/>
      <c r="I695" s="33"/>
      <c r="J695" s="33"/>
      <c r="K695" s="33"/>
      <c r="L695" s="33"/>
      <c r="M695" s="33"/>
      <c r="N695" s="33"/>
      <c r="O695" s="33"/>
    </row>
    <row r="696" spans="1:15">
      <c r="A696" s="33"/>
      <c r="B696" s="33"/>
      <c r="C696" s="33"/>
      <c r="D696" s="33"/>
      <c r="E696" s="33"/>
      <c r="F696" s="33"/>
      <c r="G696" s="33"/>
      <c r="H696" s="33"/>
      <c r="I696" s="33"/>
      <c r="J696" s="33"/>
      <c r="K696" s="33"/>
      <c r="L696" s="33"/>
      <c r="M696" s="33"/>
      <c r="N696" s="33"/>
      <c r="O696" s="33"/>
    </row>
    <row r="697" spans="1:15">
      <c r="A697" s="33"/>
      <c r="B697" s="33"/>
      <c r="C697" s="33"/>
      <c r="D697" s="33"/>
      <c r="E697" s="33"/>
      <c r="F697" s="33"/>
      <c r="G697" s="33"/>
      <c r="H697" s="33"/>
      <c r="I697" s="33"/>
      <c r="J697" s="33"/>
      <c r="K697" s="33"/>
      <c r="L697" s="33"/>
      <c r="M697" s="33"/>
      <c r="N697" s="33"/>
      <c r="O697" s="33"/>
    </row>
    <row r="698" spans="1:15">
      <c r="A698" s="33"/>
      <c r="B698" s="33"/>
      <c r="C698" s="33"/>
      <c r="D698" s="33"/>
      <c r="E698" s="33"/>
      <c r="F698" s="33"/>
      <c r="G698" s="33"/>
      <c r="H698" s="33"/>
      <c r="I698" s="33"/>
      <c r="J698" s="33"/>
      <c r="K698" s="33"/>
      <c r="L698" s="33"/>
      <c r="M698" s="33"/>
      <c r="N698" s="33"/>
      <c r="O698" s="33"/>
    </row>
    <row r="699" spans="1:15">
      <c r="A699" s="33"/>
      <c r="B699" s="33"/>
      <c r="C699" s="33"/>
      <c r="D699" s="33"/>
      <c r="E699" s="33"/>
      <c r="F699" s="33"/>
      <c r="G699" s="33"/>
      <c r="H699" s="33"/>
      <c r="I699" s="33"/>
      <c r="J699" s="33"/>
      <c r="K699" s="33"/>
      <c r="L699" s="33"/>
      <c r="M699" s="33"/>
      <c r="N699" s="33"/>
      <c r="O699" s="33"/>
    </row>
    <row r="700" spans="1:15">
      <c r="A700" s="33"/>
      <c r="B700" s="33"/>
      <c r="C700" s="33"/>
      <c r="D700" s="33"/>
      <c r="E700" s="33"/>
      <c r="F700" s="33"/>
      <c r="G700" s="33"/>
      <c r="H700" s="33"/>
      <c r="I700" s="33"/>
      <c r="J700" s="33"/>
      <c r="K700" s="33"/>
      <c r="L700" s="33"/>
      <c r="M700" s="33"/>
      <c r="N700" s="33"/>
      <c r="O700" s="33"/>
    </row>
    <row r="701" spans="1:15">
      <c r="A701" s="33"/>
      <c r="B701" s="33"/>
      <c r="C701" s="33"/>
      <c r="D701" s="33"/>
      <c r="E701" s="33"/>
      <c r="F701" s="33"/>
      <c r="G701" s="33"/>
      <c r="H701" s="33"/>
      <c r="I701" s="33"/>
      <c r="J701" s="33"/>
      <c r="K701" s="33"/>
      <c r="L701" s="33"/>
      <c r="M701" s="33"/>
      <c r="N701" s="33"/>
      <c r="O701" s="33"/>
    </row>
    <row r="702" spans="1:15">
      <c r="A702" s="33"/>
      <c r="B702" s="33"/>
      <c r="C702" s="33"/>
      <c r="D702" s="33"/>
      <c r="E702" s="33"/>
      <c r="F702" s="33"/>
      <c r="G702" s="33"/>
      <c r="H702" s="33"/>
      <c r="I702" s="33"/>
      <c r="J702" s="33"/>
      <c r="K702" s="33"/>
      <c r="L702" s="33"/>
      <c r="M702" s="33"/>
      <c r="N702" s="33"/>
      <c r="O702" s="33"/>
    </row>
    <row r="703" spans="1:15">
      <c r="A703" s="33"/>
      <c r="B703" s="33"/>
      <c r="C703" s="33"/>
      <c r="D703" s="33"/>
      <c r="E703" s="33"/>
      <c r="F703" s="33"/>
      <c r="G703" s="33"/>
      <c r="H703" s="33"/>
      <c r="I703" s="33"/>
      <c r="J703" s="33"/>
      <c r="K703" s="33"/>
      <c r="L703" s="33"/>
      <c r="M703" s="33"/>
      <c r="N703" s="33"/>
      <c r="O703" s="33"/>
    </row>
    <row r="704" spans="1:15">
      <c r="A704" s="33"/>
      <c r="B704" s="33"/>
      <c r="C704" s="33"/>
      <c r="D704" s="33"/>
      <c r="E704" s="33"/>
      <c r="F704" s="33"/>
      <c r="G704" s="33"/>
      <c r="H704" s="33"/>
      <c r="I704" s="33"/>
      <c r="J704" s="33"/>
      <c r="K704" s="33"/>
      <c r="L704" s="33"/>
      <c r="M704" s="33"/>
      <c r="N704" s="33"/>
      <c r="O704" s="33"/>
    </row>
    <row r="705" spans="1:15">
      <c r="A705" s="33"/>
      <c r="B705" s="33"/>
      <c r="C705" s="33"/>
      <c r="D705" s="33"/>
      <c r="E705" s="33"/>
      <c r="F705" s="33"/>
      <c r="G705" s="33"/>
      <c r="H705" s="33"/>
      <c r="I705" s="33"/>
      <c r="J705" s="33"/>
      <c r="K705" s="33"/>
      <c r="L705" s="33"/>
      <c r="M705" s="33"/>
      <c r="N705" s="33"/>
      <c r="O705" s="33"/>
    </row>
    <row r="706" spans="1:15">
      <c r="A706" s="33"/>
      <c r="B706" s="33"/>
      <c r="C706" s="33"/>
      <c r="D706" s="33"/>
      <c r="E706" s="33"/>
      <c r="F706" s="33"/>
      <c r="G706" s="33"/>
      <c r="H706" s="33"/>
      <c r="I706" s="33"/>
      <c r="J706" s="33"/>
      <c r="K706" s="33"/>
      <c r="L706" s="33"/>
      <c r="M706" s="33"/>
      <c r="N706" s="33"/>
      <c r="O706" s="33"/>
    </row>
    <row r="707" spans="1:15">
      <c r="A707" s="33"/>
      <c r="B707" s="33"/>
      <c r="C707" s="33"/>
      <c r="D707" s="33"/>
      <c r="E707" s="33"/>
      <c r="F707" s="33"/>
      <c r="G707" s="33"/>
      <c r="H707" s="33"/>
      <c r="I707" s="33"/>
      <c r="J707" s="33"/>
      <c r="K707" s="33"/>
      <c r="L707" s="33"/>
      <c r="M707" s="33"/>
      <c r="N707" s="33"/>
      <c r="O707" s="33"/>
    </row>
    <row r="708" spans="1:15">
      <c r="A708" s="33"/>
      <c r="B708" s="33"/>
      <c r="C708" s="33"/>
      <c r="D708" s="33"/>
      <c r="E708" s="33"/>
      <c r="F708" s="33"/>
      <c r="G708" s="33"/>
      <c r="H708" s="33"/>
      <c r="I708" s="33"/>
      <c r="J708" s="33"/>
      <c r="K708" s="33"/>
      <c r="L708" s="33"/>
      <c r="M708" s="33"/>
      <c r="N708" s="33"/>
      <c r="O708" s="33"/>
    </row>
    <row r="709" spans="1:15">
      <c r="A709" s="33"/>
      <c r="B709" s="33"/>
      <c r="C709" s="33"/>
      <c r="D709" s="33"/>
      <c r="E709" s="33"/>
      <c r="F709" s="33"/>
      <c r="G709" s="33"/>
      <c r="H709" s="33"/>
      <c r="I709" s="33"/>
      <c r="J709" s="33"/>
      <c r="K709" s="33"/>
      <c r="L709" s="33"/>
      <c r="M709" s="33"/>
      <c r="N709" s="33"/>
      <c r="O709" s="33"/>
    </row>
    <row r="710" spans="1:15">
      <c r="A710" s="33"/>
      <c r="B710" s="33"/>
      <c r="C710" s="33"/>
      <c r="D710" s="33"/>
      <c r="E710" s="33"/>
      <c r="F710" s="33"/>
      <c r="G710" s="33"/>
      <c r="H710" s="33"/>
      <c r="I710" s="33"/>
      <c r="J710" s="33"/>
      <c r="K710" s="33"/>
      <c r="L710" s="33"/>
      <c r="M710" s="33"/>
      <c r="N710" s="33"/>
      <c r="O710" s="33"/>
    </row>
    <row r="711" spans="1:15">
      <c r="A711" s="33"/>
      <c r="B711" s="33"/>
      <c r="C711" s="33"/>
      <c r="D711" s="33"/>
      <c r="E711" s="33"/>
      <c r="F711" s="33"/>
      <c r="G711" s="33"/>
      <c r="H711" s="33"/>
      <c r="I711" s="33"/>
      <c r="J711" s="33"/>
      <c r="K711" s="33"/>
      <c r="L711" s="33"/>
      <c r="M711" s="33"/>
      <c r="N711" s="33"/>
      <c r="O711" s="33"/>
    </row>
    <row r="712" spans="1:15">
      <c r="A712" s="33"/>
      <c r="B712" s="33"/>
      <c r="C712" s="33"/>
      <c r="D712" s="33"/>
      <c r="E712" s="33"/>
      <c r="F712" s="33"/>
      <c r="G712" s="33"/>
      <c r="H712" s="33"/>
      <c r="I712" s="33"/>
      <c r="J712" s="33"/>
      <c r="K712" s="33"/>
      <c r="L712" s="33"/>
      <c r="M712" s="33"/>
      <c r="N712" s="33"/>
      <c r="O712" s="33"/>
    </row>
    <row r="713" spans="1:15">
      <c r="A713" s="33"/>
      <c r="B713" s="33"/>
      <c r="C713" s="33"/>
      <c r="D713" s="33"/>
      <c r="E713" s="33"/>
      <c r="F713" s="33"/>
      <c r="G713" s="33"/>
      <c r="H713" s="33"/>
      <c r="I713" s="33"/>
      <c r="J713" s="33"/>
      <c r="K713" s="33"/>
      <c r="L713" s="33"/>
      <c r="M713" s="33"/>
      <c r="N713" s="33"/>
      <c r="O713" s="33"/>
    </row>
    <row r="714" spans="1:15">
      <c r="A714" s="33"/>
      <c r="B714" s="33"/>
      <c r="C714" s="33"/>
      <c r="D714" s="33"/>
      <c r="E714" s="33"/>
      <c r="F714" s="33"/>
      <c r="G714" s="33"/>
      <c r="H714" s="33"/>
      <c r="I714" s="33"/>
      <c r="J714" s="33"/>
      <c r="K714" s="33"/>
      <c r="L714" s="33"/>
      <c r="M714" s="33"/>
      <c r="N714" s="33"/>
      <c r="O714" s="33"/>
    </row>
    <row r="715" spans="1:15">
      <c r="A715" s="33"/>
      <c r="B715" s="33"/>
      <c r="C715" s="33"/>
      <c r="D715" s="33"/>
      <c r="E715" s="33"/>
      <c r="F715" s="33"/>
      <c r="G715" s="33"/>
      <c r="H715" s="33"/>
      <c r="I715" s="33"/>
      <c r="J715" s="33"/>
      <c r="K715" s="33"/>
      <c r="L715" s="33"/>
      <c r="M715" s="33"/>
      <c r="N715" s="33"/>
      <c r="O715" s="33"/>
    </row>
    <row r="716" spans="1:15">
      <c r="A716" s="33"/>
      <c r="B716" s="33"/>
      <c r="C716" s="33"/>
      <c r="D716" s="33"/>
      <c r="E716" s="33"/>
      <c r="F716" s="33"/>
      <c r="G716" s="33"/>
      <c r="H716" s="33"/>
      <c r="I716" s="33"/>
      <c r="J716" s="33"/>
      <c r="K716" s="33"/>
      <c r="L716" s="33"/>
      <c r="M716" s="33"/>
      <c r="N716" s="33"/>
      <c r="O716" s="33"/>
    </row>
    <row r="717" spans="1:15">
      <c r="A717" s="33"/>
      <c r="B717" s="33"/>
      <c r="C717" s="33"/>
      <c r="D717" s="33"/>
      <c r="E717" s="33"/>
      <c r="F717" s="33"/>
      <c r="G717" s="33"/>
      <c r="H717" s="33"/>
      <c r="I717" s="33"/>
      <c r="J717" s="33"/>
      <c r="K717" s="33"/>
      <c r="L717" s="33"/>
      <c r="M717" s="33"/>
      <c r="N717" s="33"/>
      <c r="O717" s="33"/>
    </row>
    <row r="718" spans="1:15">
      <c r="A718" s="33"/>
      <c r="B718" s="33"/>
      <c r="C718" s="33"/>
      <c r="D718" s="33"/>
      <c r="E718" s="33"/>
      <c r="F718" s="33"/>
      <c r="G718" s="33"/>
      <c r="H718" s="33"/>
      <c r="I718" s="33"/>
      <c r="J718" s="33"/>
      <c r="K718" s="33"/>
      <c r="L718" s="33"/>
      <c r="M718" s="33"/>
      <c r="N718" s="33"/>
      <c r="O718" s="33"/>
    </row>
    <row r="719" spans="1:15">
      <c r="A719" s="33"/>
      <c r="B719" s="33"/>
      <c r="C719" s="33"/>
      <c r="D719" s="33"/>
      <c r="E719" s="33"/>
      <c r="F719" s="33"/>
      <c r="G719" s="33"/>
      <c r="H719" s="33"/>
      <c r="I719" s="33"/>
      <c r="J719" s="33"/>
      <c r="K719" s="33"/>
      <c r="L719" s="33"/>
      <c r="M719" s="33"/>
      <c r="N719" s="33"/>
      <c r="O719" s="33"/>
    </row>
    <row r="720" spans="1:15">
      <c r="A720" s="33"/>
      <c r="B720" s="33"/>
      <c r="C720" s="33"/>
      <c r="D720" s="33"/>
      <c r="E720" s="33"/>
      <c r="F720" s="33"/>
      <c r="G720" s="33"/>
      <c r="H720" s="33"/>
      <c r="I720" s="33"/>
      <c r="J720" s="33"/>
      <c r="K720" s="33"/>
      <c r="L720" s="33"/>
      <c r="M720" s="33"/>
      <c r="N720" s="33"/>
      <c r="O720" s="33"/>
    </row>
    <row r="721" spans="1:15">
      <c r="A721" s="33"/>
      <c r="B721" s="33"/>
      <c r="C721" s="33"/>
      <c r="D721" s="33"/>
      <c r="E721" s="33"/>
      <c r="F721" s="33"/>
      <c r="G721" s="33"/>
      <c r="H721" s="33"/>
      <c r="I721" s="33"/>
      <c r="J721" s="33"/>
      <c r="K721" s="33"/>
      <c r="L721" s="33"/>
      <c r="M721" s="33"/>
      <c r="N721" s="33"/>
      <c r="O721" s="33"/>
    </row>
    <row r="722" spans="1:15">
      <c r="A722" s="33"/>
      <c r="B722" s="33"/>
      <c r="C722" s="33"/>
      <c r="D722" s="33"/>
      <c r="E722" s="33"/>
      <c r="F722" s="33"/>
      <c r="G722" s="33"/>
      <c r="H722" s="33"/>
      <c r="I722" s="33"/>
      <c r="J722" s="33"/>
      <c r="K722" s="33"/>
      <c r="L722" s="33"/>
      <c r="M722" s="33"/>
      <c r="N722" s="33"/>
      <c r="O722" s="33"/>
    </row>
    <row r="723" spans="1:15">
      <c r="A723" s="33"/>
      <c r="B723" s="33"/>
      <c r="C723" s="33"/>
      <c r="D723" s="33"/>
      <c r="E723" s="33"/>
      <c r="F723" s="33"/>
      <c r="G723" s="33"/>
      <c r="H723" s="33"/>
      <c r="I723" s="33"/>
      <c r="J723" s="33"/>
      <c r="K723" s="33"/>
      <c r="L723" s="33"/>
      <c r="M723" s="33"/>
      <c r="N723" s="33"/>
      <c r="O723" s="33"/>
    </row>
    <row r="724" spans="1:15">
      <c r="A724" s="33"/>
      <c r="B724" s="33"/>
      <c r="C724" s="33"/>
      <c r="D724" s="33"/>
      <c r="E724" s="33"/>
      <c r="F724" s="33"/>
      <c r="G724" s="33"/>
      <c r="H724" s="33"/>
      <c r="I724" s="33"/>
      <c r="J724" s="33"/>
      <c r="K724" s="33"/>
      <c r="L724" s="33"/>
      <c r="M724" s="33"/>
      <c r="N724" s="33"/>
      <c r="O724" s="33"/>
    </row>
    <row r="725" spans="1:15">
      <c r="A725" s="33"/>
      <c r="B725" s="33"/>
      <c r="C725" s="33"/>
      <c r="D725" s="33"/>
      <c r="E725" s="33"/>
      <c r="F725" s="33"/>
      <c r="G725" s="33"/>
      <c r="H725" s="33"/>
      <c r="I725" s="33"/>
      <c r="J725" s="33"/>
      <c r="K725" s="33"/>
      <c r="L725" s="33"/>
      <c r="M725" s="33"/>
      <c r="N725" s="33"/>
      <c r="O725" s="33"/>
    </row>
    <row r="726" spans="1:15">
      <c r="A726" s="33"/>
      <c r="B726" s="33"/>
      <c r="C726" s="33"/>
      <c r="D726" s="33"/>
      <c r="E726" s="33"/>
      <c r="F726" s="33"/>
      <c r="G726" s="33"/>
      <c r="H726" s="33"/>
      <c r="I726" s="33"/>
      <c r="J726" s="33"/>
      <c r="K726" s="33"/>
      <c r="L726" s="33"/>
      <c r="M726" s="33"/>
      <c r="N726" s="33"/>
      <c r="O726" s="33"/>
    </row>
    <row r="727" spans="1:15">
      <c r="A727" s="33"/>
      <c r="B727" s="33"/>
      <c r="C727" s="33"/>
      <c r="D727" s="33"/>
      <c r="E727" s="33"/>
      <c r="F727" s="33"/>
      <c r="G727" s="33"/>
      <c r="H727" s="33"/>
      <c r="I727" s="33"/>
      <c r="J727" s="33"/>
      <c r="K727" s="33"/>
      <c r="L727" s="33"/>
      <c r="M727" s="33"/>
      <c r="N727" s="33"/>
      <c r="O727" s="33"/>
    </row>
    <row r="728" spans="1:15">
      <c r="A728" s="33"/>
      <c r="B728" s="33"/>
      <c r="C728" s="33"/>
      <c r="D728" s="33"/>
      <c r="E728" s="33"/>
      <c r="F728" s="33"/>
      <c r="G728" s="33"/>
      <c r="H728" s="33"/>
      <c r="I728" s="33"/>
      <c r="J728" s="33"/>
      <c r="K728" s="33"/>
      <c r="L728" s="33"/>
      <c r="M728" s="33"/>
      <c r="N728" s="33"/>
      <c r="O728" s="33"/>
    </row>
    <row r="729" spans="1:15">
      <c r="A729" s="33"/>
      <c r="B729" s="33"/>
      <c r="C729" s="33"/>
      <c r="D729" s="33"/>
      <c r="E729" s="33"/>
      <c r="F729" s="33"/>
      <c r="G729" s="33"/>
      <c r="H729" s="33"/>
      <c r="I729" s="33"/>
      <c r="J729" s="33"/>
      <c r="K729" s="33"/>
      <c r="L729" s="33"/>
      <c r="M729" s="33"/>
      <c r="N729" s="33"/>
      <c r="O729" s="33"/>
    </row>
    <row r="730" spans="1:15">
      <c r="A730" s="33"/>
      <c r="B730" s="33"/>
      <c r="C730" s="33"/>
      <c r="D730" s="33"/>
      <c r="E730" s="33"/>
      <c r="F730" s="33"/>
      <c r="G730" s="33"/>
      <c r="H730" s="33"/>
      <c r="I730" s="33"/>
      <c r="J730" s="33"/>
      <c r="K730" s="33"/>
      <c r="L730" s="33"/>
      <c r="M730" s="33"/>
      <c r="N730" s="33"/>
      <c r="O730" s="33"/>
    </row>
    <row r="731" spans="1:15">
      <c r="A731" s="33"/>
      <c r="B731" s="33"/>
      <c r="C731" s="33"/>
      <c r="D731" s="33"/>
      <c r="E731" s="33"/>
      <c r="F731" s="33"/>
      <c r="G731" s="33"/>
      <c r="H731" s="33"/>
      <c r="I731" s="33"/>
      <c r="J731" s="33"/>
      <c r="K731" s="33"/>
      <c r="L731" s="33"/>
      <c r="M731" s="33"/>
      <c r="N731" s="33"/>
      <c r="O731" s="33"/>
    </row>
    <row r="732" spans="1:15">
      <c r="A732" s="33"/>
      <c r="B732" s="33"/>
      <c r="C732" s="33"/>
      <c r="D732" s="33"/>
      <c r="E732" s="33"/>
      <c r="F732" s="33"/>
      <c r="G732" s="33"/>
      <c r="H732" s="33"/>
      <c r="I732" s="33"/>
      <c r="J732" s="33"/>
      <c r="K732" s="33"/>
      <c r="L732" s="33"/>
      <c r="M732" s="33"/>
      <c r="N732" s="33"/>
      <c r="O732" s="33"/>
    </row>
    <row r="733" spans="1:15">
      <c r="A733" s="33"/>
      <c r="B733" s="33"/>
      <c r="C733" s="33"/>
      <c r="D733" s="33"/>
      <c r="E733" s="33"/>
      <c r="F733" s="33"/>
      <c r="G733" s="33"/>
      <c r="H733" s="33"/>
      <c r="I733" s="33"/>
      <c r="J733" s="33"/>
      <c r="K733" s="33"/>
      <c r="L733" s="33"/>
      <c r="M733" s="33"/>
      <c r="N733" s="33"/>
      <c r="O733" s="33"/>
    </row>
    <row r="734" spans="1:15">
      <c r="A734" s="33"/>
      <c r="B734" s="33"/>
      <c r="C734" s="33"/>
      <c r="D734" s="33"/>
      <c r="E734" s="33"/>
      <c r="F734" s="33"/>
      <c r="G734" s="33"/>
      <c r="H734" s="33"/>
      <c r="I734" s="33"/>
      <c r="J734" s="33"/>
      <c r="K734" s="33"/>
      <c r="L734" s="33"/>
      <c r="M734" s="33"/>
      <c r="N734" s="33"/>
      <c r="O734" s="33"/>
    </row>
    <row r="735" spans="1:15">
      <c r="A735" s="33"/>
      <c r="B735" s="33"/>
      <c r="C735" s="33"/>
      <c r="D735" s="33"/>
      <c r="E735" s="33"/>
      <c r="F735" s="33"/>
      <c r="G735" s="33"/>
      <c r="H735" s="33"/>
      <c r="I735" s="33"/>
      <c r="J735" s="33"/>
      <c r="K735" s="33"/>
      <c r="L735" s="33"/>
      <c r="M735" s="33"/>
      <c r="N735" s="33"/>
      <c r="O735" s="33"/>
    </row>
    <row r="736" spans="1:15">
      <c r="A736" s="33"/>
      <c r="B736" s="33"/>
      <c r="C736" s="33"/>
      <c r="D736" s="33"/>
      <c r="E736" s="33"/>
      <c r="F736" s="33"/>
      <c r="G736" s="33"/>
      <c r="H736" s="33"/>
      <c r="I736" s="33"/>
      <c r="J736" s="33"/>
      <c r="K736" s="33"/>
      <c r="L736" s="33"/>
      <c r="M736" s="33"/>
      <c r="N736" s="33"/>
      <c r="O736" s="33"/>
    </row>
    <row r="737" spans="1:15">
      <c r="A737" s="33"/>
      <c r="B737" s="33"/>
      <c r="C737" s="33"/>
      <c r="D737" s="33"/>
      <c r="E737" s="33"/>
      <c r="F737" s="33"/>
      <c r="G737" s="33"/>
      <c r="H737" s="33"/>
      <c r="I737" s="33"/>
      <c r="J737" s="33"/>
      <c r="K737" s="33"/>
      <c r="L737" s="33"/>
      <c r="M737" s="33"/>
      <c r="N737" s="33"/>
      <c r="O737" s="33"/>
    </row>
    <row r="738" spans="1:15">
      <c r="A738" s="33"/>
      <c r="B738" s="33"/>
      <c r="C738" s="33"/>
      <c r="D738" s="33"/>
      <c r="E738" s="33"/>
      <c r="F738" s="33"/>
      <c r="G738" s="33"/>
      <c r="H738" s="33"/>
      <c r="I738" s="33"/>
      <c r="J738" s="33"/>
      <c r="K738" s="33"/>
      <c r="L738" s="33"/>
      <c r="M738" s="33"/>
      <c r="N738" s="33"/>
      <c r="O738" s="33"/>
    </row>
    <row r="739" spans="1:15">
      <c r="A739" s="33"/>
      <c r="B739" s="33"/>
      <c r="C739" s="33"/>
      <c r="D739" s="33"/>
      <c r="E739" s="33"/>
      <c r="F739" s="33"/>
      <c r="G739" s="33"/>
      <c r="H739" s="33"/>
      <c r="I739" s="33"/>
      <c r="J739" s="33"/>
      <c r="K739" s="33"/>
      <c r="L739" s="33"/>
      <c r="M739" s="33"/>
      <c r="N739" s="33"/>
      <c r="O739" s="33"/>
    </row>
    <row r="740" spans="1:15">
      <c r="A740" s="33"/>
      <c r="B740" s="33"/>
      <c r="C740" s="33"/>
      <c r="D740" s="33"/>
      <c r="E740" s="33"/>
      <c r="F740" s="33"/>
      <c r="G740" s="33"/>
      <c r="H740" s="33"/>
      <c r="I740" s="33"/>
      <c r="J740" s="33"/>
      <c r="K740" s="33"/>
      <c r="L740" s="33"/>
      <c r="M740" s="33"/>
      <c r="N740" s="33"/>
      <c r="O740" s="33"/>
    </row>
    <row r="741" spans="1:15">
      <c r="A741" s="33"/>
      <c r="B741" s="33"/>
      <c r="C741" s="33"/>
      <c r="D741" s="33"/>
      <c r="E741" s="33"/>
      <c r="F741" s="33"/>
      <c r="G741" s="33"/>
      <c r="H741" s="33"/>
      <c r="I741" s="33"/>
      <c r="J741" s="33"/>
      <c r="K741" s="33"/>
      <c r="L741" s="33"/>
      <c r="M741" s="33"/>
      <c r="N741" s="33"/>
      <c r="O741" s="33"/>
    </row>
    <row r="742" spans="1:15">
      <c r="A742" s="33"/>
      <c r="B742" s="33"/>
      <c r="C742" s="33"/>
      <c r="D742" s="33"/>
      <c r="E742" s="33"/>
      <c r="F742" s="33"/>
      <c r="G742" s="33"/>
      <c r="H742" s="33"/>
      <c r="I742" s="33"/>
      <c r="J742" s="33"/>
      <c r="K742" s="33"/>
      <c r="L742" s="33"/>
      <c r="M742" s="33"/>
      <c r="N742" s="33"/>
      <c r="O742" s="33"/>
    </row>
    <row r="743" spans="1:15">
      <c r="A743" s="33"/>
      <c r="B743" s="33"/>
      <c r="C743" s="33"/>
      <c r="D743" s="33"/>
      <c r="E743" s="33"/>
      <c r="F743" s="33"/>
      <c r="G743" s="33"/>
      <c r="H743" s="33"/>
      <c r="I743" s="33"/>
      <c r="J743" s="33"/>
      <c r="K743" s="33"/>
      <c r="L743" s="33"/>
      <c r="M743" s="33"/>
      <c r="N743" s="33"/>
      <c r="O743" s="33"/>
    </row>
    <row r="744" spans="1:15">
      <c r="A744" s="33"/>
      <c r="B744" s="33"/>
      <c r="C744" s="33"/>
      <c r="D744" s="33"/>
      <c r="E744" s="33"/>
      <c r="F744" s="33"/>
      <c r="G744" s="33"/>
      <c r="H744" s="33"/>
      <c r="I744" s="33"/>
      <c r="J744" s="33"/>
      <c r="K744" s="33"/>
      <c r="L744" s="33"/>
      <c r="M744" s="33"/>
      <c r="N744" s="33"/>
      <c r="O744" s="33"/>
    </row>
    <row r="745" spans="1:15">
      <c r="A745" s="33"/>
      <c r="B745" s="33"/>
      <c r="C745" s="33"/>
      <c r="D745" s="33"/>
      <c r="E745" s="33"/>
      <c r="F745" s="33"/>
      <c r="G745" s="33"/>
      <c r="H745" s="33"/>
      <c r="I745" s="33"/>
      <c r="J745" s="33"/>
      <c r="K745" s="33"/>
      <c r="L745" s="33"/>
      <c r="M745" s="33"/>
      <c r="N745" s="33"/>
      <c r="O745" s="33"/>
    </row>
    <row r="746" spans="1:15">
      <c r="A746" s="33"/>
      <c r="B746" s="33"/>
      <c r="C746" s="33"/>
      <c r="D746" s="33"/>
      <c r="E746" s="33"/>
      <c r="F746" s="33"/>
      <c r="G746" s="33"/>
      <c r="H746" s="33"/>
      <c r="I746" s="33"/>
      <c r="J746" s="33"/>
      <c r="K746" s="33"/>
      <c r="L746" s="33"/>
      <c r="M746" s="33"/>
      <c r="N746" s="33"/>
      <c r="O746" s="33"/>
    </row>
    <row r="747" spans="1:15">
      <c r="A747" s="33"/>
      <c r="B747" s="33"/>
      <c r="C747" s="33"/>
      <c r="D747" s="33"/>
      <c r="E747" s="33"/>
      <c r="F747" s="33"/>
      <c r="G747" s="33"/>
      <c r="H747" s="33"/>
      <c r="I747" s="33"/>
      <c r="J747" s="33"/>
      <c r="K747" s="33"/>
      <c r="L747" s="33"/>
      <c r="M747" s="33"/>
      <c r="N747" s="33"/>
      <c r="O747" s="33"/>
    </row>
    <row r="748" spans="1:15">
      <c r="A748" s="33"/>
      <c r="B748" s="33"/>
      <c r="C748" s="33"/>
      <c r="D748" s="33"/>
      <c r="E748" s="33"/>
      <c r="F748" s="33"/>
      <c r="G748" s="33"/>
      <c r="H748" s="33"/>
      <c r="I748" s="33"/>
      <c r="J748" s="33"/>
      <c r="K748" s="33"/>
      <c r="L748" s="33"/>
      <c r="M748" s="33"/>
      <c r="N748" s="33"/>
      <c r="O748" s="33"/>
    </row>
    <row r="749" spans="1:15">
      <c r="A749" s="33"/>
      <c r="B749" s="33"/>
      <c r="C749" s="33"/>
      <c r="D749" s="33"/>
      <c r="E749" s="33"/>
      <c r="F749" s="33"/>
      <c r="G749" s="33"/>
      <c r="H749" s="33"/>
      <c r="I749" s="33"/>
      <c r="J749" s="33"/>
      <c r="K749" s="33"/>
      <c r="L749" s="33"/>
      <c r="M749" s="33"/>
      <c r="N749" s="33"/>
      <c r="O749" s="33"/>
    </row>
    <row r="750" spans="1:15">
      <c r="A750" s="33"/>
      <c r="B750" s="33"/>
      <c r="C750" s="33"/>
      <c r="D750" s="33"/>
      <c r="E750" s="33"/>
      <c r="F750" s="33"/>
      <c r="G750" s="33"/>
      <c r="H750" s="33"/>
      <c r="I750" s="33"/>
      <c r="J750" s="33"/>
      <c r="K750" s="33"/>
      <c r="L750" s="33"/>
      <c r="M750" s="33"/>
      <c r="N750" s="33"/>
      <c r="O750" s="33"/>
    </row>
    <row r="751" spans="1:15">
      <c r="A751" s="33"/>
      <c r="B751" s="33"/>
      <c r="C751" s="33"/>
      <c r="D751" s="33"/>
      <c r="E751" s="33"/>
      <c r="F751" s="33"/>
      <c r="G751" s="33"/>
      <c r="H751" s="33"/>
      <c r="I751" s="33"/>
      <c r="J751" s="33"/>
      <c r="K751" s="33"/>
      <c r="L751" s="33"/>
      <c r="M751" s="33"/>
      <c r="N751" s="33"/>
      <c r="O751" s="33"/>
    </row>
    <row r="752" spans="1:15">
      <c r="A752" s="33"/>
      <c r="B752" s="33"/>
      <c r="C752" s="33"/>
      <c r="D752" s="33"/>
      <c r="E752" s="33"/>
      <c r="F752" s="33"/>
      <c r="G752" s="33"/>
      <c r="H752" s="33"/>
      <c r="I752" s="33"/>
      <c r="J752" s="33"/>
      <c r="K752" s="33"/>
      <c r="L752" s="33"/>
      <c r="M752" s="33"/>
      <c r="N752" s="33"/>
      <c r="O752" s="33"/>
    </row>
    <row r="753" spans="1:15">
      <c r="A753" s="33"/>
      <c r="B753" s="33"/>
      <c r="C753" s="33"/>
      <c r="D753" s="33"/>
      <c r="E753" s="33"/>
      <c r="F753" s="33"/>
      <c r="G753" s="33"/>
      <c r="H753" s="33"/>
      <c r="I753" s="33"/>
      <c r="J753" s="33"/>
      <c r="K753" s="33"/>
      <c r="L753" s="33"/>
      <c r="M753" s="33"/>
      <c r="N753" s="33"/>
      <c r="O753" s="33"/>
    </row>
    <row r="754" spans="1:15">
      <c r="A754" s="33"/>
      <c r="B754" s="33"/>
      <c r="C754" s="33"/>
      <c r="D754" s="33"/>
      <c r="E754" s="33"/>
      <c r="F754" s="33"/>
      <c r="G754" s="33"/>
      <c r="H754" s="33"/>
      <c r="I754" s="33"/>
      <c r="J754" s="33"/>
      <c r="K754" s="33"/>
      <c r="L754" s="33"/>
      <c r="M754" s="33"/>
      <c r="N754" s="33"/>
      <c r="O754" s="33"/>
    </row>
    <row r="755" spans="1:15">
      <c r="A755" s="33"/>
      <c r="B755" s="33"/>
      <c r="C755" s="33"/>
      <c r="D755" s="33"/>
      <c r="E755" s="33"/>
      <c r="F755" s="33"/>
      <c r="G755" s="33"/>
      <c r="H755" s="33"/>
      <c r="I755" s="33"/>
      <c r="J755" s="33"/>
      <c r="K755" s="33"/>
      <c r="L755" s="33"/>
      <c r="M755" s="33"/>
      <c r="N755" s="33"/>
      <c r="O755" s="33"/>
    </row>
    <row r="756" spans="1:15">
      <c r="A756" s="33"/>
      <c r="B756" s="33"/>
      <c r="C756" s="33"/>
      <c r="D756" s="33"/>
      <c r="E756" s="33"/>
      <c r="F756" s="33"/>
      <c r="G756" s="33"/>
      <c r="H756" s="33"/>
      <c r="I756" s="33"/>
      <c r="J756" s="33"/>
      <c r="K756" s="33"/>
      <c r="L756" s="33"/>
      <c r="M756" s="33"/>
      <c r="N756" s="33"/>
      <c r="O756" s="33"/>
    </row>
    <row r="757" spans="1:15">
      <c r="A757" s="33"/>
      <c r="B757" s="33"/>
      <c r="C757" s="33"/>
      <c r="D757" s="33"/>
      <c r="E757" s="33"/>
      <c r="F757" s="33"/>
      <c r="G757" s="33"/>
      <c r="H757" s="33"/>
      <c r="I757" s="33"/>
      <c r="J757" s="33"/>
      <c r="K757" s="33"/>
      <c r="L757" s="33"/>
      <c r="M757" s="33"/>
      <c r="N757" s="33"/>
      <c r="O757" s="33"/>
    </row>
    <row r="758" spans="1:15">
      <c r="A758" s="33"/>
      <c r="B758" s="33"/>
      <c r="C758" s="33"/>
      <c r="D758" s="33"/>
      <c r="E758" s="33"/>
      <c r="F758" s="33"/>
      <c r="G758" s="33"/>
      <c r="H758" s="33"/>
      <c r="I758" s="33"/>
      <c r="J758" s="33"/>
      <c r="K758" s="33"/>
      <c r="L758" s="33"/>
      <c r="M758" s="33"/>
      <c r="N758" s="33"/>
      <c r="O758" s="33"/>
    </row>
    <row r="759" spans="1:15">
      <c r="A759" s="33"/>
      <c r="B759" s="33"/>
      <c r="C759" s="33"/>
      <c r="D759" s="33"/>
      <c r="E759" s="33"/>
      <c r="F759" s="33"/>
      <c r="G759" s="33"/>
      <c r="H759" s="33"/>
      <c r="I759" s="33"/>
      <c r="J759" s="33"/>
      <c r="K759" s="33"/>
      <c r="L759" s="33"/>
      <c r="M759" s="33"/>
      <c r="N759" s="33"/>
      <c r="O759" s="33"/>
    </row>
    <row r="760" spans="1:15">
      <c r="A760" s="33"/>
      <c r="B760" s="33"/>
      <c r="C760" s="33"/>
      <c r="D760" s="33"/>
      <c r="E760" s="33"/>
      <c r="F760" s="33"/>
      <c r="G760" s="33"/>
      <c r="H760" s="33"/>
      <c r="I760" s="33"/>
      <c r="J760" s="33"/>
      <c r="K760" s="33"/>
      <c r="L760" s="33"/>
      <c r="M760" s="33"/>
      <c r="N760" s="33"/>
      <c r="O760" s="33"/>
    </row>
    <row r="761" spans="1:15">
      <c r="A761" s="33"/>
      <c r="B761" s="33"/>
      <c r="C761" s="33"/>
      <c r="D761" s="33"/>
      <c r="E761" s="33"/>
      <c r="F761" s="33"/>
      <c r="G761" s="33"/>
      <c r="H761" s="33"/>
      <c r="I761" s="33"/>
      <c r="J761" s="33"/>
      <c r="K761" s="33"/>
      <c r="L761" s="33"/>
      <c r="M761" s="33"/>
      <c r="N761" s="33"/>
      <c r="O761" s="33"/>
    </row>
    <row r="762" spans="1:15">
      <c r="A762" s="33"/>
      <c r="B762" s="33"/>
      <c r="C762" s="33"/>
      <c r="D762" s="33"/>
      <c r="E762" s="33"/>
      <c r="F762" s="33"/>
      <c r="G762" s="33"/>
      <c r="H762" s="33"/>
      <c r="I762" s="33"/>
      <c r="J762" s="33"/>
      <c r="K762" s="33"/>
      <c r="L762" s="33"/>
      <c r="M762" s="33"/>
      <c r="N762" s="33"/>
      <c r="O762" s="33"/>
    </row>
    <row r="763" spans="1:15">
      <c r="A763" s="33"/>
      <c r="B763" s="33"/>
      <c r="C763" s="33"/>
      <c r="D763" s="33"/>
      <c r="E763" s="33"/>
      <c r="F763" s="33"/>
      <c r="G763" s="33"/>
      <c r="H763" s="33"/>
      <c r="I763" s="33"/>
      <c r="J763" s="33"/>
      <c r="K763" s="33"/>
      <c r="L763" s="33"/>
      <c r="M763" s="33"/>
      <c r="N763" s="33"/>
      <c r="O763" s="33"/>
    </row>
    <row r="764" spans="1:15">
      <c r="A764" s="33"/>
      <c r="B764" s="33"/>
      <c r="C764" s="33"/>
      <c r="D764" s="33"/>
      <c r="E764" s="33"/>
      <c r="F764" s="33"/>
      <c r="G764" s="33"/>
      <c r="H764" s="33"/>
      <c r="I764" s="33"/>
      <c r="J764" s="33"/>
      <c r="K764" s="33"/>
      <c r="L764" s="33"/>
      <c r="M764" s="33"/>
      <c r="N764" s="33"/>
      <c r="O764" s="33"/>
    </row>
    <row r="765" spans="1:15">
      <c r="A765" s="33"/>
      <c r="B765" s="33"/>
      <c r="C765" s="33"/>
      <c r="D765" s="33"/>
      <c r="E765" s="33"/>
      <c r="F765" s="33"/>
      <c r="G765" s="33"/>
      <c r="H765" s="33"/>
      <c r="I765" s="33"/>
      <c r="J765" s="33"/>
      <c r="K765" s="33"/>
      <c r="L765" s="33"/>
      <c r="M765" s="33"/>
      <c r="N765" s="33"/>
      <c r="O765" s="33"/>
    </row>
    <row r="766" spans="1:15">
      <c r="A766" s="33"/>
      <c r="B766" s="33"/>
      <c r="C766" s="33"/>
      <c r="D766" s="33"/>
      <c r="E766" s="33"/>
      <c r="F766" s="33"/>
      <c r="G766" s="33"/>
      <c r="H766" s="33"/>
      <c r="I766" s="33"/>
      <c r="J766" s="33"/>
      <c r="K766" s="33"/>
      <c r="L766" s="33"/>
      <c r="M766" s="33"/>
      <c r="N766" s="33"/>
      <c r="O766" s="33"/>
    </row>
    <row r="767" spans="1:15">
      <c r="A767" s="33"/>
      <c r="B767" s="33"/>
      <c r="C767" s="33"/>
      <c r="D767" s="33"/>
      <c r="E767" s="33"/>
      <c r="F767" s="33"/>
      <c r="G767" s="33"/>
      <c r="H767" s="33"/>
      <c r="I767" s="33"/>
      <c r="J767" s="33"/>
      <c r="K767" s="33"/>
      <c r="L767" s="33"/>
      <c r="M767" s="33"/>
      <c r="N767" s="33"/>
      <c r="O767" s="33"/>
    </row>
    <row r="768" spans="1:15">
      <c r="A768" s="33"/>
      <c r="B768" s="33"/>
      <c r="C768" s="33"/>
      <c r="D768" s="33"/>
      <c r="E768" s="33"/>
      <c r="F768" s="33"/>
      <c r="G768" s="33"/>
      <c r="H768" s="33"/>
      <c r="I768" s="33"/>
      <c r="J768" s="33"/>
      <c r="K768" s="33"/>
      <c r="L768" s="33"/>
      <c r="M768" s="33"/>
      <c r="N768" s="33"/>
      <c r="O768" s="33"/>
    </row>
    <row r="769" spans="1:15">
      <c r="A769" s="33"/>
      <c r="B769" s="33"/>
      <c r="C769" s="33"/>
      <c r="D769" s="33"/>
      <c r="E769" s="33"/>
      <c r="F769" s="33"/>
      <c r="G769" s="33"/>
      <c r="H769" s="33"/>
      <c r="I769" s="33"/>
      <c r="J769" s="33"/>
      <c r="K769" s="33"/>
      <c r="L769" s="33"/>
      <c r="M769" s="33"/>
      <c r="N769" s="33"/>
      <c r="O769" s="33"/>
    </row>
    <row r="770" spans="1:15">
      <c r="A770" s="33"/>
      <c r="B770" s="33"/>
      <c r="C770" s="33"/>
      <c r="D770" s="33"/>
      <c r="E770" s="33"/>
      <c r="F770" s="33"/>
      <c r="G770" s="33"/>
      <c r="H770" s="33"/>
      <c r="I770" s="33"/>
      <c r="J770" s="33"/>
      <c r="K770" s="33"/>
      <c r="L770" s="33"/>
      <c r="M770" s="33"/>
      <c r="N770" s="33"/>
      <c r="O770" s="33"/>
    </row>
    <row r="771" spans="1:15">
      <c r="A771" s="33"/>
      <c r="B771" s="33"/>
      <c r="C771" s="33"/>
      <c r="D771" s="33"/>
      <c r="E771" s="33"/>
      <c r="F771" s="33"/>
      <c r="G771" s="33"/>
      <c r="H771" s="33"/>
      <c r="I771" s="33"/>
      <c r="J771" s="33"/>
      <c r="K771" s="33"/>
      <c r="L771" s="33"/>
      <c r="M771" s="33"/>
      <c r="N771" s="33"/>
      <c r="O771" s="33"/>
    </row>
    <row r="772" spans="1:15">
      <c r="A772" s="33"/>
      <c r="B772" s="33"/>
      <c r="C772" s="33"/>
      <c r="D772" s="33"/>
      <c r="E772" s="33"/>
      <c r="F772" s="33"/>
      <c r="G772" s="33"/>
      <c r="H772" s="33"/>
      <c r="I772" s="33"/>
      <c r="J772" s="33"/>
      <c r="K772" s="33"/>
      <c r="L772" s="33"/>
      <c r="M772" s="33"/>
      <c r="N772" s="33"/>
      <c r="O772" s="33"/>
    </row>
    <row r="773" spans="1:15">
      <c r="A773" s="33"/>
      <c r="B773" s="33"/>
      <c r="C773" s="33"/>
      <c r="D773" s="33"/>
      <c r="E773" s="33"/>
      <c r="F773" s="33"/>
      <c r="G773" s="33"/>
      <c r="H773" s="33"/>
      <c r="I773" s="33"/>
      <c r="J773" s="33"/>
      <c r="K773" s="33"/>
      <c r="L773" s="33"/>
      <c r="M773" s="33"/>
      <c r="N773" s="33"/>
      <c r="O773" s="33"/>
    </row>
    <row r="774" spans="1:15">
      <c r="A774" s="33"/>
      <c r="B774" s="33"/>
      <c r="C774" s="33"/>
      <c r="D774" s="33"/>
      <c r="E774" s="33"/>
      <c r="F774" s="33"/>
      <c r="G774" s="33"/>
      <c r="H774" s="33"/>
      <c r="I774" s="33"/>
      <c r="J774" s="33"/>
      <c r="K774" s="33"/>
      <c r="L774" s="33"/>
      <c r="M774" s="33"/>
      <c r="N774" s="33"/>
      <c r="O774" s="33"/>
    </row>
    <row r="775" spans="1:15">
      <c r="A775" s="33"/>
      <c r="B775" s="33"/>
      <c r="C775" s="33"/>
      <c r="D775" s="33"/>
      <c r="E775" s="33"/>
      <c r="F775" s="33"/>
      <c r="G775" s="33"/>
      <c r="H775" s="33"/>
      <c r="I775" s="33"/>
      <c r="J775" s="33"/>
      <c r="K775" s="33"/>
      <c r="L775" s="33"/>
      <c r="M775" s="33"/>
      <c r="N775" s="33"/>
      <c r="O775" s="33"/>
    </row>
    <row r="776" spans="1:15">
      <c r="A776" s="33"/>
      <c r="B776" s="33"/>
      <c r="C776" s="33"/>
      <c r="D776" s="33"/>
      <c r="E776" s="33"/>
      <c r="F776" s="33"/>
      <c r="G776" s="33"/>
      <c r="H776" s="33"/>
      <c r="I776" s="33"/>
      <c r="J776" s="33"/>
      <c r="K776" s="33"/>
      <c r="L776" s="33"/>
      <c r="M776" s="33"/>
      <c r="N776" s="33"/>
      <c r="O776" s="33"/>
    </row>
    <row r="777" spans="1:15">
      <c r="A777" s="33"/>
      <c r="B777" s="33"/>
      <c r="C777" s="33"/>
      <c r="D777" s="33"/>
      <c r="E777" s="33"/>
      <c r="F777" s="33"/>
      <c r="G777" s="33"/>
      <c r="H777" s="33"/>
      <c r="I777" s="33"/>
      <c r="J777" s="33"/>
      <c r="K777" s="33"/>
      <c r="L777" s="33"/>
      <c r="M777" s="33"/>
      <c r="N777" s="33"/>
      <c r="O777" s="33"/>
    </row>
    <row r="778" spans="1:15">
      <c r="A778" s="33"/>
      <c r="B778" s="33"/>
      <c r="C778" s="33"/>
      <c r="D778" s="33"/>
      <c r="E778" s="33"/>
      <c r="F778" s="33"/>
      <c r="G778" s="33"/>
      <c r="H778" s="33"/>
      <c r="I778" s="33"/>
      <c r="J778" s="33"/>
      <c r="K778" s="33"/>
      <c r="L778" s="33"/>
      <c r="M778" s="33"/>
      <c r="N778" s="33"/>
      <c r="O778" s="33"/>
    </row>
    <row r="779" spans="1:15">
      <c r="A779" s="33"/>
      <c r="B779" s="33"/>
      <c r="C779" s="33"/>
      <c r="D779" s="33"/>
      <c r="E779" s="33"/>
      <c r="F779" s="33"/>
      <c r="G779" s="33"/>
      <c r="H779" s="33"/>
      <c r="I779" s="33"/>
      <c r="J779" s="33"/>
      <c r="K779" s="33"/>
      <c r="L779" s="33"/>
      <c r="M779" s="33"/>
      <c r="N779" s="33"/>
      <c r="O779" s="33"/>
    </row>
    <row r="780" spans="1:15">
      <c r="A780" s="33"/>
      <c r="B780" s="33"/>
      <c r="C780" s="33"/>
      <c r="D780" s="33"/>
      <c r="E780" s="33"/>
      <c r="F780" s="33"/>
      <c r="G780" s="33"/>
      <c r="H780" s="33"/>
      <c r="I780" s="33"/>
      <c r="J780" s="33"/>
      <c r="K780" s="33"/>
      <c r="L780" s="33"/>
      <c r="M780" s="33"/>
      <c r="N780" s="33"/>
      <c r="O780" s="33"/>
    </row>
    <row r="781" spans="1:15">
      <c r="A781" s="33"/>
      <c r="B781" s="33"/>
      <c r="C781" s="33"/>
      <c r="D781" s="33"/>
      <c r="E781" s="33"/>
      <c r="F781" s="33"/>
      <c r="G781" s="33"/>
      <c r="H781" s="33"/>
      <c r="I781" s="33"/>
      <c r="J781" s="33"/>
      <c r="K781" s="33"/>
      <c r="L781" s="33"/>
      <c r="M781" s="33"/>
      <c r="N781" s="33"/>
      <c r="O781" s="33"/>
    </row>
    <row r="782" spans="1:15">
      <c r="A782" s="33"/>
      <c r="B782" s="33"/>
      <c r="C782" s="33"/>
      <c r="D782" s="33"/>
      <c r="E782" s="33"/>
      <c r="F782" s="33"/>
      <c r="G782" s="33"/>
      <c r="H782" s="33"/>
      <c r="I782" s="33"/>
      <c r="J782" s="33"/>
      <c r="K782" s="33"/>
      <c r="L782" s="33"/>
      <c r="M782" s="33"/>
      <c r="N782" s="33"/>
      <c r="O782" s="33"/>
    </row>
    <row r="783" spans="1:15">
      <c r="A783" s="33"/>
      <c r="B783" s="33"/>
      <c r="C783" s="33"/>
      <c r="D783" s="33"/>
      <c r="E783" s="33"/>
      <c r="F783" s="33"/>
      <c r="G783" s="33"/>
      <c r="H783" s="33"/>
      <c r="I783" s="33"/>
      <c r="J783" s="33"/>
      <c r="K783" s="33"/>
      <c r="L783" s="33"/>
      <c r="M783" s="33"/>
      <c r="N783" s="33"/>
      <c r="O783" s="33"/>
    </row>
    <row r="784" spans="1:15">
      <c r="A784" s="33"/>
      <c r="B784" s="33"/>
      <c r="C784" s="33"/>
      <c r="D784" s="33"/>
      <c r="E784" s="33"/>
      <c r="F784" s="33"/>
      <c r="G784" s="33"/>
      <c r="H784" s="33"/>
      <c r="I784" s="33"/>
      <c r="J784" s="33"/>
      <c r="K784" s="33"/>
      <c r="L784" s="33"/>
      <c r="M784" s="33"/>
      <c r="N784" s="33"/>
      <c r="O784" s="33"/>
    </row>
    <row r="785" spans="1:15">
      <c r="A785" s="33"/>
      <c r="B785" s="33"/>
      <c r="C785" s="33"/>
      <c r="D785" s="33"/>
      <c r="E785" s="33"/>
      <c r="F785" s="33"/>
      <c r="G785" s="33"/>
      <c r="H785" s="33"/>
      <c r="I785" s="33"/>
      <c r="J785" s="33"/>
      <c r="K785" s="33"/>
      <c r="L785" s="33"/>
      <c r="M785" s="33"/>
      <c r="N785" s="33"/>
      <c r="O785" s="33"/>
    </row>
    <row r="786" spans="1:15">
      <c r="A786" s="33"/>
      <c r="B786" s="33"/>
      <c r="C786" s="33"/>
      <c r="D786" s="33"/>
      <c r="E786" s="33"/>
      <c r="F786" s="33"/>
      <c r="G786" s="33"/>
      <c r="H786" s="33"/>
      <c r="I786" s="33"/>
      <c r="J786" s="33"/>
      <c r="K786" s="33"/>
      <c r="L786" s="33"/>
      <c r="M786" s="33"/>
      <c r="N786" s="33"/>
      <c r="O786" s="33"/>
    </row>
    <row r="787" spans="1:15">
      <c r="A787" s="33"/>
      <c r="B787" s="33"/>
      <c r="C787" s="33"/>
      <c r="D787" s="33"/>
      <c r="E787" s="33"/>
      <c r="F787" s="33"/>
      <c r="G787" s="33"/>
      <c r="H787" s="33"/>
      <c r="I787" s="33"/>
      <c r="J787" s="33"/>
      <c r="K787" s="33"/>
      <c r="L787" s="33"/>
      <c r="M787" s="33"/>
      <c r="N787" s="33"/>
      <c r="O787" s="33"/>
    </row>
    <row r="788" spans="1:15">
      <c r="A788" s="33"/>
      <c r="B788" s="33"/>
      <c r="C788" s="33"/>
      <c r="D788" s="33"/>
      <c r="E788" s="33"/>
      <c r="F788" s="33"/>
      <c r="G788" s="33"/>
      <c r="H788" s="33"/>
      <c r="I788" s="33"/>
      <c r="J788" s="33"/>
      <c r="K788" s="33"/>
      <c r="L788" s="33"/>
      <c r="M788" s="33"/>
      <c r="N788" s="33"/>
      <c r="O788" s="33"/>
    </row>
    <row r="789" spans="1:15">
      <c r="A789" s="33"/>
      <c r="B789" s="33"/>
      <c r="C789" s="33"/>
      <c r="D789" s="33"/>
      <c r="E789" s="33"/>
      <c r="F789" s="33"/>
      <c r="G789" s="33"/>
      <c r="H789" s="33"/>
      <c r="I789" s="33"/>
      <c r="J789" s="33"/>
      <c r="K789" s="33"/>
      <c r="L789" s="33"/>
      <c r="M789" s="33"/>
      <c r="N789" s="33"/>
      <c r="O789" s="33"/>
    </row>
    <row r="790" spans="1:15">
      <c r="A790" s="33"/>
      <c r="B790" s="33"/>
      <c r="C790" s="33"/>
      <c r="D790" s="33"/>
      <c r="E790" s="33"/>
      <c r="F790" s="33"/>
      <c r="G790" s="33"/>
      <c r="H790" s="33"/>
      <c r="I790" s="33"/>
      <c r="J790" s="33"/>
      <c r="K790" s="33"/>
      <c r="L790" s="33"/>
      <c r="M790" s="33"/>
      <c r="N790" s="33"/>
      <c r="O790" s="33"/>
    </row>
    <row r="791" spans="1:15">
      <c r="A791" s="33"/>
      <c r="B791" s="33"/>
      <c r="C791" s="33"/>
      <c r="D791" s="33"/>
      <c r="E791" s="33"/>
      <c r="F791" s="33"/>
      <c r="G791" s="33"/>
      <c r="H791" s="33"/>
      <c r="I791" s="33"/>
      <c r="J791" s="33"/>
      <c r="K791" s="33"/>
      <c r="L791" s="33"/>
      <c r="M791" s="33"/>
      <c r="N791" s="33"/>
      <c r="O791" s="33"/>
    </row>
    <row r="792" spans="1:15">
      <c r="A792" s="33"/>
      <c r="B792" s="33"/>
      <c r="C792" s="33"/>
      <c r="D792" s="33"/>
      <c r="E792" s="33"/>
      <c r="F792" s="33"/>
      <c r="G792" s="33"/>
      <c r="H792" s="33"/>
      <c r="I792" s="33"/>
      <c r="J792" s="33"/>
      <c r="K792" s="33"/>
      <c r="L792" s="33"/>
      <c r="M792" s="33"/>
      <c r="N792" s="33"/>
      <c r="O792" s="33"/>
    </row>
    <row r="793" spans="1:15">
      <c r="A793" s="33"/>
      <c r="B793" s="33"/>
      <c r="C793" s="33"/>
      <c r="D793" s="33"/>
      <c r="E793" s="33"/>
      <c r="F793" s="33"/>
      <c r="G793" s="33"/>
      <c r="H793" s="33"/>
      <c r="I793" s="33"/>
      <c r="J793" s="33"/>
      <c r="K793" s="33"/>
      <c r="L793" s="33"/>
      <c r="M793" s="33"/>
      <c r="N793" s="33"/>
      <c r="O793" s="33"/>
    </row>
    <row r="794" spans="1:15">
      <c r="A794" s="33"/>
      <c r="B794" s="33"/>
      <c r="C794" s="33"/>
      <c r="D794" s="33"/>
      <c r="E794" s="33"/>
      <c r="F794" s="33"/>
      <c r="G794" s="33"/>
      <c r="H794" s="33"/>
      <c r="I794" s="33"/>
      <c r="J794" s="33"/>
      <c r="K794" s="33"/>
      <c r="L794" s="33"/>
      <c r="M794" s="33"/>
      <c r="N794" s="33"/>
      <c r="O794" s="33"/>
    </row>
    <row r="795" spans="1:15">
      <c r="A795" s="33"/>
      <c r="B795" s="33"/>
      <c r="C795" s="33"/>
      <c r="D795" s="33"/>
      <c r="E795" s="33"/>
      <c r="F795" s="33"/>
      <c r="G795" s="33"/>
      <c r="H795" s="33"/>
      <c r="I795" s="33"/>
      <c r="J795" s="33"/>
      <c r="K795" s="33"/>
      <c r="L795" s="33"/>
      <c r="M795" s="33"/>
      <c r="N795" s="33"/>
      <c r="O795" s="33"/>
    </row>
    <row r="796" spans="1:15">
      <c r="A796" s="33"/>
      <c r="B796" s="33"/>
      <c r="C796" s="33"/>
      <c r="D796" s="33"/>
      <c r="E796" s="33"/>
      <c r="F796" s="33"/>
      <c r="G796" s="33"/>
      <c r="H796" s="33"/>
      <c r="I796" s="33"/>
      <c r="J796" s="33"/>
      <c r="K796" s="33"/>
      <c r="L796" s="33"/>
      <c r="M796" s="33"/>
      <c r="N796" s="33"/>
      <c r="O796" s="33"/>
    </row>
    <row r="797" spans="1:15">
      <c r="A797" s="33"/>
      <c r="B797" s="33"/>
      <c r="C797" s="33"/>
      <c r="D797" s="33"/>
      <c r="E797" s="33"/>
      <c r="F797" s="33"/>
      <c r="G797" s="33"/>
      <c r="H797" s="33"/>
      <c r="I797" s="33"/>
      <c r="J797" s="33"/>
      <c r="K797" s="33"/>
      <c r="L797" s="33"/>
      <c r="M797" s="33"/>
      <c r="N797" s="33"/>
      <c r="O797" s="33"/>
    </row>
    <row r="798" spans="1:15">
      <c r="A798" s="33"/>
      <c r="B798" s="33"/>
      <c r="C798" s="33"/>
      <c r="D798" s="33"/>
      <c r="E798" s="33"/>
      <c r="F798" s="33"/>
      <c r="G798" s="33"/>
      <c r="H798" s="33"/>
      <c r="I798" s="33"/>
      <c r="J798" s="33"/>
      <c r="K798" s="33"/>
      <c r="L798" s="33"/>
      <c r="M798" s="33"/>
      <c r="N798" s="33"/>
      <c r="O798" s="33"/>
    </row>
    <row r="799" spans="1:15">
      <c r="A799" s="33"/>
      <c r="B799" s="33"/>
      <c r="C799" s="33"/>
      <c r="D799" s="33"/>
      <c r="E799" s="33"/>
      <c r="F799" s="33"/>
      <c r="G799" s="33"/>
      <c r="H799" s="33"/>
      <c r="I799" s="33"/>
      <c r="J799" s="33"/>
      <c r="K799" s="33"/>
      <c r="L799" s="33"/>
      <c r="M799" s="33"/>
      <c r="N799" s="33"/>
      <c r="O799" s="33"/>
    </row>
    <row r="800" spans="1:15">
      <c r="A800" s="33"/>
      <c r="B800" s="33"/>
      <c r="C800" s="33"/>
      <c r="D800" s="33"/>
      <c r="E800" s="33"/>
      <c r="F800" s="33"/>
      <c r="G800" s="33"/>
      <c r="H800" s="33"/>
      <c r="I800" s="33"/>
      <c r="J800" s="33"/>
      <c r="K800" s="33"/>
      <c r="L800" s="33"/>
      <c r="M800" s="33"/>
      <c r="N800" s="33"/>
      <c r="O800" s="33"/>
    </row>
    <row r="801" spans="1:15">
      <c r="A801" s="33"/>
      <c r="B801" s="33"/>
      <c r="C801" s="33"/>
      <c r="D801" s="33"/>
      <c r="E801" s="33"/>
      <c r="F801" s="33"/>
      <c r="G801" s="33"/>
      <c r="H801" s="33"/>
      <c r="I801" s="33"/>
      <c r="J801" s="33"/>
      <c r="K801" s="33"/>
      <c r="L801" s="33"/>
      <c r="M801" s="33"/>
      <c r="N801" s="33"/>
      <c r="O801" s="33"/>
    </row>
    <row r="802" spans="1:15">
      <c r="A802" s="33"/>
      <c r="B802" s="33"/>
      <c r="C802" s="33"/>
      <c r="D802" s="33"/>
      <c r="E802" s="33"/>
      <c r="F802" s="33"/>
      <c r="G802" s="33"/>
      <c r="H802" s="33"/>
      <c r="I802" s="33"/>
      <c r="J802" s="33"/>
      <c r="K802" s="33"/>
      <c r="L802" s="33"/>
      <c r="M802" s="33"/>
      <c r="N802" s="33"/>
      <c r="O802" s="33"/>
    </row>
    <row r="803" spans="1:15">
      <c r="A803" s="33"/>
      <c r="B803" s="33"/>
      <c r="C803" s="33"/>
      <c r="D803" s="33"/>
      <c r="E803" s="33"/>
      <c r="F803" s="33"/>
      <c r="G803" s="33"/>
      <c r="H803" s="33"/>
      <c r="I803" s="33"/>
      <c r="J803" s="33"/>
      <c r="K803" s="33"/>
      <c r="L803" s="33"/>
      <c r="M803" s="33"/>
      <c r="N803" s="33"/>
      <c r="O803" s="33"/>
    </row>
    <row r="804" spans="1:15">
      <c r="A804" s="33"/>
      <c r="B804" s="33"/>
      <c r="C804" s="33"/>
      <c r="D804" s="33"/>
      <c r="E804" s="33"/>
      <c r="F804" s="33"/>
      <c r="G804" s="33"/>
      <c r="H804" s="33"/>
      <c r="I804" s="33"/>
      <c r="J804" s="33"/>
      <c r="K804" s="33"/>
      <c r="L804" s="33"/>
      <c r="M804" s="33"/>
      <c r="N804" s="33"/>
      <c r="O804" s="33"/>
    </row>
    <row r="805" spans="1:15">
      <c r="A805" s="33"/>
      <c r="B805" s="33"/>
      <c r="C805" s="33"/>
      <c r="D805" s="33"/>
      <c r="E805" s="33"/>
      <c r="F805" s="33"/>
      <c r="G805" s="33"/>
      <c r="H805" s="33"/>
      <c r="I805" s="33"/>
      <c r="J805" s="33"/>
      <c r="K805" s="33"/>
      <c r="L805" s="33"/>
      <c r="M805" s="33"/>
      <c r="N805" s="33"/>
      <c r="O805" s="33"/>
    </row>
    <row r="806" spans="1:15">
      <c r="A806" s="33"/>
      <c r="B806" s="33"/>
      <c r="C806" s="33"/>
      <c r="D806" s="33"/>
      <c r="E806" s="33"/>
      <c r="F806" s="33"/>
      <c r="G806" s="33"/>
      <c r="H806" s="33"/>
      <c r="I806" s="33"/>
      <c r="J806" s="33"/>
      <c r="K806" s="33"/>
      <c r="L806" s="33"/>
      <c r="M806" s="33"/>
      <c r="N806" s="33"/>
      <c r="O806" s="33"/>
    </row>
    <row r="807" spans="1:15">
      <c r="A807" s="33"/>
      <c r="B807" s="33"/>
      <c r="C807" s="33"/>
      <c r="D807" s="33"/>
      <c r="E807" s="33"/>
      <c r="F807" s="33"/>
      <c r="G807" s="33"/>
      <c r="H807" s="33"/>
      <c r="I807" s="33"/>
      <c r="J807" s="33"/>
      <c r="K807" s="33"/>
      <c r="L807" s="33"/>
      <c r="M807" s="33"/>
      <c r="N807" s="33"/>
      <c r="O807" s="33"/>
    </row>
    <row r="808" spans="1:15">
      <c r="A808" s="33"/>
      <c r="B808" s="33"/>
      <c r="C808" s="33"/>
      <c r="D808" s="33"/>
      <c r="E808" s="33"/>
      <c r="F808" s="33"/>
      <c r="G808" s="33"/>
      <c r="H808" s="33"/>
      <c r="I808" s="33"/>
      <c r="J808" s="33"/>
      <c r="K808" s="33"/>
      <c r="L808" s="33"/>
      <c r="M808" s="33"/>
      <c r="N808" s="33"/>
      <c r="O808" s="33"/>
    </row>
    <row r="809" spans="1:15">
      <c r="A809" s="33"/>
      <c r="B809" s="33"/>
      <c r="C809" s="33"/>
      <c r="D809" s="33"/>
      <c r="E809" s="33"/>
      <c r="F809" s="33"/>
      <c r="G809" s="33"/>
      <c r="H809" s="33"/>
      <c r="I809" s="33"/>
      <c r="J809" s="33"/>
      <c r="K809" s="33"/>
      <c r="L809" s="33"/>
      <c r="M809" s="33"/>
      <c r="N809" s="33"/>
      <c r="O809" s="33"/>
    </row>
    <row r="810" spans="1:15">
      <c r="A810" s="33"/>
      <c r="B810" s="33"/>
      <c r="C810" s="33"/>
      <c r="D810" s="33"/>
      <c r="E810" s="33"/>
      <c r="F810" s="33"/>
      <c r="G810" s="33"/>
      <c r="H810" s="33"/>
      <c r="I810" s="33"/>
      <c r="J810" s="33"/>
      <c r="K810" s="33"/>
      <c r="L810" s="33"/>
      <c r="M810" s="33"/>
      <c r="N810" s="33"/>
      <c r="O810" s="33"/>
    </row>
    <row r="811" spans="1:15">
      <c r="A811" s="33"/>
      <c r="B811" s="33"/>
      <c r="C811" s="33"/>
      <c r="D811" s="33"/>
      <c r="E811" s="33"/>
      <c r="F811" s="33"/>
      <c r="G811" s="33"/>
      <c r="H811" s="33"/>
      <c r="I811" s="33"/>
      <c r="J811" s="33"/>
      <c r="K811" s="33"/>
      <c r="L811" s="33"/>
      <c r="M811" s="33"/>
      <c r="N811" s="33"/>
      <c r="O811" s="33"/>
    </row>
    <row r="812" spans="1:15">
      <c r="A812" s="33"/>
      <c r="B812" s="33"/>
      <c r="C812" s="33"/>
      <c r="D812" s="33"/>
      <c r="E812" s="33"/>
      <c r="F812" s="33"/>
      <c r="G812" s="33"/>
      <c r="H812" s="33"/>
      <c r="I812" s="33"/>
      <c r="J812" s="33"/>
      <c r="K812" s="33"/>
      <c r="L812" s="33"/>
      <c r="M812" s="33"/>
      <c r="N812" s="33"/>
      <c r="O812" s="33"/>
    </row>
    <row r="813" spans="1:15">
      <c r="A813" s="33"/>
      <c r="B813" s="33"/>
      <c r="C813" s="33"/>
      <c r="D813" s="33"/>
      <c r="E813" s="33"/>
      <c r="F813" s="33"/>
      <c r="G813" s="33"/>
      <c r="H813" s="33"/>
      <c r="I813" s="33"/>
      <c r="J813" s="33"/>
      <c r="K813" s="33"/>
      <c r="L813" s="33"/>
      <c r="M813" s="33"/>
      <c r="N813" s="33"/>
      <c r="O813" s="33"/>
    </row>
    <row r="814" spans="1:15">
      <c r="A814" s="33"/>
      <c r="B814" s="33"/>
      <c r="C814" s="33"/>
      <c r="D814" s="33"/>
      <c r="E814" s="33"/>
      <c r="F814" s="33"/>
      <c r="G814" s="33"/>
      <c r="H814" s="33"/>
      <c r="I814" s="33"/>
      <c r="J814" s="33"/>
      <c r="K814" s="33"/>
      <c r="L814" s="33"/>
      <c r="M814" s="33"/>
      <c r="N814" s="33"/>
      <c r="O814" s="33"/>
    </row>
    <row r="815" spans="1:15">
      <c r="A815" s="33"/>
      <c r="B815" s="33"/>
      <c r="C815" s="33"/>
      <c r="D815" s="33"/>
      <c r="E815" s="33"/>
      <c r="F815" s="33"/>
      <c r="G815" s="33"/>
      <c r="H815" s="33"/>
      <c r="I815" s="33"/>
      <c r="J815" s="33"/>
      <c r="K815" s="33"/>
      <c r="L815" s="33"/>
      <c r="M815" s="33"/>
      <c r="N815" s="33"/>
      <c r="O815" s="33"/>
    </row>
    <row r="816" spans="1:15">
      <c r="A816" s="33"/>
      <c r="B816" s="33"/>
      <c r="C816" s="33"/>
      <c r="D816" s="33"/>
      <c r="E816" s="33"/>
      <c r="F816" s="33"/>
      <c r="G816" s="33"/>
      <c r="H816" s="33"/>
      <c r="I816" s="33"/>
      <c r="J816" s="33"/>
      <c r="K816" s="33"/>
      <c r="L816" s="33"/>
      <c r="M816" s="33"/>
      <c r="N816" s="33"/>
      <c r="O816" s="33"/>
    </row>
    <row r="817" spans="1:15">
      <c r="A817" s="33"/>
      <c r="B817" s="33"/>
      <c r="C817" s="33"/>
      <c r="D817" s="33"/>
      <c r="E817" s="33"/>
      <c r="F817" s="33"/>
      <c r="G817" s="33"/>
      <c r="H817" s="33"/>
      <c r="I817" s="33"/>
      <c r="J817" s="33"/>
      <c r="K817" s="33"/>
      <c r="L817" s="33"/>
      <c r="M817" s="33"/>
      <c r="N817" s="33"/>
      <c r="O817" s="33"/>
    </row>
    <row r="818" spans="1:15">
      <c r="A818" s="33"/>
      <c r="B818" s="33"/>
      <c r="C818" s="33"/>
      <c r="D818" s="33"/>
      <c r="E818" s="33"/>
      <c r="F818" s="33"/>
      <c r="G818" s="33"/>
      <c r="H818" s="33"/>
      <c r="I818" s="33"/>
      <c r="J818" s="33"/>
      <c r="K818" s="33"/>
      <c r="L818" s="33"/>
      <c r="M818" s="33"/>
      <c r="N818" s="33"/>
      <c r="O818" s="33"/>
    </row>
    <row r="819" spans="1:15">
      <c r="A819" s="33"/>
      <c r="B819" s="33"/>
      <c r="C819" s="33"/>
      <c r="D819" s="33"/>
      <c r="E819" s="33"/>
      <c r="F819" s="33"/>
      <c r="G819" s="33"/>
      <c r="H819" s="33"/>
      <c r="I819" s="33"/>
      <c r="J819" s="33"/>
      <c r="K819" s="33"/>
      <c r="L819" s="33"/>
      <c r="M819" s="33"/>
      <c r="N819" s="33"/>
      <c r="O819" s="33"/>
    </row>
    <row r="820" spans="1:15">
      <c r="A820" s="33"/>
      <c r="B820" s="33"/>
      <c r="C820" s="33"/>
      <c r="D820" s="33"/>
      <c r="E820" s="33"/>
      <c r="F820" s="33"/>
      <c r="G820" s="33"/>
      <c r="H820" s="33"/>
      <c r="I820" s="33"/>
      <c r="J820" s="33"/>
      <c r="K820" s="33"/>
      <c r="L820" s="33"/>
      <c r="M820" s="33"/>
      <c r="N820" s="33"/>
      <c r="O820" s="33"/>
    </row>
    <row r="821" spans="1:15">
      <c r="A821" s="33"/>
      <c r="B821" s="33"/>
      <c r="C821" s="33"/>
      <c r="D821" s="33"/>
      <c r="E821" s="33"/>
      <c r="F821" s="33"/>
      <c r="G821" s="33"/>
      <c r="H821" s="33"/>
      <c r="I821" s="33"/>
      <c r="J821" s="33"/>
      <c r="K821" s="33"/>
      <c r="L821" s="33"/>
      <c r="M821" s="33"/>
      <c r="N821" s="33"/>
      <c r="O821" s="33"/>
    </row>
    <row r="822" spans="1:15">
      <c r="A822" s="33"/>
      <c r="B822" s="33"/>
      <c r="C822" s="33"/>
      <c r="D822" s="33"/>
      <c r="E822" s="33"/>
      <c r="F822" s="33"/>
      <c r="G822" s="33"/>
      <c r="H822" s="33"/>
      <c r="I822" s="33"/>
      <c r="J822" s="33"/>
      <c r="K822" s="33"/>
      <c r="L822" s="33"/>
      <c r="M822" s="33"/>
      <c r="N822" s="33"/>
      <c r="O822" s="33"/>
    </row>
    <row r="823" spans="1:15">
      <c r="A823" s="33"/>
      <c r="B823" s="33"/>
      <c r="C823" s="33"/>
      <c r="D823" s="33"/>
      <c r="E823" s="33"/>
      <c r="F823" s="33"/>
      <c r="G823" s="33"/>
      <c r="H823" s="33"/>
      <c r="I823" s="33"/>
      <c r="J823" s="33"/>
      <c r="K823" s="33"/>
      <c r="L823" s="33"/>
      <c r="M823" s="33"/>
      <c r="N823" s="33"/>
      <c r="O823" s="33"/>
    </row>
    <row r="824" spans="1:15">
      <c r="A824" s="33"/>
      <c r="B824" s="33"/>
      <c r="C824" s="33"/>
      <c r="D824" s="33"/>
      <c r="E824" s="33"/>
      <c r="F824" s="33"/>
      <c r="G824" s="33"/>
      <c r="H824" s="33"/>
      <c r="I824" s="33"/>
      <c r="J824" s="33"/>
      <c r="K824" s="33"/>
      <c r="L824" s="33"/>
      <c r="M824" s="33"/>
      <c r="N824" s="33"/>
      <c r="O824" s="33"/>
    </row>
    <row r="825" spans="1:15">
      <c r="A825" s="33"/>
      <c r="B825" s="33"/>
      <c r="C825" s="33"/>
      <c r="D825" s="33"/>
      <c r="E825" s="33"/>
      <c r="F825" s="33"/>
      <c r="G825" s="33"/>
      <c r="H825" s="33"/>
      <c r="I825" s="33"/>
      <c r="J825" s="33"/>
      <c r="K825" s="33"/>
      <c r="L825" s="33"/>
      <c r="M825" s="33"/>
      <c r="N825" s="33"/>
      <c r="O825" s="33"/>
    </row>
    <row r="826" spans="1:15">
      <c r="A826" s="33"/>
      <c r="B826" s="33"/>
      <c r="C826" s="33"/>
      <c r="D826" s="33"/>
      <c r="E826" s="33"/>
      <c r="F826" s="33"/>
      <c r="G826" s="33"/>
      <c r="H826" s="33"/>
      <c r="I826" s="33"/>
      <c r="J826" s="33"/>
      <c r="K826" s="33"/>
      <c r="L826" s="33"/>
      <c r="M826" s="33"/>
      <c r="N826" s="33"/>
      <c r="O826" s="33"/>
    </row>
    <row r="827" spans="1:15">
      <c r="A827" s="33"/>
      <c r="B827" s="33"/>
      <c r="C827" s="33"/>
      <c r="D827" s="33"/>
      <c r="E827" s="33"/>
      <c r="F827" s="33"/>
      <c r="G827" s="33"/>
      <c r="H827" s="33"/>
      <c r="I827" s="33"/>
      <c r="J827" s="33"/>
      <c r="K827" s="33"/>
      <c r="L827" s="33"/>
      <c r="M827" s="33"/>
      <c r="N827" s="33"/>
      <c r="O827" s="33"/>
    </row>
    <row r="828" spans="1:15">
      <c r="A828" s="33"/>
      <c r="B828" s="33"/>
      <c r="C828" s="33"/>
      <c r="D828" s="33"/>
      <c r="E828" s="33"/>
      <c r="F828" s="33"/>
      <c r="G828" s="33"/>
      <c r="H828" s="33"/>
      <c r="I828" s="33"/>
      <c r="J828" s="33"/>
      <c r="K828" s="33"/>
      <c r="L828" s="33"/>
      <c r="M828" s="33"/>
      <c r="N828" s="33"/>
      <c r="O828" s="33"/>
    </row>
    <row r="829" spans="1:15">
      <c r="A829" s="33"/>
      <c r="B829" s="33"/>
      <c r="C829" s="33"/>
      <c r="D829" s="33"/>
      <c r="E829" s="33"/>
      <c r="F829" s="33"/>
      <c r="G829" s="33"/>
      <c r="H829" s="33"/>
      <c r="I829" s="33"/>
      <c r="J829" s="33"/>
      <c r="K829" s="33"/>
      <c r="L829" s="33"/>
      <c r="M829" s="33"/>
      <c r="N829" s="33"/>
      <c r="O829" s="33"/>
    </row>
    <row r="830" spans="1:15">
      <c r="A830" s="33"/>
      <c r="B830" s="33"/>
      <c r="C830" s="33"/>
      <c r="D830" s="33"/>
      <c r="E830" s="33"/>
      <c r="F830" s="33"/>
      <c r="G830" s="33"/>
      <c r="H830" s="33"/>
      <c r="I830" s="33"/>
      <c r="J830" s="33"/>
      <c r="K830" s="33"/>
      <c r="L830" s="33"/>
      <c r="M830" s="33"/>
      <c r="N830" s="33"/>
      <c r="O830" s="33"/>
    </row>
    <row r="831" spans="1:15">
      <c r="A831" s="33"/>
      <c r="B831" s="33"/>
      <c r="C831" s="33"/>
      <c r="D831" s="33"/>
      <c r="E831" s="33"/>
      <c r="F831" s="33"/>
      <c r="G831" s="33"/>
      <c r="H831" s="33"/>
      <c r="I831" s="33"/>
      <c r="J831" s="33"/>
      <c r="K831" s="33"/>
      <c r="L831" s="33"/>
      <c r="M831" s="33"/>
      <c r="N831" s="33"/>
      <c r="O831" s="33"/>
    </row>
    <row r="832" spans="1:15">
      <c r="A832" s="33"/>
      <c r="B832" s="33"/>
      <c r="C832" s="33"/>
      <c r="D832" s="33"/>
      <c r="E832" s="33"/>
      <c r="F832" s="33"/>
      <c r="G832" s="33"/>
      <c r="H832" s="33"/>
      <c r="I832" s="33"/>
      <c r="J832" s="33"/>
      <c r="K832" s="33"/>
      <c r="L832" s="33"/>
      <c r="M832" s="33"/>
      <c r="N832" s="33"/>
      <c r="O832" s="33"/>
    </row>
    <row r="833" spans="1:15">
      <c r="A833" s="33"/>
      <c r="B833" s="33"/>
      <c r="C833" s="33"/>
      <c r="D833" s="33"/>
      <c r="E833" s="33"/>
      <c r="F833" s="33"/>
      <c r="G833" s="33"/>
      <c r="H833" s="33"/>
      <c r="I833" s="33"/>
      <c r="J833" s="33"/>
      <c r="K833" s="33"/>
      <c r="L833" s="33"/>
      <c r="M833" s="33"/>
      <c r="N833" s="33"/>
      <c r="O833" s="33"/>
    </row>
    <row r="834" spans="1:15">
      <c r="A834" s="33"/>
      <c r="B834" s="33"/>
      <c r="C834" s="33"/>
      <c r="D834" s="33"/>
      <c r="E834" s="33"/>
      <c r="F834" s="33"/>
      <c r="G834" s="33"/>
      <c r="H834" s="33"/>
      <c r="I834" s="33"/>
      <c r="J834" s="33"/>
      <c r="K834" s="33"/>
      <c r="L834" s="33"/>
      <c r="M834" s="33"/>
      <c r="N834" s="33"/>
      <c r="O834" s="33"/>
    </row>
    <row r="835" spans="1:15">
      <c r="A835" s="33"/>
      <c r="B835" s="33"/>
      <c r="C835" s="33"/>
      <c r="D835" s="33"/>
      <c r="E835" s="33"/>
      <c r="F835" s="33"/>
      <c r="G835" s="33"/>
      <c r="H835" s="33"/>
      <c r="I835" s="33"/>
      <c r="J835" s="33"/>
      <c r="K835" s="33"/>
      <c r="L835" s="33"/>
      <c r="M835" s="33"/>
      <c r="N835" s="33"/>
      <c r="O835" s="33"/>
    </row>
    <row r="836" spans="1:15">
      <c r="A836" s="33"/>
      <c r="B836" s="33"/>
      <c r="C836" s="33"/>
      <c r="D836" s="33"/>
      <c r="E836" s="33"/>
      <c r="F836" s="33"/>
      <c r="G836" s="33"/>
      <c r="H836" s="33"/>
      <c r="I836" s="33"/>
      <c r="J836" s="33"/>
      <c r="K836" s="33"/>
      <c r="L836" s="33"/>
      <c r="M836" s="33"/>
      <c r="N836" s="33"/>
      <c r="O836" s="33"/>
    </row>
    <row r="837" spans="1:15">
      <c r="A837" s="33"/>
      <c r="B837" s="33"/>
      <c r="C837" s="33"/>
      <c r="D837" s="33"/>
      <c r="E837" s="33"/>
      <c r="F837" s="33"/>
      <c r="G837" s="33"/>
      <c r="H837" s="33"/>
      <c r="I837" s="33"/>
      <c r="J837" s="33"/>
      <c r="K837" s="33"/>
      <c r="L837" s="33"/>
      <c r="M837" s="33"/>
      <c r="N837" s="33"/>
      <c r="O837" s="33"/>
    </row>
    <row r="838" spans="1:15">
      <c r="A838" s="33"/>
      <c r="B838" s="33"/>
      <c r="C838" s="33"/>
      <c r="D838" s="33"/>
      <c r="E838" s="33"/>
      <c r="F838" s="33"/>
      <c r="G838" s="33"/>
      <c r="H838" s="33"/>
      <c r="I838" s="33"/>
      <c r="J838" s="33"/>
      <c r="K838" s="33"/>
      <c r="L838" s="33"/>
      <c r="M838" s="33"/>
      <c r="N838" s="33"/>
      <c r="O838" s="33"/>
    </row>
    <row r="839" spans="1:15">
      <c r="A839" s="33"/>
      <c r="B839" s="33"/>
      <c r="C839" s="33"/>
      <c r="D839" s="33"/>
      <c r="E839" s="33"/>
      <c r="F839" s="33"/>
      <c r="G839" s="33"/>
      <c r="H839" s="33"/>
      <c r="I839" s="33"/>
      <c r="J839" s="33"/>
      <c r="K839" s="33"/>
      <c r="L839" s="33"/>
      <c r="M839" s="33"/>
      <c r="N839" s="33"/>
      <c r="O839" s="33"/>
    </row>
    <row r="840" spans="1:15">
      <c r="A840" s="33"/>
      <c r="B840" s="33"/>
      <c r="C840" s="33"/>
      <c r="D840" s="33"/>
      <c r="E840" s="33"/>
      <c r="F840" s="33"/>
      <c r="G840" s="33"/>
      <c r="H840" s="33"/>
      <c r="I840" s="33"/>
      <c r="J840" s="33"/>
      <c r="K840" s="33"/>
      <c r="L840" s="33"/>
      <c r="M840" s="33"/>
      <c r="N840" s="33"/>
      <c r="O840" s="33"/>
    </row>
    <row r="841" spans="1:15">
      <c r="A841" s="33"/>
      <c r="B841" s="33"/>
      <c r="C841" s="33"/>
      <c r="D841" s="33"/>
      <c r="E841" s="33"/>
      <c r="F841" s="33"/>
      <c r="G841" s="33"/>
      <c r="H841" s="33"/>
      <c r="I841" s="33"/>
      <c r="J841" s="33"/>
      <c r="K841" s="33"/>
      <c r="L841" s="33"/>
      <c r="M841" s="33"/>
      <c r="N841" s="33"/>
      <c r="O841" s="33"/>
    </row>
    <row r="842" spans="1:15">
      <c r="A842" s="33"/>
      <c r="B842" s="33"/>
      <c r="C842" s="33"/>
      <c r="D842" s="33"/>
      <c r="E842" s="33"/>
      <c r="F842" s="33"/>
      <c r="G842" s="33"/>
      <c r="H842" s="33"/>
      <c r="I842" s="33"/>
      <c r="J842" s="33"/>
      <c r="K842" s="33"/>
      <c r="L842" s="33"/>
      <c r="M842" s="33"/>
      <c r="N842" s="33"/>
      <c r="O842" s="33"/>
    </row>
    <row r="843" spans="1:15">
      <c r="A843" s="33"/>
      <c r="B843" s="33"/>
      <c r="C843" s="33"/>
      <c r="D843" s="33"/>
      <c r="E843" s="33"/>
      <c r="F843" s="33"/>
      <c r="G843" s="33"/>
      <c r="H843" s="33"/>
      <c r="I843" s="33"/>
      <c r="J843" s="33"/>
      <c r="K843" s="33"/>
      <c r="L843" s="33"/>
      <c r="M843" s="33"/>
      <c r="N843" s="33"/>
      <c r="O843" s="33"/>
    </row>
    <row r="844" spans="1:15">
      <c r="A844" s="33"/>
      <c r="B844" s="33"/>
      <c r="C844" s="33"/>
      <c r="D844" s="33"/>
      <c r="E844" s="33"/>
      <c r="F844" s="33"/>
      <c r="G844" s="33"/>
      <c r="H844" s="33"/>
      <c r="I844" s="33"/>
      <c r="J844" s="33"/>
      <c r="K844" s="33"/>
      <c r="L844" s="33"/>
      <c r="M844" s="33"/>
      <c r="N844" s="33"/>
      <c r="O844" s="33"/>
    </row>
    <row r="845" spans="1:15">
      <c r="A845" s="33"/>
      <c r="B845" s="33"/>
      <c r="C845" s="33"/>
      <c r="D845" s="33"/>
      <c r="E845" s="33"/>
      <c r="F845" s="33"/>
      <c r="G845" s="33"/>
      <c r="H845" s="33"/>
      <c r="I845" s="33"/>
      <c r="J845" s="33"/>
      <c r="K845" s="33"/>
      <c r="L845" s="33"/>
      <c r="M845" s="33"/>
      <c r="N845" s="33"/>
      <c r="O845" s="33"/>
    </row>
    <row r="846" spans="1:15">
      <c r="A846" s="33"/>
      <c r="B846" s="33"/>
      <c r="C846" s="33"/>
      <c r="D846" s="33"/>
      <c r="E846" s="33"/>
      <c r="F846" s="33"/>
      <c r="G846" s="33"/>
      <c r="H846" s="33"/>
      <c r="I846" s="33"/>
      <c r="J846" s="33"/>
      <c r="K846" s="33"/>
      <c r="L846" s="33"/>
      <c r="M846" s="33"/>
      <c r="N846" s="33"/>
      <c r="O846" s="33"/>
    </row>
    <row r="847" spans="1:15">
      <c r="A847" s="33"/>
      <c r="B847" s="33"/>
      <c r="C847" s="33"/>
      <c r="D847" s="33"/>
      <c r="E847" s="33"/>
      <c r="F847" s="33"/>
      <c r="G847" s="33"/>
      <c r="H847" s="33"/>
      <c r="I847" s="33"/>
      <c r="J847" s="33"/>
      <c r="K847" s="33"/>
      <c r="L847" s="33"/>
      <c r="M847" s="33"/>
      <c r="N847" s="33"/>
      <c r="O847" s="33"/>
    </row>
    <row r="848" spans="1:15">
      <c r="A848" s="33"/>
      <c r="B848" s="33"/>
      <c r="C848" s="33"/>
      <c r="D848" s="33"/>
      <c r="E848" s="33"/>
      <c r="F848" s="33"/>
      <c r="G848" s="33"/>
      <c r="H848" s="33"/>
      <c r="I848" s="33"/>
      <c r="J848" s="33"/>
      <c r="K848" s="33"/>
      <c r="L848" s="33"/>
      <c r="M848" s="33"/>
      <c r="N848" s="33"/>
      <c r="O848" s="33"/>
    </row>
    <row r="849" spans="1:15">
      <c r="A849" s="33"/>
      <c r="B849" s="33"/>
      <c r="C849" s="33"/>
      <c r="D849" s="33"/>
      <c r="E849" s="33"/>
      <c r="F849" s="33"/>
      <c r="G849" s="33"/>
      <c r="H849" s="33"/>
      <c r="I849" s="33"/>
      <c r="J849" s="33"/>
      <c r="K849" s="33"/>
      <c r="L849" s="33"/>
      <c r="M849" s="33"/>
      <c r="N849" s="33"/>
      <c r="O849" s="33"/>
    </row>
    <row r="850" spans="1:15">
      <c r="A850" s="33"/>
      <c r="B850" s="33"/>
      <c r="C850" s="33"/>
      <c r="D850" s="33"/>
      <c r="E850" s="33"/>
      <c r="F850" s="33"/>
      <c r="G850" s="33"/>
      <c r="H850" s="33"/>
      <c r="I850" s="33"/>
      <c r="J850" s="33"/>
      <c r="K850" s="33"/>
      <c r="L850" s="33"/>
      <c r="M850" s="33"/>
      <c r="N850" s="33"/>
      <c r="O850" s="33"/>
    </row>
    <row r="851" spans="1:15">
      <c r="A851" s="33"/>
      <c r="B851" s="33"/>
      <c r="C851" s="33"/>
      <c r="D851" s="33"/>
      <c r="E851" s="33"/>
      <c r="F851" s="33"/>
      <c r="G851" s="33"/>
      <c r="H851" s="33"/>
      <c r="I851" s="33"/>
      <c r="J851" s="33"/>
      <c r="K851" s="33"/>
      <c r="L851" s="33"/>
      <c r="M851" s="33"/>
      <c r="N851" s="33"/>
      <c r="O851" s="33"/>
    </row>
    <row r="852" spans="1:15">
      <c r="A852" s="33"/>
      <c r="B852" s="33"/>
      <c r="C852" s="33"/>
      <c r="D852" s="33"/>
      <c r="E852" s="33"/>
      <c r="F852" s="33"/>
      <c r="G852" s="33"/>
      <c r="H852" s="33"/>
      <c r="I852" s="33"/>
      <c r="J852" s="33"/>
      <c r="K852" s="33"/>
      <c r="L852" s="33"/>
      <c r="M852" s="33"/>
      <c r="N852" s="33"/>
      <c r="O852" s="33"/>
    </row>
    <row r="853" spans="1:15">
      <c r="A853" s="33"/>
      <c r="B853" s="33"/>
      <c r="C853" s="33"/>
      <c r="D853" s="33"/>
      <c r="E853" s="33"/>
      <c r="F853" s="33"/>
      <c r="G853" s="33"/>
      <c r="H853" s="33"/>
      <c r="I853" s="33"/>
      <c r="J853" s="33"/>
      <c r="K853" s="33"/>
      <c r="L853" s="33"/>
      <c r="M853" s="33"/>
      <c r="N853" s="33"/>
      <c r="O853" s="33"/>
    </row>
    <row r="854" spans="1:15">
      <c r="A854" s="33"/>
      <c r="B854" s="33"/>
      <c r="C854" s="33"/>
      <c r="D854" s="33"/>
      <c r="E854" s="33"/>
      <c r="F854" s="33"/>
      <c r="G854" s="33"/>
      <c r="H854" s="33"/>
      <c r="I854" s="33"/>
      <c r="J854" s="33"/>
      <c r="K854" s="33"/>
      <c r="L854" s="33"/>
      <c r="M854" s="33"/>
      <c r="N854" s="33"/>
      <c r="O854" s="33"/>
    </row>
    <row r="855" spans="1:15">
      <c r="A855" s="33"/>
      <c r="B855" s="33"/>
      <c r="C855" s="33"/>
      <c r="D855" s="33"/>
      <c r="E855" s="33"/>
      <c r="F855" s="33"/>
      <c r="G855" s="33"/>
      <c r="H855" s="33"/>
      <c r="I855" s="33"/>
      <c r="J855" s="33"/>
      <c r="K855" s="33"/>
      <c r="L855" s="33"/>
      <c r="M855" s="33"/>
      <c r="N855" s="33"/>
      <c r="O855" s="33"/>
    </row>
    <row r="856" spans="1:15">
      <c r="A856" s="33"/>
      <c r="B856" s="33"/>
      <c r="C856" s="33"/>
      <c r="D856" s="33"/>
      <c r="E856" s="33"/>
      <c r="F856" s="33"/>
      <c r="G856" s="33"/>
      <c r="H856" s="33"/>
      <c r="I856" s="33"/>
      <c r="J856" s="33"/>
      <c r="K856" s="33"/>
      <c r="L856" s="33"/>
      <c r="M856" s="33"/>
      <c r="N856" s="33"/>
      <c r="O856" s="33"/>
    </row>
    <row r="857" spans="1:15">
      <c r="A857" s="33"/>
      <c r="B857" s="33"/>
      <c r="C857" s="33"/>
      <c r="D857" s="33"/>
      <c r="E857" s="33"/>
      <c r="F857" s="33"/>
      <c r="G857" s="33"/>
      <c r="H857" s="33"/>
      <c r="I857" s="33"/>
      <c r="J857" s="33"/>
      <c r="K857" s="33"/>
      <c r="L857" s="33"/>
      <c r="M857" s="33"/>
      <c r="N857" s="33"/>
      <c r="O857" s="33"/>
    </row>
    <row r="858" spans="1:15">
      <c r="A858" s="33"/>
      <c r="B858" s="33"/>
      <c r="C858" s="33"/>
      <c r="D858" s="33"/>
      <c r="E858" s="33"/>
      <c r="F858" s="33"/>
      <c r="G858" s="33"/>
      <c r="H858" s="33"/>
      <c r="I858" s="33"/>
      <c r="J858" s="33"/>
      <c r="K858" s="33"/>
      <c r="L858" s="33"/>
      <c r="M858" s="33"/>
      <c r="N858" s="33"/>
      <c r="O858" s="33"/>
    </row>
    <row r="859" spans="1:15">
      <c r="A859" s="33"/>
      <c r="B859" s="33"/>
      <c r="C859" s="33"/>
      <c r="D859" s="33"/>
      <c r="E859" s="33"/>
      <c r="F859" s="33"/>
      <c r="G859" s="33"/>
      <c r="H859" s="33"/>
      <c r="I859" s="33"/>
      <c r="J859" s="33"/>
      <c r="K859" s="33"/>
      <c r="L859" s="33"/>
      <c r="M859" s="33"/>
      <c r="N859" s="33"/>
      <c r="O859" s="33"/>
    </row>
    <row r="860" spans="1:15">
      <c r="A860" s="33"/>
      <c r="B860" s="33"/>
      <c r="C860" s="33"/>
      <c r="D860" s="33"/>
      <c r="E860" s="33"/>
      <c r="F860" s="33"/>
      <c r="G860" s="33"/>
      <c r="H860" s="33"/>
      <c r="I860" s="33"/>
      <c r="J860" s="33"/>
      <c r="K860" s="33"/>
      <c r="L860" s="33"/>
      <c r="M860" s="33"/>
      <c r="N860" s="33"/>
      <c r="O860" s="33"/>
    </row>
    <row r="861" spans="1:15">
      <c r="A861" s="33"/>
      <c r="B861" s="33"/>
      <c r="C861" s="33"/>
      <c r="D861" s="33"/>
      <c r="E861" s="33"/>
      <c r="F861" s="33"/>
      <c r="G861" s="33"/>
      <c r="H861" s="33"/>
      <c r="I861" s="33"/>
      <c r="J861" s="33"/>
      <c r="K861" s="33"/>
      <c r="L861" s="33"/>
      <c r="M861" s="33"/>
      <c r="N861" s="33"/>
      <c r="O861" s="33"/>
    </row>
    <row r="862" spans="1:15">
      <c r="A862" s="33"/>
      <c r="B862" s="33"/>
      <c r="C862" s="33"/>
      <c r="D862" s="33"/>
      <c r="E862" s="33"/>
      <c r="F862" s="33"/>
      <c r="G862" s="33"/>
      <c r="H862" s="33"/>
      <c r="I862" s="33"/>
      <c r="J862" s="33"/>
      <c r="K862" s="33"/>
      <c r="L862" s="33"/>
      <c r="M862" s="33"/>
      <c r="N862" s="33"/>
      <c r="O862" s="33"/>
    </row>
    <row r="863" spans="1:15">
      <c r="A863" s="33"/>
      <c r="B863" s="33"/>
      <c r="C863" s="33"/>
      <c r="D863" s="33"/>
      <c r="E863" s="33"/>
      <c r="F863" s="33"/>
      <c r="G863" s="33"/>
      <c r="H863" s="33"/>
      <c r="I863" s="33"/>
      <c r="J863" s="33"/>
      <c r="K863" s="33"/>
      <c r="L863" s="33"/>
      <c r="M863" s="33"/>
      <c r="N863" s="33"/>
      <c r="O863" s="33"/>
    </row>
    <row r="864" spans="1:15">
      <c r="A864" s="33"/>
      <c r="B864" s="33"/>
      <c r="C864" s="33"/>
      <c r="D864" s="33"/>
      <c r="E864" s="33"/>
      <c r="F864" s="33"/>
      <c r="G864" s="33"/>
      <c r="H864" s="33"/>
      <c r="I864" s="33"/>
      <c r="J864" s="33"/>
      <c r="K864" s="33"/>
      <c r="L864" s="33"/>
      <c r="M864" s="33"/>
      <c r="N864" s="33"/>
      <c r="O864" s="33"/>
    </row>
    <row r="865" spans="1:15">
      <c r="A865" s="33"/>
      <c r="B865" s="33"/>
      <c r="C865" s="33"/>
      <c r="D865" s="33"/>
      <c r="E865" s="33"/>
      <c r="F865" s="33"/>
      <c r="G865" s="33"/>
      <c r="H865" s="33"/>
      <c r="I865" s="33"/>
      <c r="J865" s="33"/>
      <c r="K865" s="33"/>
      <c r="L865" s="33"/>
      <c r="M865" s="33"/>
      <c r="N865" s="33"/>
      <c r="O865" s="33"/>
    </row>
    <row r="866" spans="1:15">
      <c r="A866" s="33"/>
      <c r="B866" s="33"/>
      <c r="C866" s="33"/>
      <c r="D866" s="33"/>
      <c r="E866" s="33"/>
      <c r="F866" s="33"/>
      <c r="G866" s="33"/>
      <c r="H866" s="33"/>
      <c r="I866" s="33"/>
      <c r="J866" s="33"/>
      <c r="K866" s="33"/>
      <c r="L866" s="33"/>
      <c r="M866" s="33"/>
      <c r="N866" s="33"/>
      <c r="O866" s="33"/>
    </row>
    <row r="867" spans="1:15">
      <c r="A867" s="33"/>
      <c r="B867" s="33"/>
      <c r="C867" s="33"/>
      <c r="D867" s="33"/>
      <c r="E867" s="33"/>
      <c r="F867" s="33"/>
      <c r="G867" s="33"/>
      <c r="H867" s="33"/>
      <c r="I867" s="33"/>
      <c r="J867" s="33"/>
      <c r="K867" s="33"/>
      <c r="L867" s="33"/>
      <c r="M867" s="33"/>
      <c r="N867" s="33"/>
      <c r="O867" s="33"/>
    </row>
    <row r="868" spans="1:15">
      <c r="A868" s="33"/>
      <c r="B868" s="33"/>
      <c r="C868" s="33"/>
      <c r="D868" s="33"/>
      <c r="E868" s="33"/>
      <c r="F868" s="33"/>
      <c r="G868" s="33"/>
      <c r="H868" s="33"/>
      <c r="I868" s="33"/>
      <c r="J868" s="33"/>
      <c r="K868" s="33"/>
      <c r="L868" s="33"/>
      <c r="M868" s="33"/>
      <c r="N868" s="33"/>
      <c r="O868" s="33"/>
    </row>
    <row r="869" spans="1:15">
      <c r="A869" s="33"/>
      <c r="B869" s="33"/>
      <c r="C869" s="33"/>
      <c r="D869" s="33"/>
      <c r="E869" s="33"/>
      <c r="F869" s="33"/>
      <c r="G869" s="33"/>
      <c r="H869" s="33"/>
      <c r="I869" s="33"/>
      <c r="J869" s="33"/>
      <c r="K869" s="33"/>
      <c r="L869" s="33"/>
      <c r="M869" s="33"/>
      <c r="N869" s="33"/>
      <c r="O869" s="33"/>
    </row>
    <row r="870" spans="1:15">
      <c r="A870" s="33"/>
      <c r="B870" s="33"/>
      <c r="C870" s="33"/>
      <c r="D870" s="33"/>
      <c r="E870" s="33"/>
      <c r="F870" s="33"/>
      <c r="G870" s="33"/>
      <c r="H870" s="33"/>
      <c r="I870" s="33"/>
      <c r="J870" s="33"/>
      <c r="K870" s="33"/>
      <c r="L870" s="33"/>
      <c r="M870" s="33"/>
      <c r="N870" s="33"/>
      <c r="O870" s="33"/>
    </row>
    <row r="871" spans="1:15">
      <c r="A871" s="33"/>
      <c r="B871" s="33"/>
      <c r="C871" s="33"/>
      <c r="D871" s="33"/>
      <c r="E871" s="33"/>
      <c r="F871" s="33"/>
      <c r="G871" s="33"/>
      <c r="H871" s="33"/>
      <c r="I871" s="33"/>
      <c r="J871" s="33"/>
      <c r="K871" s="33"/>
      <c r="L871" s="33"/>
      <c r="M871" s="33"/>
      <c r="N871" s="33"/>
      <c r="O871" s="33"/>
    </row>
    <row r="872" spans="1:15">
      <c r="A872" s="33"/>
      <c r="B872" s="33"/>
      <c r="C872" s="33"/>
      <c r="D872" s="33"/>
      <c r="E872" s="33"/>
      <c r="F872" s="33"/>
      <c r="G872" s="33"/>
      <c r="H872" s="33"/>
      <c r="I872" s="33"/>
      <c r="J872" s="33"/>
      <c r="K872" s="33"/>
      <c r="L872" s="33"/>
      <c r="M872" s="33"/>
      <c r="N872" s="33"/>
      <c r="O872" s="33"/>
    </row>
    <row r="873" spans="1:15">
      <c r="A873" s="33"/>
      <c r="B873" s="33"/>
      <c r="C873" s="33"/>
      <c r="D873" s="33"/>
      <c r="E873" s="33"/>
      <c r="F873" s="33"/>
      <c r="G873" s="33"/>
      <c r="H873" s="33"/>
      <c r="I873" s="33"/>
      <c r="J873" s="33"/>
      <c r="K873" s="33"/>
      <c r="L873" s="33"/>
      <c r="M873" s="33"/>
      <c r="N873" s="33"/>
      <c r="O873" s="33"/>
    </row>
    <row r="874" spans="1:15">
      <c r="A874" s="33"/>
      <c r="B874" s="33"/>
      <c r="C874" s="33"/>
      <c r="D874" s="33"/>
      <c r="E874" s="33"/>
      <c r="F874" s="33"/>
      <c r="G874" s="33"/>
      <c r="H874" s="33"/>
      <c r="I874" s="33"/>
      <c r="J874" s="33"/>
      <c r="K874" s="33"/>
      <c r="L874" s="33"/>
      <c r="M874" s="33"/>
      <c r="N874" s="33"/>
      <c r="O874" s="33"/>
    </row>
    <row r="875" spans="1:15">
      <c r="A875" s="33"/>
      <c r="B875" s="33"/>
      <c r="C875" s="33"/>
      <c r="D875" s="33"/>
      <c r="E875" s="33"/>
      <c r="F875" s="33"/>
      <c r="G875" s="33"/>
      <c r="H875" s="33"/>
      <c r="I875" s="33"/>
      <c r="J875" s="33"/>
      <c r="K875" s="33"/>
      <c r="L875" s="33"/>
      <c r="M875" s="33"/>
      <c r="N875" s="33"/>
      <c r="O875" s="33"/>
    </row>
    <row r="876" spans="1:15">
      <c r="A876" s="33"/>
      <c r="B876" s="33"/>
      <c r="C876" s="33"/>
      <c r="D876" s="33"/>
      <c r="E876" s="33"/>
      <c r="F876" s="33"/>
      <c r="G876" s="33"/>
      <c r="H876" s="33"/>
      <c r="I876" s="33"/>
      <c r="J876" s="33"/>
      <c r="K876" s="33"/>
      <c r="L876" s="33"/>
      <c r="M876" s="33"/>
      <c r="N876" s="33"/>
      <c r="O876" s="33"/>
    </row>
    <row r="877" spans="1:15">
      <c r="A877" s="33"/>
      <c r="B877" s="33"/>
      <c r="C877" s="33"/>
      <c r="D877" s="33"/>
      <c r="E877" s="33"/>
      <c r="F877" s="33"/>
      <c r="G877" s="33"/>
      <c r="H877" s="33"/>
      <c r="I877" s="33"/>
      <c r="J877" s="33"/>
      <c r="K877" s="33"/>
      <c r="L877" s="33"/>
      <c r="M877" s="33"/>
      <c r="N877" s="33"/>
      <c r="O877" s="33"/>
    </row>
    <row r="878" spans="1:15">
      <c r="A878" s="33"/>
      <c r="B878" s="33"/>
      <c r="C878" s="33"/>
      <c r="D878" s="33"/>
      <c r="E878" s="33"/>
      <c r="F878" s="33"/>
      <c r="G878" s="33"/>
      <c r="H878" s="33"/>
      <c r="I878" s="33"/>
      <c r="J878" s="33"/>
      <c r="K878" s="33"/>
      <c r="L878" s="33"/>
      <c r="M878" s="33"/>
      <c r="N878" s="33"/>
      <c r="O878" s="33"/>
    </row>
    <row r="879" spans="1:15">
      <c r="A879" s="33"/>
      <c r="B879" s="33"/>
      <c r="C879" s="33"/>
      <c r="D879" s="33"/>
      <c r="E879" s="33"/>
      <c r="F879" s="33"/>
      <c r="G879" s="33"/>
      <c r="H879" s="33"/>
      <c r="I879" s="33"/>
      <c r="J879" s="33"/>
      <c r="K879" s="33"/>
      <c r="L879" s="33"/>
      <c r="M879" s="33"/>
      <c r="N879" s="33"/>
      <c r="O879" s="33"/>
    </row>
    <row r="880" spans="1:15">
      <c r="A880" s="33"/>
      <c r="B880" s="33"/>
      <c r="C880" s="33"/>
      <c r="D880" s="33"/>
      <c r="E880" s="33"/>
      <c r="F880" s="33"/>
      <c r="G880" s="33"/>
      <c r="H880" s="33"/>
      <c r="I880" s="33"/>
      <c r="J880" s="33"/>
      <c r="K880" s="33"/>
      <c r="L880" s="33"/>
      <c r="M880" s="33"/>
      <c r="N880" s="33"/>
      <c r="O880" s="33"/>
    </row>
    <row r="881" spans="1:15">
      <c r="A881" s="33"/>
      <c r="B881" s="33"/>
      <c r="C881" s="33"/>
      <c r="D881" s="33"/>
      <c r="E881" s="33"/>
      <c r="F881" s="33"/>
      <c r="G881" s="33"/>
      <c r="H881" s="33"/>
      <c r="I881" s="33"/>
      <c r="J881" s="33"/>
      <c r="K881" s="33"/>
      <c r="L881" s="33"/>
      <c r="M881" s="33"/>
      <c r="N881" s="33"/>
      <c r="O881" s="33"/>
    </row>
    <row r="882" spans="1:15">
      <c r="A882" s="33"/>
      <c r="B882" s="33"/>
      <c r="C882" s="33"/>
      <c r="D882" s="33"/>
      <c r="E882" s="33"/>
      <c r="F882" s="33"/>
      <c r="G882" s="33"/>
      <c r="H882" s="33"/>
      <c r="I882" s="33"/>
      <c r="J882" s="33"/>
      <c r="K882" s="33"/>
      <c r="L882" s="33"/>
      <c r="M882" s="33"/>
      <c r="N882" s="33"/>
      <c r="O882" s="33"/>
    </row>
    <row r="883" spans="1:15">
      <c r="A883" s="33"/>
      <c r="B883" s="33"/>
      <c r="C883" s="33"/>
      <c r="D883" s="33"/>
      <c r="E883" s="33"/>
      <c r="F883" s="33"/>
      <c r="G883" s="33"/>
      <c r="H883" s="33"/>
      <c r="I883" s="33"/>
      <c r="J883" s="33"/>
      <c r="K883" s="33"/>
      <c r="L883" s="33"/>
      <c r="M883" s="33"/>
      <c r="N883" s="33"/>
      <c r="O883" s="33"/>
    </row>
    <row r="884" spans="1:15">
      <c r="A884" s="33"/>
      <c r="B884" s="33"/>
      <c r="C884" s="33"/>
      <c r="D884" s="33"/>
      <c r="E884" s="33"/>
      <c r="F884" s="33"/>
      <c r="G884" s="33"/>
      <c r="H884" s="33"/>
      <c r="I884" s="33"/>
      <c r="J884" s="33"/>
      <c r="K884" s="33"/>
      <c r="L884" s="33"/>
      <c r="M884" s="33"/>
      <c r="N884" s="33"/>
      <c r="O884" s="33"/>
    </row>
    <row r="885" spans="1:15">
      <c r="A885" s="33"/>
      <c r="B885" s="33"/>
      <c r="C885" s="33"/>
      <c r="D885" s="33"/>
      <c r="E885" s="33"/>
      <c r="F885" s="33"/>
      <c r="G885" s="33"/>
      <c r="H885" s="33"/>
      <c r="I885" s="33"/>
      <c r="J885" s="33"/>
      <c r="K885" s="33"/>
      <c r="L885" s="33"/>
      <c r="M885" s="33"/>
      <c r="N885" s="33"/>
      <c r="O885" s="33"/>
    </row>
    <row r="886" spans="1:15">
      <c r="A886" s="33"/>
      <c r="B886" s="33"/>
      <c r="C886" s="33"/>
      <c r="D886" s="33"/>
      <c r="E886" s="33"/>
      <c r="F886" s="33"/>
      <c r="G886" s="33"/>
      <c r="H886" s="33"/>
      <c r="I886" s="33"/>
      <c r="J886" s="33"/>
      <c r="K886" s="33"/>
      <c r="L886" s="33"/>
      <c r="M886" s="33"/>
      <c r="N886" s="33"/>
      <c r="O886" s="33"/>
    </row>
    <row r="887" spans="1:15">
      <c r="A887" s="33"/>
      <c r="B887" s="33"/>
      <c r="C887" s="33"/>
      <c r="D887" s="33"/>
      <c r="E887" s="33"/>
      <c r="F887" s="33"/>
      <c r="G887" s="33"/>
      <c r="H887" s="33"/>
      <c r="I887" s="33"/>
      <c r="J887" s="33"/>
      <c r="K887" s="33"/>
      <c r="L887" s="33"/>
      <c r="M887" s="33"/>
      <c r="N887" s="33"/>
      <c r="O887" s="33"/>
    </row>
    <row r="888" spans="1:15">
      <c r="A888" s="33"/>
      <c r="B888" s="33"/>
      <c r="C888" s="33"/>
      <c r="D888" s="33"/>
      <c r="E888" s="33"/>
      <c r="F888" s="33"/>
      <c r="G888" s="33"/>
      <c r="H888" s="33"/>
      <c r="I888" s="33"/>
      <c r="J888" s="33"/>
      <c r="K888" s="33"/>
      <c r="L888" s="33"/>
      <c r="M888" s="33"/>
      <c r="N888" s="33"/>
      <c r="O888" s="33"/>
    </row>
    <row r="889" spans="1:15">
      <c r="A889" s="33"/>
      <c r="B889" s="33"/>
      <c r="C889" s="33"/>
      <c r="D889" s="33"/>
      <c r="E889" s="33"/>
      <c r="F889" s="33"/>
      <c r="G889" s="33"/>
      <c r="H889" s="33"/>
      <c r="I889" s="33"/>
      <c r="J889" s="33"/>
      <c r="K889" s="33"/>
      <c r="L889" s="33"/>
      <c r="M889" s="33"/>
      <c r="N889" s="33"/>
      <c r="O889" s="33"/>
    </row>
    <row r="890" spans="1:15">
      <c r="A890" s="33"/>
      <c r="B890" s="33"/>
      <c r="C890" s="33"/>
      <c r="D890" s="33"/>
      <c r="E890" s="33"/>
      <c r="F890" s="33"/>
      <c r="G890" s="33"/>
      <c r="H890" s="33"/>
      <c r="I890" s="33"/>
      <c r="J890" s="33"/>
      <c r="K890" s="33"/>
      <c r="L890" s="33"/>
      <c r="M890" s="33"/>
      <c r="N890" s="33"/>
      <c r="O890" s="33"/>
    </row>
    <row r="891" spans="1:15">
      <c r="A891" s="33"/>
      <c r="B891" s="33"/>
      <c r="C891" s="33"/>
      <c r="D891" s="33"/>
      <c r="E891" s="33"/>
      <c r="F891" s="33"/>
      <c r="G891" s="33"/>
      <c r="H891" s="33"/>
      <c r="I891" s="33"/>
      <c r="J891" s="33"/>
      <c r="K891" s="33"/>
      <c r="L891" s="33"/>
      <c r="M891" s="33"/>
      <c r="N891" s="33"/>
      <c r="O891" s="33"/>
    </row>
    <row r="892" spans="1:15">
      <c r="A892" s="33"/>
      <c r="B892" s="33"/>
      <c r="C892" s="33"/>
      <c r="D892" s="33"/>
      <c r="E892" s="33"/>
      <c r="F892" s="33"/>
      <c r="G892" s="33"/>
      <c r="H892" s="33"/>
      <c r="I892" s="33"/>
      <c r="J892" s="33"/>
      <c r="K892" s="33"/>
      <c r="L892" s="33"/>
      <c r="M892" s="33"/>
      <c r="N892" s="33"/>
      <c r="O892" s="33"/>
    </row>
    <row r="893" spans="1:15">
      <c r="A893" s="33"/>
      <c r="B893" s="33"/>
      <c r="C893" s="33"/>
      <c r="D893" s="33"/>
      <c r="E893" s="33"/>
      <c r="F893" s="33"/>
      <c r="G893" s="33"/>
      <c r="H893" s="33"/>
      <c r="I893" s="33"/>
      <c r="J893" s="33"/>
      <c r="K893" s="33"/>
      <c r="L893" s="33"/>
      <c r="M893" s="33"/>
      <c r="N893" s="33"/>
      <c r="O893" s="33"/>
    </row>
    <row r="894" spans="1:15">
      <c r="A894" s="33"/>
      <c r="B894" s="33"/>
      <c r="C894" s="33"/>
      <c r="D894" s="33"/>
      <c r="E894" s="33"/>
      <c r="F894" s="33"/>
      <c r="G894" s="33"/>
      <c r="H894" s="33"/>
      <c r="I894" s="33"/>
      <c r="J894" s="33"/>
      <c r="K894" s="33"/>
      <c r="L894" s="33"/>
      <c r="M894" s="33"/>
      <c r="N894" s="33"/>
      <c r="O894" s="33"/>
    </row>
    <row r="895" spans="1:15">
      <c r="A895" s="33"/>
      <c r="B895" s="33"/>
      <c r="C895" s="33"/>
      <c r="D895" s="33"/>
      <c r="E895" s="33"/>
      <c r="F895" s="33"/>
      <c r="G895" s="33"/>
      <c r="H895" s="33"/>
      <c r="I895" s="33"/>
      <c r="J895" s="33"/>
      <c r="K895" s="33"/>
      <c r="L895" s="33"/>
      <c r="M895" s="33"/>
      <c r="N895" s="33"/>
      <c r="O895" s="33"/>
    </row>
    <row r="896" spans="1:15">
      <c r="A896" s="33"/>
      <c r="B896" s="33"/>
      <c r="C896" s="33"/>
      <c r="D896" s="33"/>
      <c r="E896" s="33"/>
      <c r="F896" s="33"/>
      <c r="G896" s="33"/>
      <c r="H896" s="33"/>
      <c r="I896" s="33"/>
      <c r="J896" s="33"/>
      <c r="K896" s="33"/>
      <c r="L896" s="33"/>
      <c r="M896" s="33"/>
      <c r="N896" s="33"/>
      <c r="O896" s="33"/>
    </row>
    <row r="897" spans="1:15">
      <c r="A897" s="33"/>
      <c r="B897" s="33"/>
      <c r="C897" s="33"/>
      <c r="D897" s="33"/>
      <c r="E897" s="33"/>
      <c r="F897" s="33"/>
      <c r="G897" s="33"/>
      <c r="H897" s="33"/>
      <c r="I897" s="33"/>
      <c r="J897" s="33"/>
      <c r="K897" s="33"/>
      <c r="L897" s="33"/>
      <c r="M897" s="33"/>
      <c r="N897" s="33"/>
      <c r="O897" s="33"/>
    </row>
    <row r="898" spans="1:15">
      <c r="A898" s="33"/>
      <c r="B898" s="33"/>
      <c r="C898" s="33"/>
      <c r="D898" s="33"/>
      <c r="E898" s="33"/>
      <c r="F898" s="33"/>
      <c r="G898" s="33"/>
      <c r="H898" s="33"/>
      <c r="I898" s="33"/>
      <c r="J898" s="33"/>
      <c r="K898" s="33"/>
      <c r="L898" s="33"/>
      <c r="M898" s="33"/>
      <c r="N898" s="33"/>
      <c r="O898" s="33"/>
    </row>
    <row r="899" spans="1:15">
      <c r="A899" s="33"/>
      <c r="B899" s="33"/>
      <c r="C899" s="33"/>
      <c r="D899" s="33"/>
      <c r="E899" s="33"/>
      <c r="F899" s="33"/>
      <c r="G899" s="33"/>
      <c r="H899" s="33"/>
      <c r="I899" s="33"/>
      <c r="J899" s="33"/>
      <c r="K899" s="33"/>
      <c r="L899" s="33"/>
      <c r="M899" s="33"/>
      <c r="N899" s="33"/>
      <c r="O899" s="33"/>
    </row>
    <row r="900" spans="1:15">
      <c r="A900" s="33"/>
      <c r="B900" s="33"/>
      <c r="C900" s="33"/>
      <c r="D900" s="33"/>
      <c r="E900" s="33"/>
      <c r="F900" s="33"/>
      <c r="G900" s="33"/>
      <c r="H900" s="33"/>
      <c r="I900" s="33"/>
      <c r="J900" s="33"/>
      <c r="K900" s="33"/>
      <c r="L900" s="33"/>
      <c r="M900" s="33"/>
      <c r="N900" s="33"/>
      <c r="O900" s="33"/>
    </row>
    <row r="901" spans="1:15">
      <c r="A901" s="33"/>
      <c r="B901" s="33"/>
      <c r="C901" s="33"/>
      <c r="D901" s="33"/>
      <c r="E901" s="33"/>
      <c r="F901" s="33"/>
      <c r="G901" s="33"/>
      <c r="H901" s="33"/>
      <c r="I901" s="33"/>
      <c r="J901" s="33"/>
      <c r="K901" s="33"/>
      <c r="L901" s="33"/>
      <c r="M901" s="33"/>
      <c r="N901" s="33"/>
      <c r="O901" s="33"/>
    </row>
    <row r="902" spans="1:15">
      <c r="A902" s="33"/>
      <c r="B902" s="33"/>
      <c r="C902" s="33"/>
      <c r="D902" s="33"/>
      <c r="E902" s="33"/>
      <c r="F902" s="33"/>
      <c r="G902" s="33"/>
      <c r="H902" s="33"/>
      <c r="I902" s="33"/>
      <c r="J902" s="33"/>
      <c r="K902" s="33"/>
      <c r="L902" s="33"/>
      <c r="M902" s="33"/>
      <c r="N902" s="33"/>
      <c r="O902" s="33"/>
    </row>
    <row r="903" spans="1:15">
      <c r="A903" s="33"/>
      <c r="B903" s="33"/>
      <c r="C903" s="33"/>
      <c r="D903" s="33"/>
      <c r="E903" s="33"/>
      <c r="F903" s="33"/>
      <c r="G903" s="33"/>
      <c r="H903" s="33"/>
      <c r="I903" s="33"/>
      <c r="J903" s="33"/>
      <c r="K903" s="33"/>
      <c r="L903" s="33"/>
      <c r="M903" s="33"/>
      <c r="N903" s="33"/>
      <c r="O903" s="33"/>
    </row>
    <row r="904" spans="1:15">
      <c r="A904" s="33"/>
      <c r="B904" s="33"/>
      <c r="C904" s="33"/>
      <c r="D904" s="33"/>
      <c r="E904" s="33"/>
      <c r="F904" s="33"/>
      <c r="G904" s="33"/>
      <c r="H904" s="33"/>
      <c r="I904" s="33"/>
      <c r="J904" s="33"/>
      <c r="K904" s="33"/>
      <c r="L904" s="33"/>
      <c r="M904" s="33"/>
      <c r="N904" s="33"/>
      <c r="O904" s="33"/>
    </row>
    <row r="905" spans="1:15">
      <c r="A905" s="33"/>
      <c r="B905" s="33"/>
      <c r="C905" s="33"/>
      <c r="D905" s="33"/>
      <c r="E905" s="33"/>
      <c r="F905" s="33"/>
      <c r="G905" s="33"/>
      <c r="H905" s="33"/>
      <c r="I905" s="33"/>
      <c r="J905" s="33"/>
      <c r="K905" s="33"/>
      <c r="L905" s="33"/>
      <c r="M905" s="33"/>
      <c r="N905" s="33"/>
      <c r="O905" s="33"/>
    </row>
    <row r="906" spans="1:15">
      <c r="A906" s="33"/>
      <c r="B906" s="33"/>
      <c r="C906" s="33"/>
      <c r="D906" s="33"/>
      <c r="E906" s="33"/>
      <c r="F906" s="33"/>
      <c r="G906" s="33"/>
      <c r="H906" s="33"/>
      <c r="I906" s="33"/>
      <c r="J906" s="33"/>
      <c r="K906" s="33"/>
      <c r="L906" s="33"/>
      <c r="M906" s="33"/>
      <c r="N906" s="33"/>
      <c r="O906" s="33"/>
    </row>
    <row r="907" spans="1:15">
      <c r="A907" s="33"/>
      <c r="B907" s="33"/>
      <c r="C907" s="33"/>
      <c r="D907" s="33"/>
      <c r="E907" s="33"/>
      <c r="F907" s="33"/>
      <c r="G907" s="33"/>
      <c r="H907" s="33"/>
      <c r="I907" s="33"/>
      <c r="J907" s="33"/>
      <c r="K907" s="33"/>
      <c r="L907" s="33"/>
      <c r="M907" s="33"/>
      <c r="N907" s="33"/>
      <c r="O907" s="33"/>
    </row>
    <row r="908" spans="1:15">
      <c r="A908" s="33"/>
      <c r="B908" s="33"/>
      <c r="C908" s="33"/>
      <c r="D908" s="33"/>
      <c r="E908" s="33"/>
      <c r="F908" s="33"/>
      <c r="G908" s="33"/>
      <c r="H908" s="33"/>
      <c r="I908" s="33"/>
      <c r="J908" s="33"/>
      <c r="K908" s="33"/>
      <c r="L908" s="33"/>
      <c r="M908" s="33"/>
      <c r="N908" s="33"/>
      <c r="O908" s="33"/>
    </row>
    <row r="909" spans="1:15">
      <c r="A909" s="33"/>
      <c r="B909" s="33"/>
      <c r="C909" s="33"/>
      <c r="D909" s="33"/>
      <c r="E909" s="33"/>
      <c r="F909" s="33"/>
      <c r="G909" s="33"/>
      <c r="H909" s="33"/>
      <c r="I909" s="33"/>
      <c r="J909" s="33"/>
      <c r="K909" s="33"/>
      <c r="L909" s="33"/>
      <c r="M909" s="33"/>
      <c r="N909" s="33"/>
      <c r="O909" s="33"/>
    </row>
    <row r="910" spans="1:15">
      <c r="A910" s="33"/>
      <c r="B910" s="33"/>
      <c r="C910" s="33"/>
      <c r="D910" s="33"/>
      <c r="E910" s="33"/>
      <c r="F910" s="33"/>
      <c r="G910" s="33"/>
      <c r="H910" s="33"/>
      <c r="I910" s="33"/>
      <c r="J910" s="33"/>
      <c r="K910" s="33"/>
      <c r="L910" s="33"/>
      <c r="M910" s="33"/>
      <c r="N910" s="33"/>
      <c r="O910" s="33"/>
    </row>
    <row r="911" spans="1:15">
      <c r="A911" s="33"/>
      <c r="B911" s="33"/>
      <c r="C911" s="33"/>
      <c r="D911" s="33"/>
      <c r="E911" s="33"/>
      <c r="F911" s="33"/>
      <c r="G911" s="33"/>
      <c r="H911" s="33"/>
      <c r="I911" s="33"/>
      <c r="J911" s="33"/>
      <c r="K911" s="33"/>
      <c r="L911" s="33"/>
      <c r="M911" s="33"/>
      <c r="N911" s="33"/>
      <c r="O911" s="33"/>
    </row>
    <row r="912" spans="1:15">
      <c r="A912" s="33"/>
      <c r="B912" s="33"/>
      <c r="C912" s="33"/>
      <c r="D912" s="33"/>
      <c r="E912" s="33"/>
      <c r="F912" s="33"/>
      <c r="G912" s="33"/>
      <c r="H912" s="33"/>
      <c r="I912" s="33"/>
      <c r="J912" s="33"/>
      <c r="K912" s="33"/>
      <c r="L912" s="33"/>
      <c r="M912" s="33"/>
      <c r="N912" s="33"/>
      <c r="O912" s="33"/>
    </row>
    <row r="913" spans="1:15">
      <c r="A913" s="33"/>
      <c r="B913" s="33"/>
      <c r="C913" s="33"/>
      <c r="D913" s="33"/>
      <c r="E913" s="33"/>
      <c r="F913" s="33"/>
      <c r="G913" s="33"/>
      <c r="H913" s="33"/>
      <c r="I913" s="33"/>
      <c r="J913" s="33"/>
      <c r="K913" s="33"/>
      <c r="L913" s="33"/>
      <c r="M913" s="33"/>
      <c r="N913" s="33"/>
      <c r="O913" s="33"/>
    </row>
    <row r="914" spans="1:15">
      <c r="A914" s="33"/>
      <c r="B914" s="33"/>
      <c r="C914" s="33"/>
      <c r="D914" s="33"/>
      <c r="E914" s="33"/>
      <c r="F914" s="33"/>
      <c r="G914" s="33"/>
      <c r="H914" s="33"/>
      <c r="I914" s="33"/>
      <c r="J914" s="33"/>
      <c r="K914" s="33"/>
      <c r="L914" s="33"/>
      <c r="M914" s="33"/>
      <c r="N914" s="33"/>
      <c r="O914" s="33"/>
    </row>
    <row r="915" spans="1:15">
      <c r="A915" s="33"/>
      <c r="B915" s="33"/>
      <c r="C915" s="33"/>
      <c r="D915" s="33"/>
      <c r="E915" s="33"/>
      <c r="F915" s="33"/>
      <c r="G915" s="33"/>
      <c r="H915" s="33"/>
      <c r="I915" s="33"/>
      <c r="J915" s="33"/>
      <c r="K915" s="33"/>
      <c r="L915" s="33"/>
      <c r="M915" s="33"/>
      <c r="N915" s="33"/>
      <c r="O915" s="33"/>
    </row>
    <row r="916" spans="1:15">
      <c r="A916" s="33"/>
      <c r="B916" s="33"/>
      <c r="C916" s="33"/>
      <c r="D916" s="33"/>
      <c r="E916" s="33"/>
      <c r="F916" s="33"/>
      <c r="G916" s="33"/>
      <c r="H916" s="33"/>
      <c r="I916" s="33"/>
      <c r="J916" s="33"/>
      <c r="K916" s="33"/>
      <c r="L916" s="33"/>
      <c r="M916" s="33"/>
      <c r="N916" s="33"/>
      <c r="O916" s="33"/>
    </row>
    <row r="917" spans="1:15">
      <c r="A917" s="33"/>
      <c r="B917" s="33"/>
      <c r="C917" s="33"/>
      <c r="D917" s="33"/>
      <c r="E917" s="33"/>
      <c r="F917" s="33"/>
      <c r="G917" s="33"/>
      <c r="H917" s="33"/>
      <c r="I917" s="33"/>
      <c r="J917" s="33"/>
      <c r="K917" s="33"/>
      <c r="L917" s="33"/>
      <c r="M917" s="33"/>
      <c r="N917" s="33"/>
      <c r="O917" s="33"/>
    </row>
    <row r="918" spans="1:15">
      <c r="A918" s="33"/>
      <c r="B918" s="33"/>
      <c r="C918" s="33"/>
      <c r="D918" s="33"/>
      <c r="E918" s="33"/>
      <c r="F918" s="33"/>
      <c r="G918" s="33"/>
      <c r="H918" s="33"/>
      <c r="I918" s="33"/>
      <c r="J918" s="33"/>
      <c r="K918" s="33"/>
      <c r="L918" s="33"/>
      <c r="M918" s="33"/>
      <c r="N918" s="33"/>
      <c r="O918" s="33"/>
    </row>
    <row r="919" spans="1:15">
      <c r="A919" s="33"/>
      <c r="B919" s="33"/>
      <c r="C919" s="33"/>
      <c r="D919" s="33"/>
      <c r="E919" s="33"/>
      <c r="F919" s="33"/>
      <c r="G919" s="33"/>
      <c r="H919" s="33"/>
      <c r="I919" s="33"/>
      <c r="J919" s="33"/>
      <c r="K919" s="33"/>
      <c r="L919" s="33"/>
      <c r="M919" s="33"/>
      <c r="N919" s="33"/>
      <c r="O919" s="33"/>
    </row>
    <row r="920" spans="1:15">
      <c r="A920" s="33"/>
      <c r="B920" s="33"/>
      <c r="C920" s="33"/>
      <c r="D920" s="33"/>
      <c r="E920" s="33"/>
      <c r="F920" s="33"/>
      <c r="G920" s="33"/>
      <c r="H920" s="33"/>
      <c r="I920" s="33"/>
      <c r="J920" s="33"/>
      <c r="K920" s="33"/>
      <c r="L920" s="33"/>
      <c r="M920" s="33"/>
      <c r="N920" s="33"/>
      <c r="O920" s="33"/>
    </row>
    <row r="921" spans="1:15">
      <c r="A921" s="33"/>
      <c r="B921" s="33"/>
      <c r="C921" s="33"/>
      <c r="D921" s="33"/>
      <c r="E921" s="33"/>
      <c r="F921" s="33"/>
      <c r="G921" s="33"/>
      <c r="H921" s="33"/>
      <c r="I921" s="33"/>
      <c r="J921" s="33"/>
      <c r="K921" s="33"/>
      <c r="L921" s="33"/>
      <c r="M921" s="33"/>
      <c r="N921" s="33"/>
      <c r="O921" s="33"/>
    </row>
    <row r="922" spans="1:15">
      <c r="A922" s="33"/>
      <c r="B922" s="33"/>
      <c r="C922" s="33"/>
      <c r="D922" s="33"/>
      <c r="E922" s="33"/>
      <c r="F922" s="33"/>
      <c r="G922" s="33"/>
      <c r="H922" s="33"/>
      <c r="I922" s="33"/>
      <c r="J922" s="33"/>
      <c r="K922" s="33"/>
      <c r="L922" s="33"/>
      <c r="M922" s="33"/>
      <c r="N922" s="33"/>
      <c r="O922" s="33"/>
    </row>
    <row r="923" spans="1:15">
      <c r="A923" s="33"/>
      <c r="B923" s="33"/>
      <c r="C923" s="33"/>
      <c r="D923" s="33"/>
      <c r="E923" s="33"/>
      <c r="F923" s="33"/>
      <c r="G923" s="33"/>
      <c r="H923" s="33"/>
      <c r="I923" s="33"/>
      <c r="J923" s="33"/>
      <c r="K923" s="33"/>
      <c r="L923" s="33"/>
      <c r="M923" s="33"/>
      <c r="N923" s="33"/>
      <c r="O923" s="33"/>
    </row>
    <row r="924" spans="1:15">
      <c r="A924" s="33"/>
      <c r="B924" s="33"/>
      <c r="C924" s="33"/>
      <c r="D924" s="33"/>
      <c r="E924" s="33"/>
      <c r="F924" s="33"/>
      <c r="G924" s="33"/>
      <c r="H924" s="33"/>
      <c r="I924" s="33"/>
      <c r="J924" s="33"/>
      <c r="K924" s="33"/>
      <c r="L924" s="33"/>
      <c r="M924" s="33"/>
      <c r="N924" s="33"/>
      <c r="O924" s="33"/>
    </row>
    <row r="925" spans="1:15">
      <c r="A925" s="33"/>
      <c r="B925" s="33"/>
      <c r="C925" s="33"/>
      <c r="D925" s="33"/>
      <c r="E925" s="33"/>
      <c r="F925" s="33"/>
      <c r="G925" s="33"/>
      <c r="H925" s="33"/>
      <c r="I925" s="33"/>
      <c r="J925" s="33"/>
      <c r="K925" s="33"/>
      <c r="L925" s="33"/>
      <c r="M925" s="33"/>
      <c r="N925" s="33"/>
      <c r="O925" s="33"/>
    </row>
    <row r="926" spans="1:15">
      <c r="A926" s="33"/>
      <c r="B926" s="33"/>
      <c r="C926" s="33"/>
      <c r="D926" s="33"/>
      <c r="E926" s="33"/>
      <c r="F926" s="33"/>
      <c r="G926" s="33"/>
      <c r="H926" s="33"/>
      <c r="I926" s="33"/>
      <c r="J926" s="33"/>
      <c r="K926" s="33"/>
      <c r="L926" s="33"/>
      <c r="M926" s="33"/>
      <c r="N926" s="33"/>
      <c r="O926" s="33"/>
    </row>
    <row r="927" spans="1:15">
      <c r="A927" s="33"/>
      <c r="B927" s="33"/>
      <c r="C927" s="33"/>
      <c r="D927" s="33"/>
      <c r="E927" s="33"/>
      <c r="F927" s="33"/>
      <c r="G927" s="33"/>
      <c r="H927" s="33"/>
      <c r="I927" s="33"/>
      <c r="J927" s="33"/>
      <c r="K927" s="33"/>
      <c r="L927" s="33"/>
      <c r="M927" s="33"/>
      <c r="N927" s="33"/>
      <c r="O927" s="33"/>
    </row>
    <row r="928" spans="1:15">
      <c r="A928" s="33"/>
      <c r="B928" s="33"/>
      <c r="C928" s="33"/>
      <c r="D928" s="33"/>
      <c r="E928" s="33"/>
      <c r="F928" s="33"/>
      <c r="G928" s="33"/>
      <c r="H928" s="33"/>
      <c r="I928" s="33"/>
      <c r="J928" s="33"/>
      <c r="K928" s="33"/>
      <c r="L928" s="33"/>
      <c r="M928" s="33"/>
      <c r="N928" s="33"/>
      <c r="O928" s="33"/>
    </row>
    <row r="929" spans="1:15">
      <c r="A929" s="33"/>
      <c r="B929" s="33"/>
      <c r="C929" s="33"/>
      <c r="D929" s="33"/>
      <c r="E929" s="33"/>
      <c r="F929" s="33"/>
      <c r="G929" s="33"/>
      <c r="H929" s="33"/>
      <c r="I929" s="33"/>
      <c r="J929" s="33"/>
      <c r="K929" s="33"/>
      <c r="L929" s="33"/>
      <c r="M929" s="33"/>
      <c r="N929" s="33"/>
      <c r="O929" s="33"/>
    </row>
    <row r="930" spans="1:15">
      <c r="A930" s="33"/>
      <c r="B930" s="33"/>
      <c r="C930" s="33"/>
      <c r="D930" s="33"/>
      <c r="E930" s="33"/>
      <c r="F930" s="33"/>
      <c r="G930" s="33"/>
      <c r="H930" s="33"/>
      <c r="I930" s="33"/>
      <c r="J930" s="33"/>
      <c r="K930" s="33"/>
      <c r="L930" s="33"/>
      <c r="M930" s="33"/>
      <c r="N930" s="33"/>
      <c r="O930" s="33"/>
    </row>
    <row r="931" spans="1:15">
      <c r="A931" s="33"/>
      <c r="B931" s="33"/>
      <c r="C931" s="33"/>
      <c r="D931" s="33"/>
      <c r="E931" s="33"/>
      <c r="F931" s="33"/>
      <c r="G931" s="33"/>
      <c r="H931" s="33"/>
      <c r="I931" s="33"/>
      <c r="J931" s="33"/>
      <c r="K931" s="33"/>
      <c r="L931" s="33"/>
      <c r="M931" s="33"/>
      <c r="N931" s="33"/>
      <c r="O931" s="33"/>
    </row>
    <row r="932" spans="1:15">
      <c r="A932" s="33"/>
      <c r="B932" s="33"/>
      <c r="C932" s="33"/>
      <c r="D932" s="33"/>
      <c r="E932" s="33"/>
      <c r="F932" s="33"/>
      <c r="G932" s="33"/>
      <c r="H932" s="33"/>
      <c r="I932" s="33"/>
      <c r="J932" s="33"/>
      <c r="K932" s="33"/>
      <c r="L932" s="33"/>
      <c r="M932" s="33"/>
      <c r="N932" s="33"/>
      <c r="O932" s="33"/>
    </row>
    <row r="933" spans="1:15">
      <c r="A933" s="33"/>
      <c r="B933" s="33"/>
      <c r="C933" s="33"/>
      <c r="D933" s="33"/>
      <c r="E933" s="33"/>
      <c r="F933" s="33"/>
      <c r="G933" s="33"/>
      <c r="H933" s="33"/>
      <c r="I933" s="33"/>
      <c r="J933" s="33"/>
      <c r="K933" s="33"/>
      <c r="L933" s="33"/>
      <c r="M933" s="33"/>
      <c r="N933" s="33"/>
      <c r="O933" s="33"/>
    </row>
    <row r="934" spans="1:15">
      <c r="A934" s="33"/>
      <c r="B934" s="33"/>
      <c r="C934" s="33"/>
      <c r="D934" s="33"/>
      <c r="E934" s="33"/>
      <c r="F934" s="33"/>
      <c r="G934" s="33"/>
      <c r="H934" s="33"/>
      <c r="I934" s="33"/>
      <c r="J934" s="33"/>
      <c r="K934" s="33"/>
      <c r="L934" s="33"/>
      <c r="M934" s="33"/>
      <c r="N934" s="33"/>
      <c r="O934" s="33"/>
    </row>
    <row r="935" spans="1:15">
      <c r="A935" s="33"/>
      <c r="B935" s="33"/>
      <c r="C935" s="33"/>
      <c r="D935" s="33"/>
      <c r="E935" s="33"/>
      <c r="F935" s="33"/>
      <c r="G935" s="33"/>
      <c r="H935" s="33"/>
      <c r="I935" s="33"/>
      <c r="J935" s="33"/>
      <c r="K935" s="33"/>
      <c r="L935" s="33"/>
      <c r="M935" s="33"/>
      <c r="N935" s="33"/>
      <c r="O935" s="33"/>
    </row>
    <row r="936" spans="1:15">
      <c r="A936" s="33"/>
      <c r="B936" s="33"/>
      <c r="C936" s="33"/>
      <c r="D936" s="33"/>
      <c r="E936" s="33"/>
      <c r="F936" s="33"/>
      <c r="G936" s="33"/>
      <c r="H936" s="33"/>
      <c r="I936" s="33"/>
      <c r="J936" s="33"/>
      <c r="K936" s="33"/>
      <c r="L936" s="33"/>
      <c r="M936" s="33"/>
      <c r="N936" s="33"/>
      <c r="O936" s="33"/>
    </row>
    <row r="937" spans="1:15">
      <c r="A937" s="33"/>
      <c r="B937" s="33"/>
      <c r="C937" s="33"/>
      <c r="D937" s="33"/>
      <c r="E937" s="33"/>
      <c r="F937" s="33"/>
      <c r="G937" s="33"/>
      <c r="H937" s="33"/>
      <c r="I937" s="33"/>
      <c r="J937" s="33"/>
      <c r="K937" s="33"/>
      <c r="L937" s="33"/>
      <c r="M937" s="33"/>
      <c r="N937" s="33"/>
      <c r="O937" s="33"/>
    </row>
    <row r="938" spans="1:15">
      <c r="A938" s="33"/>
      <c r="B938" s="33"/>
      <c r="C938" s="33"/>
      <c r="D938" s="33"/>
      <c r="E938" s="33"/>
      <c r="F938" s="33"/>
      <c r="G938" s="33"/>
      <c r="H938" s="33"/>
      <c r="I938" s="33"/>
      <c r="J938" s="33"/>
      <c r="K938" s="33"/>
      <c r="L938" s="33"/>
      <c r="M938" s="33"/>
      <c r="N938" s="33"/>
      <c r="O938" s="33"/>
    </row>
    <row r="939" spans="1:15">
      <c r="A939" s="33"/>
      <c r="B939" s="33"/>
      <c r="C939" s="33"/>
      <c r="D939" s="33"/>
      <c r="E939" s="33"/>
      <c r="F939" s="33"/>
      <c r="G939" s="33"/>
      <c r="H939" s="33"/>
      <c r="I939" s="33"/>
      <c r="J939" s="33"/>
      <c r="K939" s="33"/>
      <c r="L939" s="33"/>
      <c r="M939" s="33"/>
      <c r="N939" s="33"/>
      <c r="O939" s="33"/>
    </row>
    <row r="940" spans="1:15">
      <c r="A940" s="33"/>
      <c r="B940" s="33"/>
      <c r="C940" s="33"/>
      <c r="D940" s="33"/>
      <c r="E940" s="33"/>
      <c r="F940" s="33"/>
      <c r="G940" s="33"/>
      <c r="H940" s="33"/>
      <c r="I940" s="33"/>
      <c r="J940" s="33"/>
      <c r="K940" s="33"/>
      <c r="L940" s="33"/>
      <c r="M940" s="33"/>
      <c r="N940" s="33"/>
      <c r="O940" s="33"/>
    </row>
    <row r="941" spans="1:15">
      <c r="A941" s="33"/>
      <c r="B941" s="33"/>
      <c r="C941" s="33"/>
      <c r="D941" s="33"/>
      <c r="E941" s="33"/>
      <c r="F941" s="33"/>
      <c r="G941" s="33"/>
      <c r="H941" s="33"/>
      <c r="I941" s="33"/>
      <c r="J941" s="33"/>
      <c r="K941" s="33"/>
      <c r="L941" s="33"/>
      <c r="M941" s="33"/>
      <c r="N941" s="33"/>
      <c r="O941" s="33"/>
    </row>
    <row r="942" spans="1:15">
      <c r="A942" s="33"/>
      <c r="B942" s="33"/>
      <c r="C942" s="33"/>
      <c r="D942" s="33"/>
      <c r="E942" s="33"/>
      <c r="F942" s="33"/>
      <c r="G942" s="33"/>
      <c r="H942" s="33"/>
      <c r="I942" s="33"/>
      <c r="J942" s="33"/>
      <c r="K942" s="33"/>
      <c r="L942" s="33"/>
      <c r="M942" s="33"/>
      <c r="N942" s="33"/>
      <c r="O942" s="33"/>
    </row>
    <row r="943" spans="1:15">
      <c r="A943" s="33"/>
      <c r="B943" s="33"/>
      <c r="C943" s="33"/>
      <c r="D943" s="33"/>
      <c r="E943" s="33"/>
      <c r="F943" s="33"/>
      <c r="G943" s="33"/>
      <c r="H943" s="33"/>
      <c r="I943" s="33"/>
      <c r="J943" s="33"/>
      <c r="K943" s="33"/>
      <c r="L943" s="33"/>
      <c r="M943" s="33"/>
      <c r="N943" s="33"/>
      <c r="O943" s="33"/>
    </row>
    <row r="944" spans="1:15">
      <c r="A944" s="33"/>
      <c r="B944" s="33"/>
      <c r="C944" s="33"/>
      <c r="D944" s="33"/>
      <c r="E944" s="33"/>
      <c r="F944" s="33"/>
      <c r="G944" s="33"/>
      <c r="H944" s="33"/>
      <c r="I944" s="33"/>
      <c r="J944" s="33"/>
      <c r="K944" s="33"/>
      <c r="L944" s="33"/>
      <c r="M944" s="33"/>
      <c r="N944" s="33"/>
      <c r="O944" s="33"/>
    </row>
    <row r="945" spans="1:15">
      <c r="A945" s="33"/>
      <c r="B945" s="33"/>
      <c r="C945" s="33"/>
      <c r="D945" s="33"/>
      <c r="E945" s="33"/>
      <c r="F945" s="33"/>
      <c r="G945" s="33"/>
      <c r="H945" s="33"/>
      <c r="I945" s="33"/>
      <c r="J945" s="33"/>
      <c r="K945" s="33"/>
      <c r="L945" s="33"/>
      <c r="M945" s="33"/>
      <c r="N945" s="33"/>
      <c r="O945" s="33"/>
    </row>
    <row r="946" spans="1:15">
      <c r="A946" s="33"/>
      <c r="B946" s="33"/>
      <c r="C946" s="33"/>
      <c r="D946" s="33"/>
      <c r="E946" s="33"/>
      <c r="F946" s="33"/>
      <c r="G946" s="33"/>
      <c r="H946" s="33"/>
      <c r="I946" s="33"/>
      <c r="J946" s="33"/>
      <c r="K946" s="33"/>
      <c r="L946" s="33"/>
      <c r="M946" s="33"/>
      <c r="N946" s="33"/>
      <c r="O946" s="33"/>
    </row>
    <row r="947" spans="1:15">
      <c r="A947" s="33"/>
      <c r="B947" s="33"/>
      <c r="C947" s="33"/>
      <c r="D947" s="33"/>
      <c r="E947" s="33"/>
      <c r="F947" s="33"/>
      <c r="G947" s="33"/>
      <c r="H947" s="33"/>
      <c r="I947" s="33"/>
      <c r="J947" s="33"/>
      <c r="K947" s="33"/>
      <c r="L947" s="33"/>
      <c r="M947" s="33"/>
      <c r="N947" s="33"/>
      <c r="O947" s="33"/>
    </row>
    <row r="948" spans="1:15">
      <c r="A948" s="33"/>
      <c r="B948" s="33"/>
      <c r="C948" s="33"/>
      <c r="D948" s="33"/>
      <c r="E948" s="33"/>
      <c r="F948" s="33"/>
      <c r="G948" s="33"/>
      <c r="H948" s="33"/>
      <c r="I948" s="33"/>
      <c r="J948" s="33"/>
      <c r="K948" s="33"/>
      <c r="L948" s="33"/>
      <c r="M948" s="33"/>
      <c r="N948" s="33"/>
      <c r="O948" s="33"/>
    </row>
    <row r="949" spans="1:15">
      <c r="A949" s="33"/>
      <c r="B949" s="33"/>
      <c r="C949" s="33"/>
      <c r="D949" s="33"/>
      <c r="E949" s="33"/>
      <c r="F949" s="33"/>
      <c r="G949" s="33"/>
      <c r="H949" s="33"/>
      <c r="I949" s="33"/>
      <c r="J949" s="33"/>
      <c r="K949" s="33"/>
      <c r="L949" s="33"/>
      <c r="M949" s="33"/>
      <c r="N949" s="33"/>
      <c r="O949" s="33"/>
    </row>
    <row r="950" spans="1:15">
      <c r="A950" s="33"/>
      <c r="B950" s="33"/>
      <c r="C950" s="33"/>
      <c r="D950" s="33"/>
      <c r="E950" s="33"/>
      <c r="F950" s="33"/>
      <c r="G950" s="33"/>
      <c r="H950" s="33"/>
      <c r="I950" s="33"/>
      <c r="J950" s="33"/>
      <c r="K950" s="33"/>
      <c r="L950" s="33"/>
      <c r="M950" s="33"/>
      <c r="N950" s="33"/>
      <c r="O950" s="33"/>
    </row>
    <row r="951" spans="1:15">
      <c r="A951" s="33"/>
      <c r="B951" s="33"/>
      <c r="C951" s="33"/>
      <c r="D951" s="33"/>
      <c r="E951" s="33"/>
      <c r="F951" s="33"/>
      <c r="G951" s="33"/>
      <c r="H951" s="33"/>
      <c r="I951" s="33"/>
      <c r="J951" s="33"/>
      <c r="K951" s="33"/>
      <c r="L951" s="33"/>
      <c r="M951" s="33"/>
      <c r="N951" s="33"/>
      <c r="O951" s="33"/>
    </row>
    <row r="952" spans="1:15">
      <c r="A952" s="33"/>
      <c r="B952" s="33"/>
      <c r="C952" s="33"/>
      <c r="D952" s="33"/>
      <c r="E952" s="33"/>
      <c r="F952" s="33"/>
      <c r="G952" s="33"/>
      <c r="H952" s="33"/>
      <c r="I952" s="33"/>
      <c r="J952" s="33"/>
      <c r="K952" s="33"/>
      <c r="L952" s="33"/>
      <c r="M952" s="33"/>
      <c r="N952" s="33"/>
      <c r="O952" s="33"/>
    </row>
    <row r="953" spans="1:15">
      <c r="A953" s="33"/>
      <c r="B953" s="33"/>
      <c r="C953" s="33"/>
      <c r="D953" s="33"/>
      <c r="E953" s="33"/>
      <c r="F953" s="33"/>
      <c r="G953" s="33"/>
      <c r="H953" s="33"/>
      <c r="I953" s="33"/>
      <c r="J953" s="33"/>
      <c r="K953" s="33"/>
      <c r="L953" s="33"/>
      <c r="M953" s="33"/>
      <c r="N953" s="33"/>
      <c r="O953" s="33"/>
    </row>
    <row r="954" spans="1:15">
      <c r="A954" s="33"/>
      <c r="B954" s="33"/>
      <c r="C954" s="33"/>
      <c r="D954" s="33"/>
      <c r="E954" s="33"/>
      <c r="F954" s="33"/>
      <c r="G954" s="33"/>
      <c r="H954" s="33"/>
      <c r="I954" s="33"/>
      <c r="J954" s="33"/>
      <c r="K954" s="33"/>
      <c r="L954" s="33"/>
      <c r="M954" s="33"/>
      <c r="N954" s="33"/>
      <c r="O954" s="33"/>
    </row>
    <row r="955" spans="1:15">
      <c r="A955" s="33"/>
      <c r="B955" s="33"/>
      <c r="C955" s="33"/>
      <c r="D955" s="33"/>
      <c r="E955" s="33"/>
      <c r="F955" s="33"/>
      <c r="G955" s="33"/>
      <c r="H955" s="33"/>
      <c r="I955" s="33"/>
      <c r="J955" s="33"/>
      <c r="K955" s="33"/>
      <c r="L955" s="33"/>
      <c r="M955" s="33"/>
      <c r="N955" s="33"/>
      <c r="O955" s="33"/>
    </row>
    <row r="956" spans="1:15">
      <c r="A956" s="33"/>
      <c r="B956" s="33"/>
      <c r="C956" s="33"/>
      <c r="D956" s="33"/>
      <c r="E956" s="33"/>
      <c r="F956" s="33"/>
      <c r="G956" s="33"/>
      <c r="H956" s="33"/>
      <c r="I956" s="33"/>
      <c r="J956" s="33"/>
      <c r="K956" s="33"/>
      <c r="L956" s="33"/>
      <c r="M956" s="33"/>
      <c r="N956" s="33"/>
      <c r="O956" s="33"/>
    </row>
    <row r="957" spans="1:15">
      <c r="A957" s="33"/>
      <c r="B957" s="33"/>
      <c r="C957" s="33"/>
      <c r="D957" s="33"/>
      <c r="E957" s="33"/>
      <c r="F957" s="33"/>
      <c r="G957" s="33"/>
      <c r="H957" s="33"/>
      <c r="I957" s="33"/>
      <c r="J957" s="33"/>
      <c r="K957" s="33"/>
      <c r="L957" s="33"/>
      <c r="M957" s="33"/>
      <c r="N957" s="33"/>
      <c r="O957" s="33"/>
    </row>
    <row r="958" spans="1:15">
      <c r="A958" s="33"/>
      <c r="B958" s="33"/>
      <c r="C958" s="33"/>
      <c r="D958" s="33"/>
      <c r="E958" s="33"/>
      <c r="F958" s="33"/>
      <c r="G958" s="33"/>
      <c r="H958" s="33"/>
      <c r="I958" s="33"/>
      <c r="J958" s="33"/>
      <c r="K958" s="33"/>
      <c r="L958" s="33"/>
      <c r="M958" s="33"/>
      <c r="N958" s="33"/>
      <c r="O958" s="33"/>
    </row>
    <row r="959" spans="1:15">
      <c r="A959" s="33"/>
      <c r="B959" s="33"/>
      <c r="C959" s="33"/>
      <c r="D959" s="33"/>
      <c r="E959" s="33"/>
      <c r="F959" s="33"/>
      <c r="G959" s="33"/>
      <c r="H959" s="33"/>
      <c r="I959" s="33"/>
      <c r="J959" s="33"/>
      <c r="K959" s="33"/>
      <c r="L959" s="33"/>
      <c r="M959" s="33"/>
      <c r="N959" s="33"/>
      <c r="O959" s="33"/>
    </row>
    <row r="960" spans="1:15">
      <c r="A960" s="33"/>
      <c r="B960" s="33"/>
      <c r="C960" s="33"/>
      <c r="D960" s="33"/>
      <c r="E960" s="33"/>
      <c r="F960" s="33"/>
      <c r="G960" s="33"/>
      <c r="H960" s="33"/>
      <c r="I960" s="33"/>
      <c r="J960" s="33"/>
      <c r="K960" s="33"/>
      <c r="L960" s="33"/>
      <c r="M960" s="33"/>
      <c r="N960" s="33"/>
      <c r="O960" s="33"/>
    </row>
    <row r="961" spans="1:15">
      <c r="A961" s="33"/>
      <c r="B961" s="33"/>
      <c r="C961" s="33"/>
      <c r="D961" s="33"/>
      <c r="E961" s="33"/>
      <c r="F961" s="33"/>
      <c r="G961" s="33"/>
      <c r="H961" s="33"/>
      <c r="I961" s="33"/>
      <c r="J961" s="33"/>
      <c r="K961" s="33"/>
      <c r="L961" s="33"/>
      <c r="M961" s="33"/>
      <c r="N961" s="33"/>
      <c r="O961" s="33"/>
    </row>
    <row r="962" spans="1:15">
      <c r="A962" s="33"/>
      <c r="B962" s="33"/>
      <c r="C962" s="33"/>
      <c r="D962" s="33"/>
      <c r="E962" s="33"/>
      <c r="F962" s="33"/>
      <c r="G962" s="33"/>
      <c r="H962" s="33"/>
      <c r="I962" s="33"/>
      <c r="J962" s="33"/>
      <c r="K962" s="33"/>
      <c r="L962" s="33"/>
      <c r="M962" s="33"/>
      <c r="N962" s="33"/>
      <c r="O962" s="33"/>
    </row>
    <row r="963" spans="1:15">
      <c r="A963" s="33"/>
      <c r="B963" s="33"/>
      <c r="C963" s="33"/>
      <c r="D963" s="33"/>
      <c r="E963" s="33"/>
      <c r="F963" s="33"/>
      <c r="G963" s="33"/>
      <c r="H963" s="33"/>
      <c r="I963" s="33"/>
      <c r="J963" s="33"/>
      <c r="K963" s="33"/>
      <c r="L963" s="33"/>
      <c r="M963" s="33"/>
      <c r="N963" s="33"/>
      <c r="O963" s="33"/>
    </row>
    <row r="964" spans="1:15">
      <c r="A964" s="33"/>
      <c r="B964" s="33"/>
      <c r="C964" s="33"/>
      <c r="D964" s="33"/>
      <c r="E964" s="33"/>
      <c r="F964" s="33"/>
      <c r="G964" s="33"/>
      <c r="H964" s="33"/>
      <c r="I964" s="33"/>
      <c r="J964" s="33"/>
      <c r="K964" s="33"/>
      <c r="L964" s="33"/>
      <c r="M964" s="33"/>
      <c r="N964" s="33"/>
      <c r="O964" s="33"/>
    </row>
    <row r="965" spans="1:15">
      <c r="A965" s="33"/>
      <c r="B965" s="33"/>
      <c r="C965" s="33"/>
      <c r="D965" s="33"/>
      <c r="E965" s="33"/>
      <c r="F965" s="33"/>
      <c r="G965" s="33"/>
      <c r="H965" s="33"/>
      <c r="I965" s="33"/>
      <c r="J965" s="33"/>
      <c r="K965" s="33"/>
      <c r="L965" s="33"/>
      <c r="M965" s="33"/>
      <c r="N965" s="33"/>
      <c r="O965" s="33"/>
    </row>
    <row r="966" spans="1:15">
      <c r="A966" s="33"/>
      <c r="B966" s="33"/>
      <c r="C966" s="33"/>
      <c r="D966" s="33"/>
      <c r="E966" s="33"/>
      <c r="F966" s="33"/>
      <c r="G966" s="33"/>
      <c r="H966" s="33"/>
      <c r="I966" s="33"/>
      <c r="J966" s="33"/>
      <c r="K966" s="33"/>
      <c r="L966" s="33"/>
      <c r="M966" s="33"/>
      <c r="N966" s="33"/>
      <c r="O966" s="33"/>
    </row>
    <row r="967" spans="1:15">
      <c r="A967" s="33"/>
      <c r="B967" s="33"/>
      <c r="C967" s="33"/>
      <c r="D967" s="33"/>
      <c r="E967" s="33"/>
      <c r="F967" s="33"/>
      <c r="G967" s="33"/>
      <c r="H967" s="33"/>
      <c r="I967" s="33"/>
      <c r="J967" s="33"/>
      <c r="K967" s="33"/>
      <c r="L967" s="33"/>
      <c r="M967" s="33"/>
      <c r="N967" s="33"/>
      <c r="O967" s="33"/>
    </row>
    <row r="968" spans="1:15">
      <c r="A968" s="33"/>
      <c r="B968" s="33"/>
      <c r="C968" s="33"/>
      <c r="D968" s="33"/>
      <c r="E968" s="33"/>
      <c r="F968" s="33"/>
      <c r="G968" s="33"/>
      <c r="H968" s="33"/>
      <c r="I968" s="33"/>
      <c r="J968" s="33"/>
      <c r="K968" s="33"/>
      <c r="L968" s="33"/>
      <c r="M968" s="33"/>
      <c r="N968" s="33"/>
      <c r="O968" s="33"/>
    </row>
    <row r="969" spans="1:15">
      <c r="A969" s="33"/>
      <c r="B969" s="33"/>
      <c r="C969" s="33"/>
      <c r="D969" s="33"/>
      <c r="E969" s="33"/>
      <c r="F969" s="33"/>
      <c r="G969" s="33"/>
      <c r="H969" s="33"/>
      <c r="I969" s="33"/>
      <c r="J969" s="33"/>
      <c r="K969" s="33"/>
      <c r="L969" s="33"/>
      <c r="M969" s="33"/>
      <c r="N969" s="33"/>
      <c r="O969" s="33"/>
    </row>
    <row r="970" spans="1:15">
      <c r="A970" s="33"/>
      <c r="B970" s="33"/>
      <c r="C970" s="33"/>
      <c r="D970" s="33"/>
      <c r="E970" s="33"/>
      <c r="F970" s="33"/>
      <c r="G970" s="33"/>
      <c r="H970" s="33"/>
      <c r="I970" s="33"/>
      <c r="J970" s="33"/>
      <c r="K970" s="33"/>
      <c r="L970" s="33"/>
      <c r="M970" s="33"/>
      <c r="N970" s="33"/>
      <c r="O970" s="33"/>
    </row>
    <row r="971" spans="1:15">
      <c r="A971" s="33"/>
      <c r="B971" s="33"/>
      <c r="C971" s="33"/>
      <c r="D971" s="33"/>
      <c r="E971" s="33"/>
      <c r="F971" s="33"/>
      <c r="G971" s="33"/>
      <c r="H971" s="33"/>
      <c r="I971" s="33"/>
      <c r="J971" s="33"/>
      <c r="K971" s="33"/>
      <c r="L971" s="33"/>
      <c r="M971" s="33"/>
      <c r="N971" s="33"/>
      <c r="O971" s="33"/>
    </row>
    <row r="972" spans="1:15">
      <c r="A972" s="33"/>
      <c r="B972" s="33"/>
      <c r="C972" s="33"/>
      <c r="D972" s="33"/>
      <c r="E972" s="33"/>
      <c r="F972" s="33"/>
      <c r="G972" s="33"/>
      <c r="H972" s="33"/>
      <c r="I972" s="33"/>
      <c r="J972" s="33"/>
      <c r="K972" s="33"/>
      <c r="L972" s="33"/>
      <c r="M972" s="33"/>
      <c r="N972" s="33"/>
      <c r="O972" s="33"/>
    </row>
    <row r="973" spans="1:15">
      <c r="A973" s="33"/>
      <c r="B973" s="33"/>
      <c r="C973" s="33"/>
      <c r="D973" s="33"/>
      <c r="E973" s="33"/>
      <c r="F973" s="33"/>
      <c r="G973" s="33"/>
      <c r="H973" s="33"/>
      <c r="I973" s="33"/>
      <c r="J973" s="33"/>
      <c r="K973" s="33"/>
      <c r="L973" s="33"/>
      <c r="M973" s="33"/>
      <c r="N973" s="33"/>
      <c r="O973" s="33"/>
    </row>
    <row r="974" spans="1:15">
      <c r="A974" s="33"/>
      <c r="B974" s="33"/>
      <c r="C974" s="33"/>
      <c r="D974" s="33"/>
      <c r="E974" s="33"/>
      <c r="F974" s="33"/>
      <c r="G974" s="33"/>
      <c r="H974" s="33"/>
      <c r="I974" s="33"/>
      <c r="J974" s="33"/>
      <c r="K974" s="33"/>
      <c r="L974" s="33"/>
      <c r="M974" s="33"/>
      <c r="N974" s="33"/>
      <c r="O974" s="33"/>
    </row>
    <row r="975" spans="1:15">
      <c r="A975" s="33"/>
      <c r="B975" s="33"/>
      <c r="C975" s="33"/>
      <c r="D975" s="33"/>
      <c r="E975" s="33"/>
      <c r="F975" s="33"/>
      <c r="G975" s="33"/>
      <c r="H975" s="33"/>
      <c r="I975" s="33"/>
      <c r="J975" s="33"/>
      <c r="K975" s="33"/>
      <c r="L975" s="33"/>
      <c r="M975" s="33"/>
      <c r="N975" s="33"/>
      <c r="O975" s="33"/>
    </row>
    <row r="976" spans="1:15">
      <c r="A976" s="33"/>
      <c r="B976" s="33"/>
      <c r="C976" s="33"/>
      <c r="D976" s="33"/>
      <c r="E976" s="33"/>
      <c r="F976" s="33"/>
      <c r="G976" s="33"/>
      <c r="H976" s="33"/>
      <c r="I976" s="33"/>
      <c r="J976" s="33"/>
      <c r="K976" s="33"/>
      <c r="L976" s="33"/>
      <c r="M976" s="33"/>
      <c r="N976" s="33"/>
      <c r="O976" s="33"/>
    </row>
    <row r="977" spans="1:15">
      <c r="A977" s="33"/>
      <c r="B977" s="33"/>
      <c r="C977" s="33"/>
      <c r="D977" s="33"/>
      <c r="E977" s="33"/>
      <c r="F977" s="33"/>
      <c r="G977" s="33"/>
      <c r="H977" s="33"/>
      <c r="I977" s="33"/>
      <c r="J977" s="33"/>
      <c r="K977" s="33"/>
      <c r="L977" s="33"/>
      <c r="M977" s="33"/>
      <c r="N977" s="33"/>
      <c r="O977" s="33"/>
    </row>
    <row r="978" spans="1:15">
      <c r="A978" s="33"/>
      <c r="B978" s="33"/>
      <c r="C978" s="33"/>
      <c r="D978" s="33"/>
      <c r="E978" s="33"/>
      <c r="F978" s="33"/>
      <c r="G978" s="33"/>
      <c r="H978" s="33"/>
      <c r="I978" s="33"/>
      <c r="J978" s="33"/>
      <c r="K978" s="33"/>
      <c r="L978" s="33"/>
      <c r="M978" s="33"/>
      <c r="N978" s="33"/>
      <c r="O978" s="33"/>
    </row>
    <row r="979" spans="1:15">
      <c r="A979" s="33"/>
      <c r="B979" s="33"/>
      <c r="C979" s="33"/>
      <c r="D979" s="33"/>
      <c r="E979" s="33"/>
      <c r="F979" s="33"/>
      <c r="G979" s="33"/>
      <c r="H979" s="33"/>
      <c r="I979" s="33"/>
      <c r="J979" s="33"/>
      <c r="K979" s="33"/>
      <c r="L979" s="33"/>
      <c r="M979" s="33"/>
      <c r="N979" s="33"/>
      <c r="O979" s="33"/>
    </row>
    <row r="980" spans="1:15">
      <c r="A980" s="33"/>
      <c r="B980" s="33"/>
      <c r="C980" s="33"/>
      <c r="D980" s="33"/>
      <c r="E980" s="33"/>
      <c r="F980" s="33"/>
      <c r="G980" s="33"/>
      <c r="H980" s="33"/>
      <c r="I980" s="33"/>
      <c r="J980" s="33"/>
      <c r="K980" s="33"/>
      <c r="L980" s="33"/>
      <c r="M980" s="33"/>
      <c r="N980" s="33"/>
      <c r="O980" s="33"/>
    </row>
    <row r="981" spans="1:15">
      <c r="A981" s="33"/>
      <c r="B981" s="33"/>
      <c r="C981" s="33"/>
      <c r="D981" s="33"/>
      <c r="E981" s="33"/>
      <c r="F981" s="33"/>
      <c r="G981" s="33"/>
      <c r="H981" s="33"/>
      <c r="I981" s="33"/>
      <c r="J981" s="33"/>
      <c r="K981" s="33"/>
      <c r="L981" s="33"/>
      <c r="M981" s="33"/>
      <c r="N981" s="33"/>
      <c r="O981" s="33"/>
    </row>
    <row r="982" spans="1:15">
      <c r="A982" s="33"/>
      <c r="B982" s="33"/>
      <c r="C982" s="33"/>
      <c r="D982" s="33"/>
      <c r="E982" s="33"/>
      <c r="F982" s="33"/>
      <c r="G982" s="33"/>
      <c r="H982" s="33"/>
      <c r="I982" s="33"/>
      <c r="J982" s="33"/>
      <c r="K982" s="33"/>
      <c r="L982" s="33"/>
      <c r="M982" s="33"/>
      <c r="N982" s="33"/>
      <c r="O982" s="33"/>
    </row>
    <row r="983" spans="1:15">
      <c r="A983" s="33"/>
      <c r="B983" s="33"/>
      <c r="C983" s="33"/>
      <c r="D983" s="33"/>
      <c r="E983" s="33"/>
      <c r="F983" s="33"/>
      <c r="G983" s="33"/>
      <c r="H983" s="33"/>
      <c r="I983" s="33"/>
      <c r="J983" s="33"/>
      <c r="K983" s="33"/>
      <c r="L983" s="33"/>
      <c r="M983" s="33"/>
      <c r="N983" s="33"/>
      <c r="O983" s="33"/>
    </row>
    <row r="984" spans="1:15">
      <c r="A984" s="33"/>
      <c r="B984" s="33"/>
      <c r="C984" s="33"/>
      <c r="D984" s="33"/>
      <c r="E984" s="33"/>
      <c r="F984" s="33"/>
      <c r="G984" s="33"/>
      <c r="H984" s="33"/>
      <c r="I984" s="33"/>
      <c r="J984" s="33"/>
      <c r="K984" s="33"/>
      <c r="L984" s="33"/>
      <c r="M984" s="33"/>
      <c r="N984" s="33"/>
      <c r="O984" s="33"/>
    </row>
    <row r="985" spans="1:15">
      <c r="A985" s="33"/>
      <c r="B985" s="33"/>
      <c r="C985" s="33"/>
      <c r="D985" s="33"/>
      <c r="E985" s="33"/>
      <c r="F985" s="33"/>
      <c r="G985" s="33"/>
      <c r="H985" s="33"/>
      <c r="I985" s="33"/>
      <c r="J985" s="33"/>
      <c r="K985" s="33"/>
      <c r="L985" s="33"/>
      <c r="M985" s="33"/>
      <c r="N985" s="33"/>
      <c r="O985" s="33"/>
    </row>
    <row r="986" spans="1:15">
      <c r="A986" s="33"/>
      <c r="B986" s="33"/>
      <c r="C986" s="33"/>
      <c r="D986" s="33"/>
      <c r="E986" s="33"/>
      <c r="F986" s="33"/>
      <c r="G986" s="33"/>
      <c r="H986" s="33"/>
      <c r="I986" s="33"/>
      <c r="J986" s="33"/>
      <c r="K986" s="33"/>
      <c r="L986" s="33"/>
      <c r="M986" s="33"/>
      <c r="N986" s="33"/>
      <c r="O986" s="33"/>
    </row>
    <row r="987" spans="1:15">
      <c r="A987" s="33"/>
      <c r="B987" s="33"/>
      <c r="C987" s="33"/>
      <c r="D987" s="33"/>
      <c r="E987" s="33"/>
      <c r="F987" s="33"/>
      <c r="G987" s="33"/>
      <c r="H987" s="33"/>
      <c r="I987" s="33"/>
      <c r="J987" s="33"/>
      <c r="K987" s="33"/>
      <c r="L987" s="33"/>
      <c r="M987" s="33"/>
      <c r="N987" s="33"/>
      <c r="O987" s="33"/>
    </row>
    <row r="988" spans="1:15">
      <c r="A988" s="33"/>
      <c r="B988" s="33"/>
      <c r="C988" s="33"/>
      <c r="D988" s="33"/>
      <c r="E988" s="33"/>
      <c r="F988" s="33"/>
      <c r="G988" s="33"/>
      <c r="H988" s="33"/>
      <c r="I988" s="33"/>
      <c r="J988" s="33"/>
      <c r="K988" s="33"/>
      <c r="L988" s="33"/>
      <c r="M988" s="33"/>
      <c r="N988" s="33"/>
      <c r="O988" s="33"/>
    </row>
    <row r="989" spans="1:15">
      <c r="A989" s="33"/>
      <c r="B989" s="33"/>
      <c r="C989" s="33"/>
      <c r="D989" s="33"/>
      <c r="E989" s="33"/>
      <c r="F989" s="33"/>
      <c r="G989" s="33"/>
      <c r="H989" s="33"/>
      <c r="I989" s="33"/>
      <c r="J989" s="33"/>
      <c r="K989" s="33"/>
      <c r="L989" s="33"/>
      <c r="M989" s="33"/>
      <c r="N989" s="33"/>
      <c r="O989" s="33"/>
    </row>
    <row r="990" spans="1:15">
      <c r="A990" s="33"/>
      <c r="B990" s="33"/>
      <c r="C990" s="33"/>
      <c r="D990" s="33"/>
      <c r="E990" s="33"/>
      <c r="F990" s="33"/>
      <c r="G990" s="33"/>
      <c r="H990" s="33"/>
      <c r="I990" s="33"/>
      <c r="J990" s="33"/>
      <c r="K990" s="33"/>
      <c r="L990" s="33"/>
      <c r="M990" s="33"/>
      <c r="N990" s="33"/>
      <c r="O990" s="33"/>
    </row>
    <row r="991" spans="1:15">
      <c r="A991" s="33"/>
      <c r="B991" s="33"/>
      <c r="C991" s="33"/>
      <c r="D991" s="33"/>
      <c r="E991" s="33"/>
      <c r="F991" s="33"/>
      <c r="G991" s="33"/>
      <c r="H991" s="33"/>
      <c r="I991" s="33"/>
      <c r="J991" s="33"/>
      <c r="K991" s="33"/>
      <c r="L991" s="33"/>
      <c r="M991" s="33"/>
      <c r="N991" s="33"/>
      <c r="O991" s="33"/>
    </row>
    <row r="992" spans="1:15">
      <c r="A992" s="33"/>
      <c r="B992" s="33"/>
      <c r="C992" s="33"/>
      <c r="D992" s="33"/>
      <c r="E992" s="33"/>
      <c r="F992" s="33"/>
      <c r="G992" s="33"/>
      <c r="H992" s="33"/>
      <c r="I992" s="33"/>
      <c r="J992" s="33"/>
      <c r="K992" s="33"/>
      <c r="L992" s="33"/>
      <c r="M992" s="33"/>
      <c r="N992" s="33"/>
      <c r="O992" s="33"/>
    </row>
    <row r="993" spans="1:15">
      <c r="A993" s="33"/>
      <c r="B993" s="33"/>
      <c r="C993" s="33"/>
      <c r="D993" s="33"/>
      <c r="E993" s="33"/>
      <c r="F993" s="33"/>
      <c r="G993" s="33"/>
      <c r="H993" s="33"/>
      <c r="I993" s="33"/>
      <c r="J993" s="33"/>
      <c r="K993" s="33"/>
      <c r="L993" s="33"/>
      <c r="M993" s="33"/>
      <c r="N993" s="33"/>
      <c r="O993" s="33"/>
    </row>
    <row r="994" spans="1:15">
      <c r="A994" s="33"/>
      <c r="B994" s="33"/>
      <c r="C994" s="33"/>
      <c r="D994" s="33"/>
      <c r="E994" s="33"/>
      <c r="F994" s="33"/>
      <c r="G994" s="33"/>
      <c r="H994" s="33"/>
      <c r="I994" s="33"/>
      <c r="J994" s="33"/>
      <c r="K994" s="33"/>
      <c r="L994" s="33"/>
      <c r="M994" s="33"/>
      <c r="N994" s="33"/>
      <c r="O994" s="33"/>
    </row>
  </sheetData>
  <customSheetViews>
    <customSheetView guid="{F8D8740F-1767-4096-9267-9D70B6FBB926}" topLeftCell="A13">
      <selection activeCell="G21" sqref="G21:L21"/>
      <pageMargins left="0.7" right="0.7" top="0.75" bottom="0.75" header="0.3" footer="0.3"/>
    </customSheetView>
    <customSheetView guid="{42D806AB-18BC-46F3-92B9-09F3534DDF0A}" topLeftCell="A37">
      <selection activeCell="G23" sqref="G23:L23"/>
      <pageMargins left="0.7" right="0.7" top="0.75" bottom="0.75" header="0.3" footer="0.3"/>
    </customSheetView>
    <customSheetView guid="{35748C85-B315-42C9-B99E-B6874E939AF9}" topLeftCell="A13">
      <selection activeCell="A27" sqref="A27:F27"/>
      <pageMargins left="0.7" right="0.7" top="0.75" bottom="0.75" header="0.3" footer="0.3"/>
    </customSheetView>
    <customSheetView guid="{DD2ABC5E-D87B-4665-BEDF-1366249CC86A}" topLeftCell="A58">
      <selection activeCell="G70" sqref="G70:L70"/>
      <pageMargins left="0.7" right="0.7" top="0.75" bottom="0.75" header="0.3" footer="0.3"/>
    </customSheetView>
    <customSheetView guid="{15CCEDAA-A7BA-47EA-BD20-83A92B4E57E2}" topLeftCell="A13">
      <selection activeCell="G26" sqref="G26:L26"/>
      <pageMargins left="0.7" right="0.7" top="0.75" bottom="0.75" header="0.3" footer="0.3"/>
    </customSheetView>
    <customSheetView guid="{2EA20077-2ED9-4E7B-B0EF-8AF2848E1AD1}">
      <selection activeCell="G25" sqref="G25:L25"/>
      <pageMargins left="0.7" right="0.7" top="0.75" bottom="0.75" header="0.3" footer="0.3"/>
    </customSheetView>
    <customSheetView guid="{03F12B58-6B70-4C83-9825-FC12BD09596D}">
      <selection activeCell="G25" sqref="G25:L25"/>
      <pageMargins left="0.7" right="0.7" top="0.75" bottom="0.75" header="0.3" footer="0.3"/>
    </customSheetView>
    <customSheetView guid="{CF95D2DD-B84F-446B-8201-0B836DBC1B5C}">
      <selection activeCell="G25" sqref="G25:L25"/>
      <pageMargins left="0.7" right="0.7" top="0.75" bottom="0.75" header="0.3" footer="0.3"/>
    </customSheetView>
    <customSheetView guid="{BF188450-998E-4690-85B3-D7956C526407}">
      <selection activeCell="G25" sqref="G25:L25"/>
      <pageMargins left="0.7" right="0.7" top="0.75" bottom="0.75" header="0.3" footer="0.3"/>
    </customSheetView>
    <customSheetView guid="{6C56F059-1628-4BF0-B492-FA7746AF5380}" topLeftCell="A13">
      <selection activeCell="G26" sqref="G26:L26"/>
      <pageMargins left="0.7" right="0.7" top="0.75" bottom="0.75" header="0.3" footer="0.3"/>
    </customSheetView>
    <customSheetView guid="{6C3BD1DF-193E-4E0A-95A8-3EA14CAA27C4}" topLeftCell="A58">
      <selection activeCell="G70" sqref="G70:L70"/>
      <pageMargins left="0.7" right="0.7" top="0.75" bottom="0.75" header="0.3" footer="0.3"/>
    </customSheetView>
    <customSheetView guid="{536C7704-5C3E-4F88-A93A-3141AB083B2A}">
      <selection activeCell="A60" sqref="A60:XFD60"/>
      <pageMargins left="0.7" right="0.7" top="0.75" bottom="0.75" header="0.3" footer="0.3"/>
    </customSheetView>
  </customSheetViews>
  <mergeCells count="91">
    <mergeCell ref="G58:L62"/>
    <mergeCell ref="A57:F57"/>
    <mergeCell ref="G57:L57"/>
    <mergeCell ref="A58:F58"/>
    <mergeCell ref="A55:F55"/>
    <mergeCell ref="G55:L55"/>
    <mergeCell ref="A61:F61"/>
    <mergeCell ref="A62:F62"/>
    <mergeCell ref="A59:F59"/>
    <mergeCell ref="A60:F60"/>
    <mergeCell ref="A56:F56"/>
    <mergeCell ref="G56:L56"/>
    <mergeCell ref="A52:F52"/>
    <mergeCell ref="G52:L52"/>
    <mergeCell ref="A53:F53"/>
    <mergeCell ref="G53:L53"/>
    <mergeCell ref="A54:F54"/>
    <mergeCell ref="G54:L54"/>
    <mergeCell ref="A49:F49"/>
    <mergeCell ref="G49:L49"/>
    <mergeCell ref="A50:F50"/>
    <mergeCell ref="G50:L50"/>
    <mergeCell ref="A51:F51"/>
    <mergeCell ref="G51:L51"/>
    <mergeCell ref="A46:F46"/>
    <mergeCell ref="G46:L46"/>
    <mergeCell ref="A47:F47"/>
    <mergeCell ref="G47:L47"/>
    <mergeCell ref="A48:F48"/>
    <mergeCell ref="G48:L48"/>
    <mergeCell ref="A43:F43"/>
    <mergeCell ref="G43:L43"/>
    <mergeCell ref="A44:F44"/>
    <mergeCell ref="G44:L44"/>
    <mergeCell ref="A45:F45"/>
    <mergeCell ref="G45:L45"/>
    <mergeCell ref="A40:F40"/>
    <mergeCell ref="G40:L40"/>
    <mergeCell ref="A41:F41"/>
    <mergeCell ref="G41:L41"/>
    <mergeCell ref="A42:F42"/>
    <mergeCell ref="G42:L42"/>
    <mergeCell ref="A37:F37"/>
    <mergeCell ref="G37:L37"/>
    <mergeCell ref="A38:F38"/>
    <mergeCell ref="G38:L38"/>
    <mergeCell ref="A39:F39"/>
    <mergeCell ref="G39:L39"/>
    <mergeCell ref="A34:F34"/>
    <mergeCell ref="G34:L34"/>
    <mergeCell ref="A35:F35"/>
    <mergeCell ref="G35:L35"/>
    <mergeCell ref="A36:F36"/>
    <mergeCell ref="G36:L36"/>
    <mergeCell ref="A31:F31"/>
    <mergeCell ref="G31:L31"/>
    <mergeCell ref="A32:F32"/>
    <mergeCell ref="G32:L32"/>
    <mergeCell ref="A33:F33"/>
    <mergeCell ref="G33:L33"/>
    <mergeCell ref="A28:F28"/>
    <mergeCell ref="G28:L28"/>
    <mergeCell ref="A29:F29"/>
    <mergeCell ref="G29:L29"/>
    <mergeCell ref="A30:F30"/>
    <mergeCell ref="G30:L30"/>
    <mergeCell ref="A25:F25"/>
    <mergeCell ref="G25:L25"/>
    <mergeCell ref="A26:F26"/>
    <mergeCell ref="G26:L26"/>
    <mergeCell ref="A27:F27"/>
    <mergeCell ref="G27:L27"/>
    <mergeCell ref="A22:F22"/>
    <mergeCell ref="G22:L22"/>
    <mergeCell ref="A23:F23"/>
    <mergeCell ref="G23:L23"/>
    <mergeCell ref="A24:F24"/>
    <mergeCell ref="G24:L24"/>
    <mergeCell ref="A21:F21"/>
    <mergeCell ref="G21:L21"/>
    <mergeCell ref="A5:L5"/>
    <mergeCell ref="A7:L7"/>
    <mergeCell ref="A9:L9"/>
    <mergeCell ref="A10:L10"/>
    <mergeCell ref="A12:L12"/>
    <mergeCell ref="A13:L13"/>
    <mergeCell ref="A15:L15"/>
    <mergeCell ref="A16:L16"/>
    <mergeCell ref="A18:L18"/>
    <mergeCell ref="A20:F20"/>
    <mergeCell ref="G20:L20"/>
  </mergeCells>
  <pageMargins left="0.7" right="0.7" top="0.75" bottom="0.75" header="0.3" footer="0.3"/>
  <pageSetup paperSize="9" scale="5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
  <sheetViews>
    <sheetView zoomScale="60" zoomScaleNormal="60" workbookViewId="0">
      <selection activeCell="A6" sqref="A6:T6"/>
    </sheetView>
  </sheetViews>
  <sheetFormatPr defaultColWidth="8.7109375" defaultRowHeight="15.75"/>
  <cols>
    <col min="1" max="1" width="2.42578125" style="1" customWidth="1"/>
    <col min="2" max="2" width="7.140625" style="1" customWidth="1"/>
    <col min="3" max="5" width="19.7109375" style="1" customWidth="1"/>
    <col min="6" max="8" width="40" style="1" customWidth="1"/>
    <col min="9" max="17" width="22.85546875" style="1" customWidth="1"/>
    <col min="18" max="18" width="130" style="1" customWidth="1"/>
    <col min="19" max="19" width="28.140625" style="1" bestFit="1" customWidth="1"/>
    <col min="20" max="20" width="31.7109375" style="1" customWidth="1"/>
  </cols>
  <sheetData>
    <row r="1" spans="1:20" s="1" customFormat="1">
      <c r="T1" s="1" t="s">
        <v>0</v>
      </c>
    </row>
    <row r="2" spans="1:20" s="1" customFormat="1">
      <c r="T2" s="1" t="s">
        <v>1</v>
      </c>
    </row>
    <row r="3" spans="1:20" s="1" customFormat="1">
      <c r="T3" s="1" t="s">
        <v>2</v>
      </c>
    </row>
    <row r="4" spans="1:20" s="1" customFormat="1">
      <c r="B4" s="100" t="s">
        <v>455</v>
      </c>
      <c r="C4" s="100"/>
      <c r="D4" s="100"/>
      <c r="E4" s="100"/>
      <c r="F4" s="100"/>
      <c r="G4" s="100"/>
      <c r="H4" s="100"/>
      <c r="I4" s="100"/>
      <c r="J4" s="100"/>
      <c r="K4" s="100"/>
      <c r="L4" s="100"/>
      <c r="M4" s="100"/>
      <c r="N4" s="100"/>
      <c r="O4" s="100"/>
      <c r="P4" s="100"/>
      <c r="Q4" s="100"/>
      <c r="R4" s="100"/>
      <c r="S4" s="100"/>
      <c r="T4" s="100"/>
    </row>
    <row r="6" spans="1:20" s="1" customFormat="1" ht="18.75">
      <c r="A6" s="101" t="s">
        <v>3</v>
      </c>
      <c r="B6" s="101"/>
      <c r="C6" s="101"/>
      <c r="D6" s="101"/>
      <c r="E6" s="101"/>
      <c r="F6" s="101"/>
      <c r="G6" s="101"/>
      <c r="H6" s="101"/>
      <c r="I6" s="101"/>
      <c r="J6" s="101"/>
      <c r="K6" s="101"/>
      <c r="L6" s="101"/>
      <c r="M6" s="101"/>
      <c r="N6" s="101"/>
      <c r="O6" s="101"/>
      <c r="P6" s="101"/>
      <c r="Q6" s="101"/>
      <c r="R6" s="101"/>
      <c r="S6" s="101"/>
      <c r="T6" s="101"/>
    </row>
    <row r="8" spans="1:20">
      <c r="A8" s="102" t="s">
        <v>459</v>
      </c>
      <c r="B8" s="102"/>
      <c r="C8" s="102"/>
      <c r="D8" s="102"/>
      <c r="E8" s="102"/>
      <c r="F8" s="102"/>
      <c r="G8" s="102"/>
      <c r="H8" s="102"/>
      <c r="I8" s="102"/>
      <c r="J8" s="102"/>
      <c r="K8" s="102"/>
      <c r="L8" s="102"/>
      <c r="M8" s="102"/>
      <c r="N8" s="102"/>
      <c r="O8" s="102"/>
      <c r="P8" s="102"/>
      <c r="Q8" s="102"/>
      <c r="R8" s="102"/>
      <c r="S8" s="102"/>
      <c r="T8" s="102"/>
    </row>
    <row r="9" spans="1:20" s="1" customFormat="1">
      <c r="A9" s="98" t="s">
        <v>4</v>
      </c>
      <c r="B9" s="98"/>
      <c r="C9" s="98"/>
      <c r="D9" s="98"/>
      <c r="E9" s="98"/>
      <c r="F9" s="98"/>
      <c r="G9" s="98"/>
      <c r="H9" s="98"/>
      <c r="I9" s="98"/>
      <c r="J9" s="98"/>
      <c r="K9" s="98"/>
      <c r="L9" s="98"/>
      <c r="M9" s="98"/>
      <c r="N9" s="98"/>
      <c r="O9" s="98"/>
      <c r="P9" s="98"/>
      <c r="Q9" s="98"/>
      <c r="R9" s="98"/>
      <c r="S9" s="98"/>
      <c r="T9" s="98"/>
    </row>
    <row r="11" spans="1:20">
      <c r="A11" s="103" t="str">
        <f>'1. паспорт местоположение '!A12:C12</f>
        <v>K_0001</v>
      </c>
      <c r="B11" s="103"/>
      <c r="C11" s="103"/>
      <c r="D11" s="103"/>
      <c r="E11" s="103"/>
      <c r="F11" s="103"/>
      <c r="G11" s="103"/>
      <c r="H11" s="103"/>
      <c r="I11" s="103"/>
      <c r="J11" s="103"/>
      <c r="K11" s="103"/>
      <c r="L11" s="103"/>
      <c r="M11" s="103"/>
      <c r="N11" s="103"/>
      <c r="O11" s="103"/>
      <c r="P11" s="103"/>
      <c r="Q11" s="103"/>
      <c r="R11" s="103"/>
      <c r="S11" s="103"/>
      <c r="T11" s="103"/>
    </row>
    <row r="12" spans="1:20" s="1" customFormat="1">
      <c r="A12" s="98" t="s">
        <v>5</v>
      </c>
      <c r="B12" s="98"/>
      <c r="C12" s="98"/>
      <c r="D12" s="98"/>
      <c r="E12" s="98"/>
      <c r="F12" s="98"/>
      <c r="G12" s="98"/>
      <c r="H12" s="98"/>
      <c r="I12" s="98"/>
      <c r="J12" s="98"/>
      <c r="K12" s="98"/>
      <c r="L12" s="98"/>
      <c r="M12" s="98"/>
      <c r="N12" s="98"/>
      <c r="O12" s="98"/>
      <c r="P12" s="98"/>
      <c r="Q12" s="98"/>
      <c r="R12" s="98"/>
      <c r="S12" s="98"/>
      <c r="T12" s="98"/>
    </row>
    <row r="14" spans="1:20" s="1" customFormat="1" ht="15.6" customHeight="1">
      <c r="A14" s="105" t="str">
        <f>'1. паспорт местоположение '!A15:C15</f>
        <v xml:space="preserve">Строительство ЗРУ-6кВ 1 и 2 секции шин ПС-110/6 кВ «СЦБК» территориальный округ Северный, г. Архангельска, ул. Кировская, д. 4 в связи с аварийным состоянием строительных конструкций и угрозой саморазрушения рядом стоящих строительных конструкций с монтажом 20 ячеек с вакуумными выключателями и РЗиА
</v>
      </c>
      <c r="B14" s="105"/>
      <c r="C14" s="105"/>
      <c r="D14" s="105"/>
      <c r="E14" s="105"/>
      <c r="F14" s="105"/>
      <c r="G14" s="105"/>
      <c r="H14" s="105"/>
      <c r="I14" s="105"/>
      <c r="J14" s="105"/>
      <c r="K14" s="105"/>
      <c r="L14" s="105"/>
      <c r="M14" s="105"/>
      <c r="N14" s="105"/>
      <c r="O14" s="105"/>
      <c r="P14" s="105"/>
      <c r="Q14" s="105"/>
      <c r="R14" s="105"/>
      <c r="S14" s="105"/>
      <c r="T14" s="105"/>
    </row>
    <row r="15" spans="1:20" s="1" customFormat="1">
      <c r="A15" s="98" t="s">
        <v>6</v>
      </c>
      <c r="B15" s="98"/>
      <c r="C15" s="98"/>
      <c r="D15" s="98"/>
      <c r="E15" s="98"/>
      <c r="F15" s="98"/>
      <c r="G15" s="98"/>
      <c r="H15" s="98"/>
      <c r="I15" s="98"/>
      <c r="J15" s="98"/>
      <c r="K15" s="98"/>
      <c r="L15" s="98"/>
      <c r="M15" s="98"/>
      <c r="N15" s="98"/>
      <c r="O15" s="98"/>
      <c r="P15" s="98"/>
      <c r="Q15" s="98"/>
      <c r="R15" s="98"/>
      <c r="S15" s="98"/>
      <c r="T15" s="98"/>
    </row>
    <row r="16" spans="1:20" ht="18.75">
      <c r="B16" s="106" t="s">
        <v>36</v>
      </c>
      <c r="C16" s="106"/>
      <c r="D16" s="106"/>
      <c r="E16" s="106"/>
      <c r="F16" s="106"/>
      <c r="G16" s="106"/>
      <c r="H16" s="106"/>
      <c r="I16" s="106"/>
      <c r="J16" s="106"/>
      <c r="K16" s="106"/>
      <c r="L16" s="106"/>
      <c r="M16" s="106"/>
      <c r="N16" s="106"/>
      <c r="O16" s="106"/>
      <c r="P16" s="106"/>
      <c r="Q16" s="106"/>
      <c r="R16" s="106"/>
      <c r="S16" s="106"/>
      <c r="T16" s="106"/>
    </row>
    <row r="17" spans="1:22">
      <c r="B17" s="30"/>
      <c r="C17" s="30"/>
      <c r="D17" s="30"/>
      <c r="E17" s="30"/>
      <c r="F17" s="30"/>
      <c r="G17" s="30"/>
      <c r="H17" s="30"/>
      <c r="I17" s="30"/>
      <c r="J17" s="30"/>
      <c r="K17" s="30"/>
      <c r="L17" s="30"/>
      <c r="M17" s="30"/>
      <c r="N17" s="30"/>
      <c r="O17" s="30"/>
      <c r="P17" s="30"/>
      <c r="Q17" s="30"/>
      <c r="R17" s="30"/>
      <c r="S17" s="30"/>
      <c r="T17" s="30"/>
      <c r="U17" s="31"/>
      <c r="V17" s="31"/>
    </row>
    <row r="18" spans="1:22" s="1" customFormat="1" ht="84.95" customHeight="1">
      <c r="B18" s="104" t="s">
        <v>8</v>
      </c>
      <c r="C18" s="104" t="s">
        <v>37</v>
      </c>
      <c r="D18" s="104" t="s">
        <v>38</v>
      </c>
      <c r="E18" s="104" t="s">
        <v>39</v>
      </c>
      <c r="F18" s="104" t="s">
        <v>40</v>
      </c>
      <c r="G18" s="104" t="s">
        <v>41</v>
      </c>
      <c r="H18" s="104" t="s">
        <v>42</v>
      </c>
      <c r="I18" s="104" t="s">
        <v>43</v>
      </c>
      <c r="J18" s="104" t="s">
        <v>44</v>
      </c>
      <c r="K18" s="104" t="s">
        <v>45</v>
      </c>
      <c r="L18" s="104" t="s">
        <v>46</v>
      </c>
      <c r="M18" s="104" t="s">
        <v>47</v>
      </c>
      <c r="N18" s="104" t="s">
        <v>48</v>
      </c>
      <c r="O18" s="104" t="s">
        <v>49</v>
      </c>
      <c r="P18" s="104" t="s">
        <v>50</v>
      </c>
      <c r="Q18" s="104" t="s">
        <v>51</v>
      </c>
      <c r="R18" s="104" t="s">
        <v>52</v>
      </c>
      <c r="S18" s="104"/>
      <c r="T18" s="104" t="s">
        <v>53</v>
      </c>
      <c r="U18" s="30"/>
      <c r="V18" s="30"/>
    </row>
    <row r="19" spans="1:22" s="1" customFormat="1" ht="84.95" customHeight="1">
      <c r="B19" s="104"/>
      <c r="C19" s="104"/>
      <c r="D19" s="104"/>
      <c r="E19" s="104"/>
      <c r="F19" s="104"/>
      <c r="G19" s="104"/>
      <c r="H19" s="104"/>
      <c r="I19" s="104"/>
      <c r="J19" s="104"/>
      <c r="K19" s="104"/>
      <c r="L19" s="104"/>
      <c r="M19" s="104"/>
      <c r="N19" s="104"/>
      <c r="O19" s="104"/>
      <c r="P19" s="104"/>
      <c r="Q19" s="104"/>
      <c r="R19" s="28" t="s">
        <v>54</v>
      </c>
      <c r="S19" s="28" t="s">
        <v>55</v>
      </c>
      <c r="T19" s="104"/>
      <c r="U19" s="30"/>
      <c r="V19" s="30"/>
    </row>
    <row r="20" spans="1:22" s="2" customFormat="1">
      <c r="B20" s="40">
        <v>1</v>
      </c>
      <c r="C20" s="40">
        <v>2</v>
      </c>
      <c r="D20" s="40">
        <v>3</v>
      </c>
      <c r="E20" s="40">
        <v>4</v>
      </c>
      <c r="F20" s="40">
        <v>5</v>
      </c>
      <c r="G20" s="40">
        <v>6</v>
      </c>
      <c r="H20" s="40">
        <v>7</v>
      </c>
      <c r="I20" s="40">
        <v>8</v>
      </c>
      <c r="J20" s="40">
        <v>9</v>
      </c>
      <c r="K20" s="40">
        <v>10</v>
      </c>
      <c r="L20" s="40">
        <v>11</v>
      </c>
      <c r="M20" s="40">
        <v>12</v>
      </c>
      <c r="N20" s="40">
        <v>13</v>
      </c>
      <c r="O20" s="40">
        <v>14</v>
      </c>
      <c r="P20" s="40">
        <v>15</v>
      </c>
      <c r="Q20" s="40">
        <v>16</v>
      </c>
      <c r="R20" s="40">
        <v>17</v>
      </c>
      <c r="S20" s="40">
        <v>18</v>
      </c>
      <c r="T20" s="40">
        <v>19</v>
      </c>
      <c r="U20" s="30"/>
      <c r="V20" s="30"/>
    </row>
    <row r="21" spans="1:22" s="66" customFormat="1" ht="189.95" customHeight="1">
      <c r="A21" s="64"/>
      <c r="B21" s="65">
        <v>1</v>
      </c>
      <c r="C21" s="58" t="s">
        <v>423</v>
      </c>
      <c r="D21" s="58"/>
      <c r="E21" s="58" t="s">
        <v>423</v>
      </c>
      <c r="F21" s="58" t="s">
        <v>423</v>
      </c>
      <c r="G21" s="58" t="s">
        <v>423</v>
      </c>
      <c r="H21" s="58" t="s">
        <v>423</v>
      </c>
      <c r="I21" s="71" t="s">
        <v>423</v>
      </c>
      <c r="J21" s="71" t="s">
        <v>423</v>
      </c>
      <c r="K21" s="78" t="s">
        <v>423</v>
      </c>
      <c r="L21" s="70" t="s">
        <v>423</v>
      </c>
      <c r="M21" s="70" t="s">
        <v>423</v>
      </c>
      <c r="N21" s="70" t="s">
        <v>423</v>
      </c>
      <c r="O21" s="70" t="s">
        <v>423</v>
      </c>
      <c r="P21" s="70" t="s">
        <v>423</v>
      </c>
      <c r="Q21" s="70" t="s">
        <v>423</v>
      </c>
      <c r="R21" s="70" t="s">
        <v>423</v>
      </c>
      <c r="S21" s="70" t="s">
        <v>423</v>
      </c>
      <c r="T21" s="79" t="s">
        <v>423</v>
      </c>
    </row>
    <row r="22" spans="1:22" ht="11.45" customHeight="1"/>
    <row r="23" spans="1:22" ht="11.45" customHeight="1"/>
    <row r="24" spans="1:22" ht="11.45" customHeight="1"/>
  </sheetData>
  <customSheetViews>
    <customSheetView guid="{F8D8740F-1767-4096-9267-9D70B6FBB926}" topLeftCell="A19">
      <selection activeCell="B23" sqref="B23"/>
      <pageMargins left="0.7" right="0.7" top="0.75" bottom="0.75" header="0.3" footer="0.3"/>
    </customSheetView>
    <customSheetView guid="{42D806AB-18BC-46F3-92B9-09F3534DDF0A}" topLeftCell="A16">
      <selection activeCell="H22" sqref="H22"/>
      <pageMargins left="0.7" right="0.7" top="0.75" bottom="0.75" header="0.3" footer="0.3"/>
      <pageSetup paperSize="9" orientation="portrait" r:id="rId1"/>
    </customSheetView>
    <customSheetView guid="{35748C85-B315-42C9-B99E-B6874E939AF9}" topLeftCell="A7">
      <selection activeCell="A14" sqref="A14:T14"/>
      <pageMargins left="0.7" right="0.7" top="0.75" bottom="0.75" header="0.3" footer="0.3"/>
    </customSheetView>
    <customSheetView guid="{DD2ABC5E-D87B-4665-BEDF-1366249CC86A}" topLeftCell="A7">
      <selection activeCell="A14" sqref="A14:T14"/>
      <pageMargins left="0.7" right="0.7" top="0.75" bottom="0.75" header="0.3" footer="0.3"/>
    </customSheetView>
    <customSheetView guid="{15CCEDAA-A7BA-47EA-BD20-83A92B4E57E2}">
      <selection activeCell="F32" sqref="F32"/>
      <pageMargins left="0.7" right="0.7" top="0.75" bottom="0.75" header="0.3" footer="0.3"/>
    </customSheetView>
    <customSheetView guid="{2EA20077-2ED9-4E7B-B0EF-8AF2848E1AD1}">
      <selection activeCell="F32" sqref="F32"/>
      <pageMargins left="0.7" right="0.7" top="0.75" bottom="0.75" header="0.3" footer="0.3"/>
    </customSheetView>
    <customSheetView guid="{03F12B58-6B70-4C83-9825-FC12BD09596D}" scale="85" topLeftCell="A26">
      <selection activeCell="F32" sqref="F32"/>
      <pageMargins left="0.7" right="0.7" top="0.75" bottom="0.75" header="0.3" footer="0.3"/>
    </customSheetView>
    <customSheetView guid="{CF95D2DD-B84F-446B-8201-0B836DBC1B5C}">
      <selection activeCell="F32" sqref="F32"/>
      <pageMargins left="0.7" right="0.7" top="0.75" bottom="0.75" header="0.3" footer="0.3"/>
    </customSheetView>
    <customSheetView guid="{BF188450-998E-4690-85B3-D7956C526407}">
      <selection activeCell="F32" sqref="F32"/>
      <pageMargins left="0.7" right="0.7" top="0.75" bottom="0.75" header="0.3" footer="0.3"/>
    </customSheetView>
    <customSheetView guid="{6C56F059-1628-4BF0-B492-FA7746AF5380}">
      <selection activeCell="F32" sqref="F32"/>
      <pageMargins left="0.7" right="0.7" top="0.75" bottom="0.75" header="0.3" footer="0.3"/>
    </customSheetView>
    <customSheetView guid="{6C3BD1DF-193E-4E0A-95A8-3EA14CAA27C4}" topLeftCell="A16">
      <selection activeCell="A14" sqref="A14:T14"/>
      <pageMargins left="0.7" right="0.7" top="0.75" bottom="0.75" header="0.3" footer="0.3"/>
    </customSheetView>
    <customSheetView guid="{536C7704-5C3E-4F88-A93A-3141AB083B2A}">
      <selection activeCell="A14" sqref="A14:T14"/>
      <pageMargins left="0.7" right="0.7" top="0.75" bottom="0.75" header="0.3" footer="0.3"/>
    </customSheetView>
  </customSheetViews>
  <mergeCells count="27">
    <mergeCell ref="O18:O19"/>
    <mergeCell ref="P18:P19"/>
    <mergeCell ref="Q18:Q19"/>
    <mergeCell ref="R18:S18"/>
    <mergeCell ref="T18:T19"/>
    <mergeCell ref="N18:N19"/>
    <mergeCell ref="A14:T14"/>
    <mergeCell ref="A15:T15"/>
    <mergeCell ref="B16:T16"/>
    <mergeCell ref="B18:B19"/>
    <mergeCell ref="C18:C19"/>
    <mergeCell ref="D18:D19"/>
    <mergeCell ref="E18:E19"/>
    <mergeCell ref="F18:F19"/>
    <mergeCell ref="G18:G19"/>
    <mergeCell ref="H18:H19"/>
    <mergeCell ref="I18:I19"/>
    <mergeCell ref="J18:J19"/>
    <mergeCell ref="K18:K19"/>
    <mergeCell ref="L18:L19"/>
    <mergeCell ref="M18:M19"/>
    <mergeCell ref="A12:T12"/>
    <mergeCell ref="B4:T4"/>
    <mergeCell ref="A6:T6"/>
    <mergeCell ref="A8:T8"/>
    <mergeCell ref="A9:T9"/>
    <mergeCell ref="A11:T11"/>
  </mergeCells>
  <pageMargins left="0.7" right="0.7" top="0.75" bottom="0.75" header="0.3" footer="0.3"/>
  <pageSetup paperSize="8" scale="32" orientation="landscape"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80" zoomScaleNormal="80" workbookViewId="0">
      <selection activeCell="A6" sqref="A6:T6"/>
    </sheetView>
  </sheetViews>
  <sheetFormatPr defaultColWidth="8.7109375" defaultRowHeight="15"/>
  <cols>
    <col min="1" max="1" width="9.5703125" style="4" customWidth="1"/>
    <col min="2" max="3" width="20.7109375" style="4" customWidth="1"/>
    <col min="4" max="4" width="47" style="4" customWidth="1"/>
    <col min="5" max="8" width="20.7109375" style="4" customWidth="1"/>
    <col min="9" max="10" width="11.42578125" style="4" customWidth="1"/>
    <col min="11" max="11" width="15.85546875" style="4" customWidth="1"/>
    <col min="12" max="15" width="11.42578125" style="4" customWidth="1"/>
    <col min="16" max="16" width="19.42578125" style="4" customWidth="1"/>
    <col min="17" max="17" width="29.85546875" style="4" customWidth="1"/>
    <col min="18" max="18" width="22" style="4" customWidth="1"/>
    <col min="19" max="19" width="29.85546875" style="4" customWidth="1"/>
    <col min="20" max="20" width="18.42578125" style="4" customWidth="1"/>
  </cols>
  <sheetData>
    <row r="1" spans="1:20" s="1" customFormat="1" ht="15.75">
      <c r="T1" s="1" t="s">
        <v>0</v>
      </c>
    </row>
    <row r="2" spans="1:20" s="1" customFormat="1" ht="15.75">
      <c r="T2" s="1" t="s">
        <v>1</v>
      </c>
    </row>
    <row r="3" spans="1:20" s="1" customFormat="1" ht="15.75">
      <c r="T3" s="1" t="s">
        <v>2</v>
      </c>
    </row>
    <row r="4" spans="1:20" s="1" customFormat="1" ht="15.75">
      <c r="B4" s="100" t="s">
        <v>455</v>
      </c>
      <c r="C4" s="100"/>
      <c r="D4" s="100"/>
      <c r="E4" s="100"/>
      <c r="F4" s="100"/>
      <c r="G4" s="100"/>
      <c r="H4" s="100"/>
      <c r="I4" s="100"/>
      <c r="J4" s="100"/>
      <c r="K4" s="100"/>
      <c r="L4" s="100"/>
      <c r="M4" s="100"/>
      <c r="N4" s="100"/>
      <c r="O4" s="100"/>
      <c r="P4" s="100"/>
      <c r="Q4" s="100"/>
      <c r="R4" s="100"/>
      <c r="S4" s="100"/>
      <c r="T4" s="100"/>
    </row>
    <row r="6" spans="1:20" s="1" customFormat="1" ht="18.75">
      <c r="A6" s="101" t="s">
        <v>3</v>
      </c>
      <c r="B6" s="101"/>
      <c r="C6" s="101"/>
      <c r="D6" s="101"/>
      <c r="E6" s="101"/>
      <c r="F6" s="101"/>
      <c r="G6" s="101"/>
      <c r="H6" s="101"/>
      <c r="I6" s="101"/>
      <c r="J6" s="101"/>
      <c r="K6" s="101"/>
      <c r="L6" s="101"/>
      <c r="M6" s="101"/>
      <c r="N6" s="101"/>
      <c r="O6" s="101"/>
      <c r="P6" s="101"/>
      <c r="Q6" s="101"/>
      <c r="R6" s="101"/>
      <c r="S6" s="101"/>
      <c r="T6" s="101"/>
    </row>
    <row r="8" spans="1:20" ht="15.75">
      <c r="A8" s="102" t="s">
        <v>459</v>
      </c>
      <c r="B8" s="102"/>
      <c r="C8" s="102"/>
      <c r="D8" s="102"/>
      <c r="E8" s="102"/>
      <c r="F8" s="102"/>
      <c r="G8" s="102"/>
      <c r="H8" s="102"/>
      <c r="I8" s="102"/>
      <c r="J8" s="102"/>
      <c r="K8" s="102"/>
      <c r="L8" s="102"/>
      <c r="M8" s="102"/>
      <c r="N8" s="102"/>
      <c r="O8" s="102"/>
      <c r="P8" s="102"/>
      <c r="Q8" s="102"/>
      <c r="R8" s="102"/>
      <c r="S8" s="102"/>
      <c r="T8" s="102"/>
    </row>
    <row r="9" spans="1:20" s="1" customFormat="1" ht="15.75">
      <c r="A9" s="98" t="s">
        <v>4</v>
      </c>
      <c r="B9" s="98"/>
      <c r="C9" s="98"/>
      <c r="D9" s="98"/>
      <c r="E9" s="98"/>
      <c r="F9" s="98"/>
      <c r="G9" s="98"/>
      <c r="H9" s="98"/>
      <c r="I9" s="98"/>
      <c r="J9" s="98"/>
      <c r="K9" s="98"/>
      <c r="L9" s="98"/>
      <c r="M9" s="98"/>
      <c r="N9" s="98"/>
      <c r="O9" s="98"/>
      <c r="P9" s="98"/>
      <c r="Q9" s="98"/>
      <c r="R9" s="98"/>
      <c r="S9" s="98"/>
      <c r="T9" s="98"/>
    </row>
    <row r="11" spans="1:20" ht="15.75">
      <c r="A11" s="103" t="str">
        <f>'2. паспорт  ТП '!A11:T11</f>
        <v>K_0001</v>
      </c>
      <c r="B11" s="103"/>
      <c r="C11" s="103"/>
      <c r="D11" s="103"/>
      <c r="E11" s="103"/>
      <c r="F11" s="103"/>
      <c r="G11" s="103"/>
      <c r="H11" s="103"/>
      <c r="I11" s="103"/>
      <c r="J11" s="103"/>
      <c r="K11" s="103"/>
      <c r="L11" s="103"/>
      <c r="M11" s="103"/>
      <c r="N11" s="103"/>
      <c r="O11" s="103"/>
      <c r="P11" s="103"/>
      <c r="Q11" s="103"/>
      <c r="R11" s="103"/>
      <c r="S11" s="103"/>
      <c r="T11" s="103"/>
    </row>
    <row r="12" spans="1:20" s="1" customFormat="1" ht="15.75">
      <c r="A12" s="107" t="s">
        <v>5</v>
      </c>
      <c r="B12" s="107"/>
      <c r="C12" s="107"/>
      <c r="D12" s="107"/>
      <c r="E12" s="107"/>
      <c r="F12" s="107"/>
      <c r="G12" s="107"/>
      <c r="H12" s="107"/>
      <c r="I12" s="107"/>
      <c r="J12" s="107"/>
      <c r="K12" s="107"/>
      <c r="L12" s="107"/>
      <c r="M12" s="107"/>
      <c r="N12" s="107"/>
      <c r="O12" s="107"/>
      <c r="P12" s="107"/>
      <c r="Q12" s="107"/>
      <c r="R12" s="107"/>
      <c r="S12" s="107"/>
      <c r="T12" s="107"/>
    </row>
    <row r="13" spans="1:20">
      <c r="A13" s="59"/>
      <c r="B13" s="59"/>
      <c r="C13" s="59"/>
      <c r="D13" s="59"/>
      <c r="E13" s="59"/>
      <c r="F13" s="59"/>
      <c r="G13" s="59"/>
      <c r="H13" s="59"/>
      <c r="I13" s="59"/>
      <c r="J13" s="59"/>
      <c r="K13" s="59"/>
      <c r="L13" s="59"/>
      <c r="M13" s="59"/>
      <c r="N13" s="59"/>
      <c r="O13" s="59"/>
      <c r="P13" s="59"/>
      <c r="Q13" s="59"/>
      <c r="R13" s="59"/>
      <c r="S13" s="59"/>
      <c r="T13" s="59"/>
    </row>
    <row r="14" spans="1:20" s="1" customFormat="1" ht="15.75">
      <c r="A14" s="105" t="str">
        <f>'2. паспорт  ТП '!A14:T14</f>
        <v xml:space="preserve">Строительство ЗРУ-6кВ 1 и 2 секции шин ПС-110/6 кВ «СЦБК» территориальный округ Северный, г. Архангельска, ул. Кировская, д. 4 в связи с аварийным состоянием строительных конструкций и угрозой саморазрушения рядом стоящих строительных конструкций с монтажом 20 ячеек с вакуумными выключателями и РЗиА
</v>
      </c>
      <c r="B14" s="105"/>
      <c r="C14" s="105"/>
      <c r="D14" s="105"/>
      <c r="E14" s="105"/>
      <c r="F14" s="105"/>
      <c r="G14" s="105"/>
      <c r="H14" s="105"/>
      <c r="I14" s="105"/>
      <c r="J14" s="105"/>
      <c r="K14" s="105"/>
      <c r="L14" s="105"/>
      <c r="M14" s="105"/>
      <c r="N14" s="105"/>
      <c r="O14" s="105"/>
      <c r="P14" s="105"/>
      <c r="Q14" s="105"/>
      <c r="R14" s="105"/>
      <c r="S14" s="105"/>
      <c r="T14" s="105"/>
    </row>
    <row r="15" spans="1:20" s="1" customFormat="1" ht="15.75">
      <c r="A15" s="107" t="s">
        <v>6</v>
      </c>
      <c r="B15" s="107"/>
      <c r="C15" s="107"/>
      <c r="D15" s="107"/>
      <c r="E15" s="107"/>
      <c r="F15" s="107"/>
      <c r="G15" s="107"/>
      <c r="H15" s="107"/>
      <c r="I15" s="107"/>
      <c r="J15" s="107"/>
      <c r="K15" s="107"/>
      <c r="L15" s="107"/>
      <c r="M15" s="107"/>
      <c r="N15" s="107"/>
      <c r="O15" s="107"/>
      <c r="P15" s="107"/>
      <c r="Q15" s="107"/>
      <c r="R15" s="107"/>
      <c r="S15" s="107"/>
      <c r="T15" s="107"/>
    </row>
    <row r="16" spans="1:20">
      <c r="A16" s="59"/>
      <c r="B16" s="59"/>
      <c r="C16" s="59"/>
      <c r="D16" s="59"/>
      <c r="E16" s="59"/>
      <c r="F16" s="59"/>
      <c r="G16" s="59"/>
      <c r="H16" s="59"/>
      <c r="I16" s="59"/>
      <c r="J16" s="59"/>
      <c r="K16" s="59"/>
      <c r="L16" s="59"/>
      <c r="M16" s="59"/>
      <c r="N16" s="59"/>
      <c r="O16" s="59"/>
      <c r="P16" s="59"/>
      <c r="Q16" s="59"/>
      <c r="R16" s="59"/>
      <c r="S16" s="59"/>
      <c r="T16" s="59"/>
    </row>
    <row r="17" spans="1:22" s="3" customFormat="1" ht="18.75">
      <c r="A17" s="108" t="s">
        <v>56</v>
      </c>
      <c r="B17" s="108"/>
      <c r="C17" s="108"/>
      <c r="D17" s="108"/>
      <c r="E17" s="108"/>
      <c r="F17" s="108"/>
      <c r="G17" s="108"/>
      <c r="H17" s="108"/>
      <c r="I17" s="108"/>
      <c r="J17" s="108"/>
      <c r="K17" s="108"/>
      <c r="L17" s="108"/>
      <c r="M17" s="108"/>
      <c r="N17" s="108"/>
      <c r="O17" s="108"/>
      <c r="P17" s="108"/>
      <c r="Q17" s="108"/>
      <c r="R17" s="108"/>
      <c r="S17" s="108"/>
      <c r="T17" s="108"/>
    </row>
    <row r="18" spans="1:22" s="1" customFormat="1" ht="15.75">
      <c r="A18" s="35"/>
      <c r="B18" s="35"/>
      <c r="C18" s="35"/>
      <c r="D18" s="35"/>
      <c r="E18" s="35"/>
      <c r="F18" s="35"/>
      <c r="G18" s="35"/>
      <c r="H18" s="35"/>
      <c r="I18" s="35"/>
      <c r="J18" s="35"/>
      <c r="K18" s="35"/>
      <c r="L18" s="35"/>
      <c r="M18" s="35"/>
      <c r="N18" s="35"/>
      <c r="O18" s="35"/>
      <c r="P18" s="35"/>
      <c r="Q18" s="35"/>
      <c r="R18" s="35"/>
      <c r="S18" s="35"/>
      <c r="T18" s="35"/>
      <c r="U18" s="30"/>
      <c r="V18" s="30"/>
    </row>
    <row r="19" spans="1:22" s="1" customFormat="1" ht="15.75">
      <c r="A19" s="109" t="s">
        <v>8</v>
      </c>
      <c r="B19" s="109" t="s">
        <v>57</v>
      </c>
      <c r="C19" s="109"/>
      <c r="D19" s="109" t="s">
        <v>58</v>
      </c>
      <c r="E19" s="109" t="s">
        <v>59</v>
      </c>
      <c r="F19" s="109"/>
      <c r="G19" s="109" t="s">
        <v>60</v>
      </c>
      <c r="H19" s="109"/>
      <c r="I19" s="109" t="s">
        <v>61</v>
      </c>
      <c r="J19" s="109"/>
      <c r="K19" s="109" t="s">
        <v>62</v>
      </c>
      <c r="L19" s="109" t="s">
        <v>63</v>
      </c>
      <c r="M19" s="109"/>
      <c r="N19" s="109" t="s">
        <v>64</v>
      </c>
      <c r="O19" s="109"/>
      <c r="P19" s="109" t="s">
        <v>65</v>
      </c>
      <c r="Q19" s="109" t="s">
        <v>66</v>
      </c>
      <c r="R19" s="109"/>
      <c r="S19" s="109" t="s">
        <v>67</v>
      </c>
      <c r="T19" s="109"/>
      <c r="U19" s="30"/>
      <c r="V19" s="30"/>
    </row>
    <row r="20" spans="1:22" s="1" customFormat="1" ht="78.75">
      <c r="A20" s="109"/>
      <c r="B20" s="109"/>
      <c r="C20" s="109"/>
      <c r="D20" s="109"/>
      <c r="E20" s="109"/>
      <c r="F20" s="109"/>
      <c r="G20" s="109"/>
      <c r="H20" s="109"/>
      <c r="I20" s="109"/>
      <c r="J20" s="109"/>
      <c r="K20" s="109"/>
      <c r="L20" s="109"/>
      <c r="M20" s="109"/>
      <c r="N20" s="109"/>
      <c r="O20" s="109"/>
      <c r="P20" s="109"/>
      <c r="Q20" s="34" t="s">
        <v>68</v>
      </c>
      <c r="R20" s="34" t="s">
        <v>69</v>
      </c>
      <c r="S20" s="34" t="s">
        <v>70</v>
      </c>
      <c r="T20" s="34" t="s">
        <v>71</v>
      </c>
      <c r="U20" s="30"/>
      <c r="V20" s="30"/>
    </row>
    <row r="21" spans="1:22" s="1" customFormat="1" ht="15.75">
      <c r="A21" s="109"/>
      <c r="B21" s="34" t="s">
        <v>72</v>
      </c>
      <c r="C21" s="34" t="s">
        <v>73</v>
      </c>
      <c r="D21" s="109"/>
      <c r="E21" s="34" t="s">
        <v>72</v>
      </c>
      <c r="F21" s="34" t="s">
        <v>73</v>
      </c>
      <c r="G21" s="34" t="s">
        <v>72</v>
      </c>
      <c r="H21" s="34" t="s">
        <v>73</v>
      </c>
      <c r="I21" s="34" t="s">
        <v>72</v>
      </c>
      <c r="J21" s="34" t="s">
        <v>73</v>
      </c>
      <c r="K21" s="34" t="s">
        <v>72</v>
      </c>
      <c r="L21" s="34" t="s">
        <v>72</v>
      </c>
      <c r="M21" s="34" t="s">
        <v>73</v>
      </c>
      <c r="N21" s="34" t="s">
        <v>72</v>
      </c>
      <c r="O21" s="34" t="s">
        <v>73</v>
      </c>
      <c r="P21" s="34" t="s">
        <v>72</v>
      </c>
      <c r="Q21" s="34" t="s">
        <v>72</v>
      </c>
      <c r="R21" s="34" t="s">
        <v>72</v>
      </c>
      <c r="S21" s="34" t="s">
        <v>72</v>
      </c>
      <c r="T21" s="34" t="s">
        <v>72</v>
      </c>
      <c r="U21" s="30"/>
      <c r="V21" s="30"/>
    </row>
    <row r="22" spans="1:22" s="1" customFormat="1" ht="15.75">
      <c r="A22" s="60">
        <v>1</v>
      </c>
      <c r="B22" s="60">
        <v>2</v>
      </c>
      <c r="C22" s="60">
        <v>3</v>
      </c>
      <c r="D22" s="60">
        <v>4</v>
      </c>
      <c r="E22" s="60">
        <v>5</v>
      </c>
      <c r="F22" s="60">
        <v>6</v>
      </c>
      <c r="G22" s="60">
        <v>7</v>
      </c>
      <c r="H22" s="60">
        <v>8</v>
      </c>
      <c r="I22" s="60">
        <v>9</v>
      </c>
      <c r="J22" s="60">
        <v>10</v>
      </c>
      <c r="K22" s="60">
        <v>11</v>
      </c>
      <c r="L22" s="60">
        <v>12</v>
      </c>
      <c r="M22" s="60">
        <v>13</v>
      </c>
      <c r="N22" s="60">
        <v>14</v>
      </c>
      <c r="O22" s="60">
        <v>15</v>
      </c>
      <c r="P22" s="60">
        <v>16</v>
      </c>
      <c r="Q22" s="60">
        <v>17</v>
      </c>
      <c r="R22" s="60">
        <v>18</v>
      </c>
      <c r="S22" s="60">
        <v>19</v>
      </c>
      <c r="T22" s="60">
        <v>20</v>
      </c>
      <c r="U22" s="30"/>
      <c r="V22" s="30"/>
    </row>
    <row r="23" spans="1:22" s="13" customFormat="1" ht="15.75">
      <c r="A23" s="24">
        <v>1</v>
      </c>
      <c r="B23" s="24" t="s">
        <v>424</v>
      </c>
      <c r="C23" s="24" t="s">
        <v>424</v>
      </c>
      <c r="D23" s="61" t="s">
        <v>360</v>
      </c>
      <c r="E23" s="24" t="s">
        <v>425</v>
      </c>
      <c r="F23" s="24" t="s">
        <v>425</v>
      </c>
      <c r="G23" s="24" t="s">
        <v>358</v>
      </c>
      <c r="H23" s="24" t="s">
        <v>358</v>
      </c>
      <c r="I23" s="24">
        <v>1967</v>
      </c>
      <c r="J23" s="24" t="s">
        <v>361</v>
      </c>
      <c r="K23" s="24">
        <v>1969</v>
      </c>
      <c r="L23" s="24">
        <v>110</v>
      </c>
      <c r="M23" s="24">
        <v>110</v>
      </c>
      <c r="N23" s="24">
        <v>20</v>
      </c>
      <c r="O23" s="24">
        <v>20</v>
      </c>
      <c r="P23" s="24" t="s">
        <v>423</v>
      </c>
      <c r="Q23" s="61" t="s">
        <v>423</v>
      </c>
      <c r="R23" s="24"/>
      <c r="S23" s="24" t="s">
        <v>361</v>
      </c>
      <c r="T23" s="24" t="s">
        <v>361</v>
      </c>
    </row>
    <row r="24" spans="1:22" s="13" customFormat="1" ht="31.5" customHeight="1">
      <c r="A24" s="24">
        <v>2</v>
      </c>
      <c r="B24" s="24" t="s">
        <v>424</v>
      </c>
      <c r="C24" s="24" t="s">
        <v>424</v>
      </c>
      <c r="D24" s="61" t="s">
        <v>360</v>
      </c>
      <c r="E24" s="24" t="s">
        <v>425</v>
      </c>
      <c r="F24" s="24" t="s">
        <v>425</v>
      </c>
      <c r="G24" s="24" t="s">
        <v>359</v>
      </c>
      <c r="H24" s="24" t="s">
        <v>359</v>
      </c>
      <c r="I24" s="24">
        <v>1967</v>
      </c>
      <c r="J24" s="24" t="s">
        <v>361</v>
      </c>
      <c r="K24" s="24">
        <v>1969</v>
      </c>
      <c r="L24" s="24">
        <v>110</v>
      </c>
      <c r="M24" s="24">
        <v>110</v>
      </c>
      <c r="N24" s="24">
        <v>20</v>
      </c>
      <c r="O24" s="24">
        <v>20</v>
      </c>
      <c r="P24" s="24" t="s">
        <v>423</v>
      </c>
      <c r="Q24" s="61" t="s">
        <v>423</v>
      </c>
      <c r="R24" s="24"/>
      <c r="S24" s="24" t="s">
        <v>361</v>
      </c>
      <c r="T24" s="24" t="s">
        <v>361</v>
      </c>
    </row>
    <row r="25" spans="1:22" s="13" customFormat="1" ht="15.75">
      <c r="A25" s="24">
        <v>3</v>
      </c>
      <c r="B25" s="24" t="s">
        <v>424</v>
      </c>
      <c r="C25" s="24" t="s">
        <v>424</v>
      </c>
      <c r="D25" s="24" t="s">
        <v>460</v>
      </c>
      <c r="E25" s="24" t="s">
        <v>461</v>
      </c>
      <c r="F25" s="61" t="s">
        <v>428</v>
      </c>
      <c r="G25" s="24" t="s">
        <v>435</v>
      </c>
      <c r="H25" s="62" t="s">
        <v>429</v>
      </c>
      <c r="I25" s="24">
        <v>1969</v>
      </c>
      <c r="J25" s="24">
        <v>2021</v>
      </c>
      <c r="K25" s="24">
        <v>1969</v>
      </c>
      <c r="L25" s="24">
        <v>6</v>
      </c>
      <c r="M25" s="24">
        <v>6</v>
      </c>
      <c r="N25" s="24" t="s">
        <v>361</v>
      </c>
      <c r="O25" s="24" t="s">
        <v>361</v>
      </c>
      <c r="P25" s="24" t="s">
        <v>423</v>
      </c>
      <c r="Q25" s="61" t="s">
        <v>423</v>
      </c>
      <c r="R25" s="24"/>
      <c r="S25" s="24" t="s">
        <v>361</v>
      </c>
      <c r="T25" s="24" t="s">
        <v>361</v>
      </c>
    </row>
    <row r="26" spans="1:22" s="13" customFormat="1" ht="15.75">
      <c r="A26" s="24">
        <v>3</v>
      </c>
      <c r="B26" s="24" t="s">
        <v>424</v>
      </c>
      <c r="C26" s="24" t="s">
        <v>424</v>
      </c>
      <c r="D26" s="24" t="s">
        <v>460</v>
      </c>
      <c r="E26" s="24" t="s">
        <v>461</v>
      </c>
      <c r="F26" s="61" t="s">
        <v>428</v>
      </c>
      <c r="G26" s="24" t="s">
        <v>436</v>
      </c>
      <c r="H26" s="62" t="s">
        <v>429</v>
      </c>
      <c r="I26" s="24">
        <v>1969</v>
      </c>
      <c r="J26" s="24">
        <v>2021</v>
      </c>
      <c r="K26" s="24">
        <v>1969</v>
      </c>
      <c r="L26" s="24">
        <v>6</v>
      </c>
      <c r="M26" s="24">
        <v>6</v>
      </c>
      <c r="N26" s="24" t="s">
        <v>361</v>
      </c>
      <c r="O26" s="24" t="s">
        <v>361</v>
      </c>
      <c r="P26" s="24" t="s">
        <v>423</v>
      </c>
      <c r="Q26" s="61" t="s">
        <v>423</v>
      </c>
      <c r="R26" s="24"/>
      <c r="S26" s="24" t="s">
        <v>361</v>
      </c>
      <c r="T26" s="24" t="s">
        <v>361</v>
      </c>
    </row>
    <row r="27" spans="1:22" s="13" customFormat="1" ht="15.75">
      <c r="A27" s="24">
        <v>3</v>
      </c>
      <c r="B27" s="24" t="s">
        <v>424</v>
      </c>
      <c r="C27" s="24" t="s">
        <v>424</v>
      </c>
      <c r="D27" s="24" t="s">
        <v>460</v>
      </c>
      <c r="E27" s="24" t="s">
        <v>461</v>
      </c>
      <c r="F27" s="61" t="s">
        <v>428</v>
      </c>
      <c r="G27" s="24" t="s">
        <v>437</v>
      </c>
      <c r="H27" s="62" t="s">
        <v>429</v>
      </c>
      <c r="I27" s="24">
        <v>1969</v>
      </c>
      <c r="J27" s="24">
        <v>2021</v>
      </c>
      <c r="K27" s="24">
        <v>1969</v>
      </c>
      <c r="L27" s="24">
        <v>6</v>
      </c>
      <c r="M27" s="24">
        <v>6</v>
      </c>
      <c r="N27" s="24" t="s">
        <v>361</v>
      </c>
      <c r="O27" s="24" t="s">
        <v>361</v>
      </c>
      <c r="P27" s="24" t="s">
        <v>423</v>
      </c>
      <c r="Q27" s="61" t="s">
        <v>423</v>
      </c>
      <c r="R27" s="24"/>
      <c r="S27" s="24" t="s">
        <v>361</v>
      </c>
      <c r="T27" s="24" t="s">
        <v>361</v>
      </c>
    </row>
    <row r="28" spans="1:22" s="13" customFormat="1" ht="15.75">
      <c r="A28" s="24">
        <v>3</v>
      </c>
      <c r="B28" s="24" t="s">
        <v>424</v>
      </c>
      <c r="C28" s="24" t="s">
        <v>424</v>
      </c>
      <c r="D28" s="24" t="s">
        <v>460</v>
      </c>
      <c r="E28" s="24" t="s">
        <v>461</v>
      </c>
      <c r="F28" s="61" t="s">
        <v>428</v>
      </c>
      <c r="G28" s="24" t="s">
        <v>438</v>
      </c>
      <c r="H28" s="62" t="s">
        <v>429</v>
      </c>
      <c r="I28" s="24">
        <v>1969</v>
      </c>
      <c r="J28" s="24">
        <v>2021</v>
      </c>
      <c r="K28" s="24">
        <v>1969</v>
      </c>
      <c r="L28" s="24">
        <v>6</v>
      </c>
      <c r="M28" s="24">
        <v>6</v>
      </c>
      <c r="N28" s="24" t="s">
        <v>361</v>
      </c>
      <c r="O28" s="24" t="s">
        <v>361</v>
      </c>
      <c r="P28" s="24" t="s">
        <v>423</v>
      </c>
      <c r="Q28" s="61" t="s">
        <v>423</v>
      </c>
      <c r="R28" s="24"/>
      <c r="S28" s="24" t="s">
        <v>361</v>
      </c>
      <c r="T28" s="24" t="s">
        <v>361</v>
      </c>
    </row>
    <row r="29" spans="1:22" s="13" customFormat="1" ht="15.75">
      <c r="A29" s="24">
        <v>3</v>
      </c>
      <c r="B29" s="24" t="s">
        <v>424</v>
      </c>
      <c r="C29" s="24" t="s">
        <v>424</v>
      </c>
      <c r="D29" s="24" t="s">
        <v>460</v>
      </c>
      <c r="E29" s="24" t="s">
        <v>461</v>
      </c>
      <c r="F29" s="61" t="s">
        <v>428</v>
      </c>
      <c r="G29" s="24" t="s">
        <v>439</v>
      </c>
      <c r="H29" s="62" t="s">
        <v>429</v>
      </c>
      <c r="I29" s="24">
        <v>1969</v>
      </c>
      <c r="J29" s="24">
        <v>2021</v>
      </c>
      <c r="K29" s="24">
        <v>1969</v>
      </c>
      <c r="L29" s="24">
        <v>6</v>
      </c>
      <c r="M29" s="24">
        <v>6</v>
      </c>
      <c r="N29" s="24" t="s">
        <v>361</v>
      </c>
      <c r="O29" s="24" t="s">
        <v>361</v>
      </c>
      <c r="P29" s="24" t="s">
        <v>423</v>
      </c>
      <c r="Q29" s="61" t="s">
        <v>423</v>
      </c>
      <c r="R29" s="24"/>
      <c r="S29" s="24" t="s">
        <v>361</v>
      </c>
      <c r="T29" s="24" t="s">
        <v>361</v>
      </c>
    </row>
    <row r="30" spans="1:22" s="13" customFormat="1" ht="15.75">
      <c r="A30" s="24">
        <v>3</v>
      </c>
      <c r="B30" s="24" t="s">
        <v>424</v>
      </c>
      <c r="C30" s="24" t="s">
        <v>424</v>
      </c>
      <c r="D30" s="24" t="s">
        <v>460</v>
      </c>
      <c r="E30" s="24" t="s">
        <v>461</v>
      </c>
      <c r="F30" s="61" t="s">
        <v>428</v>
      </c>
      <c r="G30" s="24" t="s">
        <v>440</v>
      </c>
      <c r="H30" s="62" t="s">
        <v>429</v>
      </c>
      <c r="I30" s="24">
        <v>1969</v>
      </c>
      <c r="J30" s="24">
        <v>2021</v>
      </c>
      <c r="K30" s="24">
        <v>1969</v>
      </c>
      <c r="L30" s="24">
        <v>6</v>
      </c>
      <c r="M30" s="24">
        <v>6</v>
      </c>
      <c r="N30" s="24" t="s">
        <v>361</v>
      </c>
      <c r="O30" s="24" t="s">
        <v>361</v>
      </c>
      <c r="P30" s="24" t="s">
        <v>423</v>
      </c>
      <c r="Q30" s="61" t="s">
        <v>423</v>
      </c>
      <c r="R30" s="24"/>
      <c r="S30" s="24" t="s">
        <v>361</v>
      </c>
      <c r="T30" s="24" t="s">
        <v>361</v>
      </c>
    </row>
    <row r="31" spans="1:22" s="13" customFormat="1" ht="15.75">
      <c r="A31" s="24">
        <v>3</v>
      </c>
      <c r="B31" s="24" t="s">
        <v>424</v>
      </c>
      <c r="C31" s="24" t="s">
        <v>424</v>
      </c>
      <c r="D31" s="24" t="s">
        <v>460</v>
      </c>
      <c r="E31" s="24" t="s">
        <v>461</v>
      </c>
      <c r="F31" s="61" t="s">
        <v>428</v>
      </c>
      <c r="G31" s="24" t="s">
        <v>442</v>
      </c>
      <c r="H31" s="62" t="s">
        <v>429</v>
      </c>
      <c r="I31" s="24">
        <v>1969</v>
      </c>
      <c r="J31" s="24">
        <v>2021</v>
      </c>
      <c r="K31" s="24">
        <v>1969</v>
      </c>
      <c r="L31" s="24">
        <v>6</v>
      </c>
      <c r="M31" s="24">
        <v>6</v>
      </c>
      <c r="N31" s="24" t="s">
        <v>361</v>
      </c>
      <c r="O31" s="24" t="s">
        <v>361</v>
      </c>
      <c r="P31" s="24" t="s">
        <v>423</v>
      </c>
      <c r="Q31" s="61" t="s">
        <v>423</v>
      </c>
      <c r="R31" s="24"/>
      <c r="S31" s="24" t="s">
        <v>361</v>
      </c>
      <c r="T31" s="24" t="s">
        <v>361</v>
      </c>
    </row>
    <row r="32" spans="1:22" s="13" customFormat="1" ht="15.75">
      <c r="A32" s="24">
        <v>3</v>
      </c>
      <c r="B32" s="24" t="s">
        <v>424</v>
      </c>
      <c r="C32" s="24" t="s">
        <v>424</v>
      </c>
      <c r="D32" s="24" t="s">
        <v>460</v>
      </c>
      <c r="E32" s="24" t="s">
        <v>461</v>
      </c>
      <c r="F32" s="61" t="s">
        <v>428</v>
      </c>
      <c r="G32" s="24" t="s">
        <v>441</v>
      </c>
      <c r="H32" s="62" t="s">
        <v>429</v>
      </c>
      <c r="I32" s="24">
        <v>1969</v>
      </c>
      <c r="J32" s="24">
        <v>2021</v>
      </c>
      <c r="K32" s="24">
        <v>1969</v>
      </c>
      <c r="L32" s="24">
        <v>6</v>
      </c>
      <c r="M32" s="24">
        <v>6</v>
      </c>
      <c r="N32" s="24" t="s">
        <v>361</v>
      </c>
      <c r="O32" s="24" t="s">
        <v>361</v>
      </c>
      <c r="P32" s="24" t="s">
        <v>423</v>
      </c>
      <c r="Q32" s="61" t="s">
        <v>423</v>
      </c>
      <c r="R32" s="24"/>
      <c r="S32" s="24" t="s">
        <v>361</v>
      </c>
      <c r="T32" s="24" t="s">
        <v>361</v>
      </c>
    </row>
    <row r="33" spans="1:20" s="13" customFormat="1" ht="15.75">
      <c r="A33" s="24">
        <v>3</v>
      </c>
      <c r="B33" s="24" t="s">
        <v>424</v>
      </c>
      <c r="C33" s="24" t="s">
        <v>424</v>
      </c>
      <c r="D33" s="24" t="s">
        <v>460</v>
      </c>
      <c r="E33" s="24" t="s">
        <v>461</v>
      </c>
      <c r="F33" s="61" t="s">
        <v>428</v>
      </c>
      <c r="G33" s="24" t="s">
        <v>443</v>
      </c>
      <c r="H33" s="62" t="s">
        <v>429</v>
      </c>
      <c r="I33" s="24">
        <v>1969</v>
      </c>
      <c r="J33" s="24">
        <v>2021</v>
      </c>
      <c r="K33" s="24">
        <v>1969</v>
      </c>
      <c r="L33" s="24">
        <v>6</v>
      </c>
      <c r="M33" s="24">
        <v>6</v>
      </c>
      <c r="N33" s="24" t="s">
        <v>361</v>
      </c>
      <c r="O33" s="24" t="s">
        <v>361</v>
      </c>
      <c r="P33" s="24" t="s">
        <v>423</v>
      </c>
      <c r="Q33" s="61" t="s">
        <v>423</v>
      </c>
      <c r="R33" s="24"/>
      <c r="S33" s="24" t="s">
        <v>361</v>
      </c>
      <c r="T33" s="24" t="s">
        <v>361</v>
      </c>
    </row>
    <row r="34" spans="1:20" s="13" customFormat="1" ht="15.75">
      <c r="A34" s="24">
        <v>3</v>
      </c>
      <c r="B34" s="24" t="s">
        <v>424</v>
      </c>
      <c r="C34" s="24" t="s">
        <v>424</v>
      </c>
      <c r="D34" s="24" t="s">
        <v>460</v>
      </c>
      <c r="E34" s="24" t="s">
        <v>461</v>
      </c>
      <c r="F34" s="61" t="s">
        <v>428</v>
      </c>
      <c r="G34" s="24" t="s">
        <v>444</v>
      </c>
      <c r="H34" s="62" t="s">
        <v>429</v>
      </c>
      <c r="I34" s="24">
        <v>1969</v>
      </c>
      <c r="J34" s="24">
        <v>2021</v>
      </c>
      <c r="K34" s="24">
        <v>1969</v>
      </c>
      <c r="L34" s="24">
        <v>6</v>
      </c>
      <c r="M34" s="24">
        <v>6</v>
      </c>
      <c r="N34" s="24" t="s">
        <v>361</v>
      </c>
      <c r="O34" s="24" t="s">
        <v>361</v>
      </c>
      <c r="P34" s="24" t="s">
        <v>423</v>
      </c>
      <c r="Q34" s="61" t="s">
        <v>423</v>
      </c>
      <c r="R34" s="24"/>
      <c r="S34" s="24" t="s">
        <v>361</v>
      </c>
      <c r="T34" s="24" t="s">
        <v>361</v>
      </c>
    </row>
    <row r="35" spans="1:20" s="13" customFormat="1" ht="15.75">
      <c r="A35" s="24">
        <v>3</v>
      </c>
      <c r="B35" s="24" t="s">
        <v>424</v>
      </c>
      <c r="C35" s="24" t="s">
        <v>424</v>
      </c>
      <c r="D35" s="24" t="s">
        <v>460</v>
      </c>
      <c r="E35" s="24" t="s">
        <v>461</v>
      </c>
      <c r="F35" s="61" t="s">
        <v>428</v>
      </c>
      <c r="G35" s="24" t="s">
        <v>447</v>
      </c>
      <c r="H35" s="62" t="s">
        <v>429</v>
      </c>
      <c r="I35" s="24">
        <v>1969</v>
      </c>
      <c r="J35" s="24">
        <v>2021</v>
      </c>
      <c r="K35" s="24">
        <v>1969</v>
      </c>
      <c r="L35" s="24">
        <v>6</v>
      </c>
      <c r="M35" s="24">
        <v>6</v>
      </c>
      <c r="N35" s="24" t="s">
        <v>361</v>
      </c>
      <c r="O35" s="24" t="s">
        <v>361</v>
      </c>
      <c r="P35" s="24" t="s">
        <v>423</v>
      </c>
      <c r="Q35" s="61" t="s">
        <v>423</v>
      </c>
      <c r="R35" s="24"/>
      <c r="S35" s="24" t="s">
        <v>361</v>
      </c>
      <c r="T35" s="24" t="s">
        <v>361</v>
      </c>
    </row>
    <row r="36" spans="1:20" s="13" customFormat="1" ht="15.75">
      <c r="A36" s="24">
        <v>3</v>
      </c>
      <c r="B36" s="24" t="s">
        <v>424</v>
      </c>
      <c r="C36" s="24" t="s">
        <v>424</v>
      </c>
      <c r="D36" s="24" t="s">
        <v>460</v>
      </c>
      <c r="E36" s="24" t="s">
        <v>461</v>
      </c>
      <c r="F36" s="61" t="s">
        <v>428</v>
      </c>
      <c r="G36" s="24" t="s">
        <v>448</v>
      </c>
      <c r="H36" s="62" t="s">
        <v>429</v>
      </c>
      <c r="I36" s="24">
        <v>1969</v>
      </c>
      <c r="J36" s="24">
        <v>2021</v>
      </c>
      <c r="K36" s="24">
        <v>1969</v>
      </c>
      <c r="L36" s="24">
        <v>6</v>
      </c>
      <c r="M36" s="24">
        <v>6</v>
      </c>
      <c r="N36" s="24" t="s">
        <v>361</v>
      </c>
      <c r="O36" s="24" t="s">
        <v>361</v>
      </c>
      <c r="P36" s="24" t="s">
        <v>423</v>
      </c>
      <c r="Q36" s="61" t="s">
        <v>423</v>
      </c>
      <c r="R36" s="24"/>
      <c r="S36" s="24" t="s">
        <v>361</v>
      </c>
      <c r="T36" s="24" t="s">
        <v>361</v>
      </c>
    </row>
    <row r="37" spans="1:20" s="13" customFormat="1" ht="15.75">
      <c r="A37" s="24">
        <v>3</v>
      </c>
      <c r="B37" s="24" t="s">
        <v>424</v>
      </c>
      <c r="C37" s="24" t="s">
        <v>424</v>
      </c>
      <c r="D37" s="24" t="s">
        <v>460</v>
      </c>
      <c r="E37" s="24" t="s">
        <v>461</v>
      </c>
      <c r="F37" s="61" t="s">
        <v>428</v>
      </c>
      <c r="G37" s="24" t="s">
        <v>449</v>
      </c>
      <c r="H37" s="62" t="s">
        <v>429</v>
      </c>
      <c r="I37" s="24">
        <v>1969</v>
      </c>
      <c r="J37" s="24">
        <v>2021</v>
      </c>
      <c r="K37" s="24">
        <v>1969</v>
      </c>
      <c r="L37" s="24">
        <v>6</v>
      </c>
      <c r="M37" s="24">
        <v>6</v>
      </c>
      <c r="N37" s="24" t="s">
        <v>361</v>
      </c>
      <c r="O37" s="24" t="s">
        <v>361</v>
      </c>
      <c r="P37" s="24" t="s">
        <v>423</v>
      </c>
      <c r="Q37" s="61" t="s">
        <v>423</v>
      </c>
      <c r="R37" s="24"/>
      <c r="S37" s="24" t="s">
        <v>361</v>
      </c>
      <c r="T37" s="24" t="s">
        <v>361</v>
      </c>
    </row>
    <row r="38" spans="1:20" s="13" customFormat="1" ht="15.75">
      <c r="A38" s="24">
        <v>3</v>
      </c>
      <c r="B38" s="24" t="s">
        <v>424</v>
      </c>
      <c r="C38" s="24" t="s">
        <v>424</v>
      </c>
      <c r="D38" s="24" t="s">
        <v>460</v>
      </c>
      <c r="E38" s="24" t="s">
        <v>461</v>
      </c>
      <c r="F38" s="61" t="s">
        <v>428</v>
      </c>
      <c r="G38" s="24" t="s">
        <v>450</v>
      </c>
      <c r="H38" s="62" t="s">
        <v>429</v>
      </c>
      <c r="I38" s="24">
        <v>1969</v>
      </c>
      <c r="J38" s="24">
        <v>2021</v>
      </c>
      <c r="K38" s="24">
        <v>1969</v>
      </c>
      <c r="L38" s="24">
        <v>6</v>
      </c>
      <c r="M38" s="24">
        <v>6</v>
      </c>
      <c r="N38" s="24" t="s">
        <v>361</v>
      </c>
      <c r="O38" s="24" t="s">
        <v>361</v>
      </c>
      <c r="P38" s="24" t="s">
        <v>423</v>
      </c>
      <c r="Q38" s="61" t="s">
        <v>423</v>
      </c>
      <c r="R38" s="24"/>
      <c r="S38" s="24" t="s">
        <v>361</v>
      </c>
      <c r="T38" s="24" t="s">
        <v>361</v>
      </c>
    </row>
    <row r="39" spans="1:20" s="13" customFormat="1" ht="15.75">
      <c r="A39" s="24">
        <v>3</v>
      </c>
      <c r="B39" s="24" t="s">
        <v>424</v>
      </c>
      <c r="C39" s="24" t="s">
        <v>424</v>
      </c>
      <c r="D39" s="24" t="s">
        <v>460</v>
      </c>
      <c r="E39" s="24" t="s">
        <v>461</v>
      </c>
      <c r="F39" s="61" t="s">
        <v>428</v>
      </c>
      <c r="G39" s="24" t="s">
        <v>451</v>
      </c>
      <c r="H39" s="62" t="s">
        <v>429</v>
      </c>
      <c r="I39" s="24">
        <v>1969</v>
      </c>
      <c r="J39" s="24">
        <v>2021</v>
      </c>
      <c r="K39" s="24">
        <v>1969</v>
      </c>
      <c r="L39" s="24">
        <v>6</v>
      </c>
      <c r="M39" s="24">
        <v>6</v>
      </c>
      <c r="N39" s="24" t="s">
        <v>361</v>
      </c>
      <c r="O39" s="24" t="s">
        <v>361</v>
      </c>
      <c r="P39" s="24" t="s">
        <v>423</v>
      </c>
      <c r="Q39" s="61" t="s">
        <v>423</v>
      </c>
      <c r="R39" s="24"/>
      <c r="S39" s="24" t="s">
        <v>361</v>
      </c>
      <c r="T39" s="24" t="s">
        <v>361</v>
      </c>
    </row>
    <row r="40" spans="1:20" s="13" customFormat="1" ht="15.75">
      <c r="A40" s="24">
        <v>3</v>
      </c>
      <c r="B40" s="24" t="s">
        <v>424</v>
      </c>
      <c r="C40" s="24" t="s">
        <v>424</v>
      </c>
      <c r="D40" s="24" t="s">
        <v>460</v>
      </c>
      <c r="E40" s="24" t="s">
        <v>461</v>
      </c>
      <c r="F40" s="61" t="s">
        <v>428</v>
      </c>
      <c r="G40" s="24" t="s">
        <v>452</v>
      </c>
      <c r="H40" s="62" t="s">
        <v>429</v>
      </c>
      <c r="I40" s="24">
        <v>1969</v>
      </c>
      <c r="J40" s="24">
        <v>2021</v>
      </c>
      <c r="K40" s="24">
        <v>1969</v>
      </c>
      <c r="L40" s="24">
        <v>6</v>
      </c>
      <c r="M40" s="24">
        <v>6</v>
      </c>
      <c r="N40" s="24" t="s">
        <v>361</v>
      </c>
      <c r="O40" s="24" t="s">
        <v>361</v>
      </c>
      <c r="P40" s="24" t="s">
        <v>423</v>
      </c>
      <c r="Q40" s="61" t="s">
        <v>423</v>
      </c>
      <c r="R40" s="24"/>
      <c r="S40" s="24" t="s">
        <v>361</v>
      </c>
      <c r="T40" s="24" t="s">
        <v>361</v>
      </c>
    </row>
    <row r="41" spans="1:20" s="13" customFormat="1" ht="15.75">
      <c r="A41" s="24">
        <v>3</v>
      </c>
      <c r="B41" s="24" t="s">
        <v>424</v>
      </c>
      <c r="C41" s="24" t="s">
        <v>424</v>
      </c>
      <c r="D41" s="24" t="s">
        <v>460</v>
      </c>
      <c r="E41" s="24" t="s">
        <v>461</v>
      </c>
      <c r="F41" s="61" t="s">
        <v>428</v>
      </c>
      <c r="G41" s="24" t="s">
        <v>446</v>
      </c>
      <c r="H41" s="62" t="s">
        <v>429</v>
      </c>
      <c r="I41" s="24">
        <v>1969</v>
      </c>
      <c r="J41" s="24">
        <v>2021</v>
      </c>
      <c r="K41" s="24">
        <v>1969</v>
      </c>
      <c r="L41" s="24">
        <v>6</v>
      </c>
      <c r="M41" s="24">
        <v>6</v>
      </c>
      <c r="N41" s="24" t="s">
        <v>361</v>
      </c>
      <c r="O41" s="24" t="s">
        <v>361</v>
      </c>
      <c r="P41" s="24" t="s">
        <v>423</v>
      </c>
      <c r="Q41" s="61" t="s">
        <v>423</v>
      </c>
      <c r="R41" s="24"/>
      <c r="S41" s="24" t="s">
        <v>361</v>
      </c>
      <c r="T41" s="24" t="s">
        <v>361</v>
      </c>
    </row>
    <row r="42" spans="1:20" s="13" customFormat="1" ht="15.75">
      <c r="A42" s="24">
        <v>3</v>
      </c>
      <c r="B42" s="24" t="s">
        <v>424</v>
      </c>
      <c r="C42" s="24" t="s">
        <v>424</v>
      </c>
      <c r="D42" s="24" t="s">
        <v>460</v>
      </c>
      <c r="E42" s="24" t="s">
        <v>461</v>
      </c>
      <c r="F42" s="61" t="s">
        <v>428</v>
      </c>
      <c r="G42" s="24" t="s">
        <v>445</v>
      </c>
      <c r="H42" s="62" t="s">
        <v>429</v>
      </c>
      <c r="I42" s="24">
        <v>1969</v>
      </c>
      <c r="J42" s="24">
        <v>2021</v>
      </c>
      <c r="K42" s="24">
        <v>1969</v>
      </c>
      <c r="L42" s="24">
        <v>6</v>
      </c>
      <c r="M42" s="24">
        <v>6</v>
      </c>
      <c r="N42" s="24" t="s">
        <v>361</v>
      </c>
      <c r="O42" s="24" t="s">
        <v>361</v>
      </c>
      <c r="P42" s="24" t="s">
        <v>423</v>
      </c>
      <c r="Q42" s="61" t="s">
        <v>423</v>
      </c>
      <c r="R42" s="24"/>
      <c r="S42" s="24" t="s">
        <v>361</v>
      </c>
      <c r="T42" s="24" t="s">
        <v>361</v>
      </c>
    </row>
    <row r="43" spans="1:20" s="13" customFormat="1" ht="15.75">
      <c r="A43" s="24">
        <v>3</v>
      </c>
      <c r="B43" s="24" t="s">
        <v>424</v>
      </c>
      <c r="C43" s="24" t="s">
        <v>424</v>
      </c>
      <c r="D43" s="24" t="s">
        <v>460</v>
      </c>
      <c r="E43" s="24" t="s">
        <v>461</v>
      </c>
      <c r="F43" s="61" t="s">
        <v>428</v>
      </c>
      <c r="G43" s="24" t="s">
        <v>446</v>
      </c>
      <c r="H43" s="62" t="s">
        <v>429</v>
      </c>
      <c r="I43" s="24">
        <v>1969</v>
      </c>
      <c r="J43" s="24">
        <v>2021</v>
      </c>
      <c r="K43" s="24">
        <v>1969</v>
      </c>
      <c r="L43" s="24">
        <v>6</v>
      </c>
      <c r="M43" s="24">
        <v>6</v>
      </c>
      <c r="N43" s="24" t="s">
        <v>361</v>
      </c>
      <c r="O43" s="24" t="s">
        <v>361</v>
      </c>
      <c r="P43" s="24" t="s">
        <v>423</v>
      </c>
      <c r="Q43" s="61" t="s">
        <v>423</v>
      </c>
      <c r="R43" s="24"/>
      <c r="S43" s="24" t="s">
        <v>361</v>
      </c>
      <c r="T43" s="24" t="s">
        <v>361</v>
      </c>
    </row>
    <row r="44" spans="1:20" s="13" customFormat="1" ht="15.75">
      <c r="A44" s="24">
        <v>3</v>
      </c>
      <c r="B44" s="24" t="s">
        <v>424</v>
      </c>
      <c r="C44" s="24" t="s">
        <v>424</v>
      </c>
      <c r="D44" s="24" t="s">
        <v>460</v>
      </c>
      <c r="E44" s="24" t="s">
        <v>461</v>
      </c>
      <c r="F44" s="61" t="s">
        <v>428</v>
      </c>
      <c r="G44" s="24" t="s">
        <v>445</v>
      </c>
      <c r="H44" s="62" t="s">
        <v>429</v>
      </c>
      <c r="I44" s="24">
        <v>1969</v>
      </c>
      <c r="J44" s="24">
        <v>2021</v>
      </c>
      <c r="K44" s="24">
        <v>1969</v>
      </c>
      <c r="L44" s="24">
        <v>6</v>
      </c>
      <c r="M44" s="24">
        <v>6</v>
      </c>
      <c r="N44" s="24" t="s">
        <v>361</v>
      </c>
      <c r="O44" s="24" t="s">
        <v>361</v>
      </c>
      <c r="P44" s="24" t="s">
        <v>423</v>
      </c>
      <c r="Q44" s="61" t="s">
        <v>423</v>
      </c>
      <c r="R44" s="24"/>
      <c r="S44" s="24" t="s">
        <v>361</v>
      </c>
      <c r="T44" s="24" t="s">
        <v>361</v>
      </c>
    </row>
    <row r="45" spans="1:20" s="14" customFormat="1" ht="15.75">
      <c r="A45" s="24">
        <v>7</v>
      </c>
      <c r="B45" s="24" t="s">
        <v>424</v>
      </c>
      <c r="C45" s="24" t="s">
        <v>424</v>
      </c>
      <c r="D45" s="61" t="s">
        <v>362</v>
      </c>
      <c r="E45" s="24" t="s">
        <v>462</v>
      </c>
      <c r="F45" s="24" t="s">
        <v>363</v>
      </c>
      <c r="G45" s="24" t="s">
        <v>435</v>
      </c>
      <c r="H45" s="62" t="s">
        <v>429</v>
      </c>
      <c r="I45" s="24">
        <v>1969</v>
      </c>
      <c r="J45" s="24">
        <v>2021</v>
      </c>
      <c r="K45" s="24">
        <v>1969</v>
      </c>
      <c r="L45" s="24">
        <v>6</v>
      </c>
      <c r="M45" s="24">
        <v>6</v>
      </c>
      <c r="N45" s="24" t="s">
        <v>361</v>
      </c>
      <c r="O45" s="24" t="s">
        <v>361</v>
      </c>
      <c r="P45" s="24" t="s">
        <v>423</v>
      </c>
      <c r="Q45" s="61" t="s">
        <v>423</v>
      </c>
      <c r="R45" s="24"/>
      <c r="S45" s="24" t="s">
        <v>361</v>
      </c>
      <c r="T45" s="24" t="s">
        <v>361</v>
      </c>
    </row>
    <row r="46" spans="1:20" s="14" customFormat="1" ht="15.75">
      <c r="A46" s="24">
        <v>8</v>
      </c>
      <c r="B46" s="24" t="s">
        <v>424</v>
      </c>
      <c r="C46" s="24" t="s">
        <v>424</v>
      </c>
      <c r="D46" s="61" t="s">
        <v>362</v>
      </c>
      <c r="E46" s="24" t="s">
        <v>462</v>
      </c>
      <c r="F46" s="24" t="s">
        <v>363</v>
      </c>
      <c r="G46" s="24" t="s">
        <v>436</v>
      </c>
      <c r="H46" s="62" t="s">
        <v>429</v>
      </c>
      <c r="I46" s="24">
        <v>1969</v>
      </c>
      <c r="J46" s="24">
        <v>2021</v>
      </c>
      <c r="K46" s="24">
        <v>1969</v>
      </c>
      <c r="L46" s="24">
        <v>6</v>
      </c>
      <c r="M46" s="24">
        <v>6</v>
      </c>
      <c r="N46" s="24" t="s">
        <v>361</v>
      </c>
      <c r="O46" s="24" t="s">
        <v>361</v>
      </c>
      <c r="P46" s="24" t="s">
        <v>423</v>
      </c>
      <c r="Q46" s="61" t="s">
        <v>423</v>
      </c>
      <c r="R46" s="24"/>
      <c r="S46" s="24" t="s">
        <v>361</v>
      </c>
      <c r="T46" s="24" t="s">
        <v>361</v>
      </c>
    </row>
    <row r="47" spans="1:20" s="14" customFormat="1" ht="15.75">
      <c r="A47" s="24">
        <v>9</v>
      </c>
      <c r="B47" s="24" t="s">
        <v>424</v>
      </c>
      <c r="C47" s="24" t="s">
        <v>424</v>
      </c>
      <c r="D47" s="61" t="s">
        <v>362</v>
      </c>
      <c r="E47" s="24" t="s">
        <v>462</v>
      </c>
      <c r="F47" s="24" t="s">
        <v>363</v>
      </c>
      <c r="G47" s="24" t="s">
        <v>437</v>
      </c>
      <c r="H47" s="62" t="s">
        <v>429</v>
      </c>
      <c r="I47" s="24">
        <v>1969</v>
      </c>
      <c r="J47" s="24">
        <v>2021</v>
      </c>
      <c r="K47" s="24">
        <v>1969</v>
      </c>
      <c r="L47" s="24">
        <v>6</v>
      </c>
      <c r="M47" s="24">
        <v>6</v>
      </c>
      <c r="N47" s="24" t="s">
        <v>361</v>
      </c>
      <c r="O47" s="24" t="s">
        <v>361</v>
      </c>
      <c r="P47" s="24" t="s">
        <v>423</v>
      </c>
      <c r="Q47" s="61" t="s">
        <v>423</v>
      </c>
      <c r="R47" s="24"/>
      <c r="S47" s="24" t="s">
        <v>361</v>
      </c>
      <c r="T47" s="24" t="s">
        <v>361</v>
      </c>
    </row>
    <row r="48" spans="1:20" s="14" customFormat="1" ht="15.75">
      <c r="A48" s="24">
        <v>10</v>
      </c>
      <c r="B48" s="24" t="s">
        <v>424</v>
      </c>
      <c r="C48" s="24" t="s">
        <v>424</v>
      </c>
      <c r="D48" s="61" t="s">
        <v>362</v>
      </c>
      <c r="E48" s="24" t="s">
        <v>462</v>
      </c>
      <c r="F48" s="24" t="s">
        <v>363</v>
      </c>
      <c r="G48" s="24" t="s">
        <v>438</v>
      </c>
      <c r="H48" s="62" t="s">
        <v>429</v>
      </c>
      <c r="I48" s="24">
        <v>1969</v>
      </c>
      <c r="J48" s="24">
        <v>2021</v>
      </c>
      <c r="K48" s="24">
        <v>1969</v>
      </c>
      <c r="L48" s="24">
        <v>6</v>
      </c>
      <c r="M48" s="24">
        <v>6</v>
      </c>
      <c r="N48" s="24" t="s">
        <v>361</v>
      </c>
      <c r="O48" s="24" t="s">
        <v>361</v>
      </c>
      <c r="P48" s="24" t="s">
        <v>423</v>
      </c>
      <c r="Q48" s="61" t="s">
        <v>423</v>
      </c>
      <c r="R48" s="24"/>
      <c r="S48" s="24" t="s">
        <v>361</v>
      </c>
      <c r="T48" s="24" t="s">
        <v>361</v>
      </c>
    </row>
    <row r="49" spans="1:20" s="14" customFormat="1" ht="15.75">
      <c r="A49" s="24">
        <v>11</v>
      </c>
      <c r="B49" s="24" t="s">
        <v>424</v>
      </c>
      <c r="C49" s="24" t="s">
        <v>424</v>
      </c>
      <c r="D49" s="61" t="s">
        <v>362</v>
      </c>
      <c r="E49" s="24" t="s">
        <v>462</v>
      </c>
      <c r="F49" s="24" t="s">
        <v>363</v>
      </c>
      <c r="G49" s="24" t="s">
        <v>439</v>
      </c>
      <c r="H49" s="62" t="s">
        <v>429</v>
      </c>
      <c r="I49" s="24">
        <v>1969</v>
      </c>
      <c r="J49" s="24">
        <v>2021</v>
      </c>
      <c r="K49" s="24">
        <v>1969</v>
      </c>
      <c r="L49" s="24">
        <v>6</v>
      </c>
      <c r="M49" s="24">
        <v>6</v>
      </c>
      <c r="N49" s="24" t="s">
        <v>361</v>
      </c>
      <c r="O49" s="24" t="s">
        <v>361</v>
      </c>
      <c r="P49" s="24" t="s">
        <v>423</v>
      </c>
      <c r="Q49" s="61" t="s">
        <v>423</v>
      </c>
      <c r="R49" s="24"/>
      <c r="S49" s="24" t="s">
        <v>361</v>
      </c>
      <c r="T49" s="24" t="s">
        <v>361</v>
      </c>
    </row>
    <row r="50" spans="1:20" s="14" customFormat="1" ht="15.75">
      <c r="A50" s="24">
        <v>12</v>
      </c>
      <c r="B50" s="24" t="s">
        <v>424</v>
      </c>
      <c r="C50" s="24" t="s">
        <v>424</v>
      </c>
      <c r="D50" s="61" t="s">
        <v>362</v>
      </c>
      <c r="E50" s="24" t="s">
        <v>462</v>
      </c>
      <c r="F50" s="24" t="s">
        <v>363</v>
      </c>
      <c r="G50" s="24" t="s">
        <v>440</v>
      </c>
      <c r="H50" s="62" t="s">
        <v>429</v>
      </c>
      <c r="I50" s="24">
        <v>1969</v>
      </c>
      <c r="J50" s="24">
        <v>2021</v>
      </c>
      <c r="K50" s="24">
        <v>1969</v>
      </c>
      <c r="L50" s="24">
        <v>6</v>
      </c>
      <c r="M50" s="24">
        <v>6</v>
      </c>
      <c r="N50" s="24" t="s">
        <v>361</v>
      </c>
      <c r="O50" s="24" t="s">
        <v>361</v>
      </c>
      <c r="P50" s="24" t="s">
        <v>423</v>
      </c>
      <c r="Q50" s="61" t="s">
        <v>423</v>
      </c>
      <c r="R50" s="24"/>
      <c r="S50" s="24" t="s">
        <v>361</v>
      </c>
      <c r="T50" s="24" t="s">
        <v>361</v>
      </c>
    </row>
    <row r="51" spans="1:20" s="14" customFormat="1" ht="15.75">
      <c r="A51" s="24">
        <v>13</v>
      </c>
      <c r="B51" s="24" t="s">
        <v>424</v>
      </c>
      <c r="C51" s="24" t="s">
        <v>424</v>
      </c>
      <c r="D51" s="61" t="s">
        <v>362</v>
      </c>
      <c r="E51" s="24" t="s">
        <v>462</v>
      </c>
      <c r="F51" s="24" t="s">
        <v>363</v>
      </c>
      <c r="G51" s="24" t="s">
        <v>442</v>
      </c>
      <c r="H51" s="62" t="s">
        <v>429</v>
      </c>
      <c r="I51" s="24">
        <v>1969</v>
      </c>
      <c r="J51" s="24">
        <v>2021</v>
      </c>
      <c r="K51" s="24">
        <v>1969</v>
      </c>
      <c r="L51" s="24">
        <v>6</v>
      </c>
      <c r="M51" s="24">
        <v>6</v>
      </c>
      <c r="N51" s="24" t="s">
        <v>361</v>
      </c>
      <c r="O51" s="24" t="s">
        <v>361</v>
      </c>
      <c r="P51" s="24" t="s">
        <v>423</v>
      </c>
      <c r="Q51" s="61" t="s">
        <v>423</v>
      </c>
      <c r="R51" s="24"/>
      <c r="S51" s="24" t="s">
        <v>361</v>
      </c>
      <c r="T51" s="24" t="s">
        <v>361</v>
      </c>
    </row>
    <row r="52" spans="1:20" s="14" customFormat="1" ht="15.75">
      <c r="A52" s="24">
        <v>14</v>
      </c>
      <c r="B52" s="24" t="s">
        <v>424</v>
      </c>
      <c r="C52" s="24" t="s">
        <v>424</v>
      </c>
      <c r="D52" s="61" t="s">
        <v>362</v>
      </c>
      <c r="E52" s="24" t="s">
        <v>462</v>
      </c>
      <c r="F52" s="24" t="s">
        <v>363</v>
      </c>
      <c r="G52" s="24" t="s">
        <v>441</v>
      </c>
      <c r="H52" s="62" t="s">
        <v>429</v>
      </c>
      <c r="I52" s="24">
        <v>1969</v>
      </c>
      <c r="J52" s="24">
        <v>2021</v>
      </c>
      <c r="K52" s="24">
        <v>1969</v>
      </c>
      <c r="L52" s="24">
        <v>6</v>
      </c>
      <c r="M52" s="24">
        <v>6</v>
      </c>
      <c r="N52" s="24" t="s">
        <v>361</v>
      </c>
      <c r="O52" s="24" t="s">
        <v>361</v>
      </c>
      <c r="P52" s="24" t="s">
        <v>423</v>
      </c>
      <c r="Q52" s="61" t="s">
        <v>423</v>
      </c>
      <c r="R52" s="24"/>
      <c r="S52" s="24" t="s">
        <v>361</v>
      </c>
      <c r="T52" s="24" t="s">
        <v>361</v>
      </c>
    </row>
    <row r="53" spans="1:20" s="14" customFormat="1" ht="15.75">
      <c r="A53" s="24">
        <v>15</v>
      </c>
      <c r="B53" s="24" t="s">
        <v>424</v>
      </c>
      <c r="C53" s="24" t="s">
        <v>424</v>
      </c>
      <c r="D53" s="61" t="s">
        <v>362</v>
      </c>
      <c r="E53" s="24" t="s">
        <v>462</v>
      </c>
      <c r="F53" s="24" t="s">
        <v>363</v>
      </c>
      <c r="G53" s="24" t="s">
        <v>443</v>
      </c>
      <c r="H53" s="62" t="s">
        <v>429</v>
      </c>
      <c r="I53" s="24">
        <v>1969</v>
      </c>
      <c r="J53" s="24">
        <v>2021</v>
      </c>
      <c r="K53" s="24">
        <v>1969</v>
      </c>
      <c r="L53" s="24">
        <v>6</v>
      </c>
      <c r="M53" s="24">
        <v>6</v>
      </c>
      <c r="N53" s="24" t="s">
        <v>361</v>
      </c>
      <c r="O53" s="24" t="s">
        <v>361</v>
      </c>
      <c r="P53" s="24" t="s">
        <v>423</v>
      </c>
      <c r="Q53" s="61" t="s">
        <v>423</v>
      </c>
      <c r="R53" s="24"/>
      <c r="S53" s="24" t="s">
        <v>361</v>
      </c>
      <c r="T53" s="24" t="s">
        <v>361</v>
      </c>
    </row>
    <row r="54" spans="1:20" s="14" customFormat="1" ht="15.75">
      <c r="A54" s="24">
        <v>16</v>
      </c>
      <c r="B54" s="24" t="s">
        <v>424</v>
      </c>
      <c r="C54" s="24" t="s">
        <v>424</v>
      </c>
      <c r="D54" s="61" t="s">
        <v>362</v>
      </c>
      <c r="E54" s="24" t="s">
        <v>462</v>
      </c>
      <c r="F54" s="24" t="s">
        <v>363</v>
      </c>
      <c r="G54" s="24" t="s">
        <v>444</v>
      </c>
      <c r="H54" s="62" t="s">
        <v>429</v>
      </c>
      <c r="I54" s="24">
        <v>1969</v>
      </c>
      <c r="J54" s="24">
        <v>2021</v>
      </c>
      <c r="K54" s="24">
        <v>1969</v>
      </c>
      <c r="L54" s="24">
        <v>6</v>
      </c>
      <c r="M54" s="24">
        <v>6</v>
      </c>
      <c r="N54" s="24" t="s">
        <v>361</v>
      </c>
      <c r="O54" s="24" t="s">
        <v>361</v>
      </c>
      <c r="P54" s="24" t="s">
        <v>423</v>
      </c>
      <c r="Q54" s="61" t="s">
        <v>423</v>
      </c>
      <c r="R54" s="24"/>
      <c r="S54" s="24" t="s">
        <v>361</v>
      </c>
      <c r="T54" s="24" t="s">
        <v>361</v>
      </c>
    </row>
    <row r="55" spans="1:20" s="14" customFormat="1" ht="15.75">
      <c r="A55" s="24">
        <v>17</v>
      </c>
      <c r="B55" s="24" t="s">
        <v>424</v>
      </c>
      <c r="C55" s="24" t="s">
        <v>424</v>
      </c>
      <c r="D55" s="61" t="s">
        <v>362</v>
      </c>
      <c r="E55" s="24" t="s">
        <v>462</v>
      </c>
      <c r="F55" s="24" t="s">
        <v>363</v>
      </c>
      <c r="G55" s="24" t="s">
        <v>447</v>
      </c>
      <c r="H55" s="62" t="s">
        <v>429</v>
      </c>
      <c r="I55" s="24">
        <v>1969</v>
      </c>
      <c r="J55" s="24">
        <v>2021</v>
      </c>
      <c r="K55" s="24">
        <v>1969</v>
      </c>
      <c r="L55" s="24">
        <v>6</v>
      </c>
      <c r="M55" s="24">
        <v>6</v>
      </c>
      <c r="N55" s="24" t="s">
        <v>361</v>
      </c>
      <c r="O55" s="24" t="s">
        <v>361</v>
      </c>
      <c r="P55" s="24" t="s">
        <v>423</v>
      </c>
      <c r="Q55" s="61" t="s">
        <v>423</v>
      </c>
      <c r="R55" s="24"/>
      <c r="S55" s="24" t="s">
        <v>361</v>
      </c>
      <c r="T55" s="24" t="s">
        <v>361</v>
      </c>
    </row>
    <row r="56" spans="1:20" s="14" customFormat="1" ht="15.75">
      <c r="A56" s="24">
        <v>18</v>
      </c>
      <c r="B56" s="24" t="s">
        <v>424</v>
      </c>
      <c r="C56" s="24" t="s">
        <v>424</v>
      </c>
      <c r="D56" s="61" t="s">
        <v>362</v>
      </c>
      <c r="E56" s="24" t="s">
        <v>462</v>
      </c>
      <c r="F56" s="24" t="s">
        <v>363</v>
      </c>
      <c r="G56" s="24" t="s">
        <v>448</v>
      </c>
      <c r="H56" s="62" t="s">
        <v>429</v>
      </c>
      <c r="I56" s="24">
        <v>1969</v>
      </c>
      <c r="J56" s="24">
        <v>2021</v>
      </c>
      <c r="K56" s="24">
        <v>1969</v>
      </c>
      <c r="L56" s="24">
        <v>6</v>
      </c>
      <c r="M56" s="24">
        <v>6</v>
      </c>
      <c r="N56" s="24" t="s">
        <v>361</v>
      </c>
      <c r="O56" s="24" t="s">
        <v>361</v>
      </c>
      <c r="P56" s="24" t="s">
        <v>423</v>
      </c>
      <c r="Q56" s="61" t="s">
        <v>423</v>
      </c>
      <c r="R56" s="24"/>
      <c r="S56" s="24" t="s">
        <v>361</v>
      </c>
      <c r="T56" s="24" t="s">
        <v>361</v>
      </c>
    </row>
    <row r="57" spans="1:20" s="14" customFormat="1" ht="15.75">
      <c r="A57" s="24">
        <v>19</v>
      </c>
      <c r="B57" s="24" t="s">
        <v>424</v>
      </c>
      <c r="C57" s="24" t="s">
        <v>424</v>
      </c>
      <c r="D57" s="61" t="s">
        <v>362</v>
      </c>
      <c r="E57" s="24" t="s">
        <v>462</v>
      </c>
      <c r="F57" s="24" t="s">
        <v>363</v>
      </c>
      <c r="G57" s="24" t="s">
        <v>449</v>
      </c>
      <c r="H57" s="62" t="s">
        <v>429</v>
      </c>
      <c r="I57" s="24">
        <v>1969</v>
      </c>
      <c r="J57" s="24">
        <v>2021</v>
      </c>
      <c r="K57" s="24">
        <v>1969</v>
      </c>
      <c r="L57" s="24">
        <v>6</v>
      </c>
      <c r="M57" s="24">
        <v>6</v>
      </c>
      <c r="N57" s="24" t="s">
        <v>361</v>
      </c>
      <c r="O57" s="24" t="s">
        <v>361</v>
      </c>
      <c r="P57" s="24" t="s">
        <v>423</v>
      </c>
      <c r="Q57" s="61" t="s">
        <v>423</v>
      </c>
      <c r="R57" s="24"/>
      <c r="S57" s="24" t="s">
        <v>361</v>
      </c>
      <c r="T57" s="24" t="s">
        <v>361</v>
      </c>
    </row>
    <row r="58" spans="1:20" s="14" customFormat="1" ht="15.75">
      <c r="A58" s="24">
        <v>20</v>
      </c>
      <c r="B58" s="24" t="s">
        <v>424</v>
      </c>
      <c r="C58" s="24" t="s">
        <v>424</v>
      </c>
      <c r="D58" s="61" t="s">
        <v>362</v>
      </c>
      <c r="E58" s="24" t="s">
        <v>462</v>
      </c>
      <c r="F58" s="24" t="s">
        <v>363</v>
      </c>
      <c r="G58" s="24" t="s">
        <v>450</v>
      </c>
      <c r="H58" s="62" t="s">
        <v>429</v>
      </c>
      <c r="I58" s="24">
        <v>1969</v>
      </c>
      <c r="J58" s="24">
        <v>2021</v>
      </c>
      <c r="K58" s="24">
        <v>1969</v>
      </c>
      <c r="L58" s="24">
        <v>6</v>
      </c>
      <c r="M58" s="24">
        <v>6</v>
      </c>
      <c r="N58" s="24" t="s">
        <v>361</v>
      </c>
      <c r="O58" s="24" t="s">
        <v>361</v>
      </c>
      <c r="P58" s="24" t="s">
        <v>423</v>
      </c>
      <c r="Q58" s="61" t="s">
        <v>423</v>
      </c>
      <c r="R58" s="24"/>
      <c r="S58" s="24" t="s">
        <v>361</v>
      </c>
      <c r="T58" s="24" t="s">
        <v>361</v>
      </c>
    </row>
    <row r="59" spans="1:20" s="14" customFormat="1" ht="15.75">
      <c r="A59" s="24">
        <v>21</v>
      </c>
      <c r="B59" s="24" t="s">
        <v>424</v>
      </c>
      <c r="C59" s="24" t="s">
        <v>424</v>
      </c>
      <c r="D59" s="61" t="s">
        <v>362</v>
      </c>
      <c r="E59" s="24" t="s">
        <v>462</v>
      </c>
      <c r="F59" s="24" t="s">
        <v>363</v>
      </c>
      <c r="G59" s="24" t="s">
        <v>451</v>
      </c>
      <c r="H59" s="62" t="s">
        <v>429</v>
      </c>
      <c r="I59" s="24">
        <v>1969</v>
      </c>
      <c r="J59" s="24">
        <v>2021</v>
      </c>
      <c r="K59" s="24">
        <v>1969</v>
      </c>
      <c r="L59" s="24">
        <v>6</v>
      </c>
      <c r="M59" s="24">
        <v>6</v>
      </c>
      <c r="N59" s="24" t="s">
        <v>361</v>
      </c>
      <c r="O59" s="24" t="s">
        <v>361</v>
      </c>
      <c r="P59" s="24" t="s">
        <v>423</v>
      </c>
      <c r="Q59" s="61" t="s">
        <v>423</v>
      </c>
      <c r="R59" s="24"/>
      <c r="S59" s="24" t="s">
        <v>361</v>
      </c>
      <c r="T59" s="24" t="s">
        <v>361</v>
      </c>
    </row>
    <row r="60" spans="1:20" s="14" customFormat="1" ht="15.75">
      <c r="A60" s="24">
        <v>22</v>
      </c>
      <c r="B60" s="24" t="s">
        <v>424</v>
      </c>
      <c r="C60" s="24" t="s">
        <v>424</v>
      </c>
      <c r="D60" s="61" t="s">
        <v>362</v>
      </c>
      <c r="E60" s="24" t="s">
        <v>462</v>
      </c>
      <c r="F60" s="24" t="s">
        <v>363</v>
      </c>
      <c r="G60" s="24" t="s">
        <v>452</v>
      </c>
      <c r="H60" s="62" t="s">
        <v>429</v>
      </c>
      <c r="I60" s="24">
        <v>1969</v>
      </c>
      <c r="J60" s="24">
        <v>2021</v>
      </c>
      <c r="K60" s="24">
        <v>1969</v>
      </c>
      <c r="L60" s="24">
        <v>6</v>
      </c>
      <c r="M60" s="24">
        <v>6</v>
      </c>
      <c r="N60" s="24" t="s">
        <v>361</v>
      </c>
      <c r="O60" s="24" t="s">
        <v>361</v>
      </c>
      <c r="P60" s="24" t="s">
        <v>423</v>
      </c>
      <c r="Q60" s="61" t="s">
        <v>423</v>
      </c>
      <c r="R60" s="24"/>
      <c r="S60" s="24" t="s">
        <v>361</v>
      </c>
      <c r="T60" s="24" t="s">
        <v>361</v>
      </c>
    </row>
    <row r="61" spans="1:20" s="14" customFormat="1" ht="15.75">
      <c r="A61" s="24">
        <v>23</v>
      </c>
      <c r="B61" s="24" t="s">
        <v>424</v>
      </c>
      <c r="C61" s="24" t="s">
        <v>424</v>
      </c>
      <c r="D61" s="61" t="s">
        <v>362</v>
      </c>
      <c r="E61" s="24" t="s">
        <v>462</v>
      </c>
      <c r="F61" s="24" t="s">
        <v>363</v>
      </c>
      <c r="G61" s="24" t="s">
        <v>446</v>
      </c>
      <c r="H61" s="62" t="s">
        <v>429</v>
      </c>
      <c r="I61" s="24">
        <v>1969</v>
      </c>
      <c r="J61" s="24">
        <v>2021</v>
      </c>
      <c r="K61" s="24">
        <v>1969</v>
      </c>
      <c r="L61" s="24">
        <v>6</v>
      </c>
      <c r="M61" s="24">
        <v>6</v>
      </c>
      <c r="N61" s="24" t="s">
        <v>361</v>
      </c>
      <c r="O61" s="24" t="s">
        <v>361</v>
      </c>
      <c r="P61" s="24" t="s">
        <v>423</v>
      </c>
      <c r="Q61" s="61" t="s">
        <v>423</v>
      </c>
      <c r="R61" s="24"/>
      <c r="S61" s="24" t="s">
        <v>361</v>
      </c>
      <c r="T61" s="24" t="s">
        <v>361</v>
      </c>
    </row>
    <row r="62" spans="1:20" s="14" customFormat="1" ht="15.75">
      <c r="A62" s="24">
        <v>24</v>
      </c>
      <c r="B62" s="24" t="s">
        <v>424</v>
      </c>
      <c r="C62" s="24" t="s">
        <v>424</v>
      </c>
      <c r="D62" s="61" t="s">
        <v>362</v>
      </c>
      <c r="E62" s="24" t="s">
        <v>462</v>
      </c>
      <c r="F62" s="24" t="s">
        <v>363</v>
      </c>
      <c r="G62" s="24" t="s">
        <v>445</v>
      </c>
      <c r="H62" s="62" t="s">
        <v>429</v>
      </c>
      <c r="I62" s="24">
        <v>1969</v>
      </c>
      <c r="J62" s="24">
        <v>2021</v>
      </c>
      <c r="K62" s="24">
        <v>1969</v>
      </c>
      <c r="L62" s="24">
        <v>6</v>
      </c>
      <c r="M62" s="24">
        <v>6</v>
      </c>
      <c r="N62" s="24" t="s">
        <v>361</v>
      </c>
      <c r="O62" s="24" t="s">
        <v>361</v>
      </c>
      <c r="P62" s="24" t="s">
        <v>423</v>
      </c>
      <c r="Q62" s="61" t="s">
        <v>423</v>
      </c>
      <c r="R62" s="24"/>
      <c r="S62" s="24" t="s">
        <v>361</v>
      </c>
      <c r="T62" s="24" t="s">
        <v>361</v>
      </c>
    </row>
    <row r="63" spans="1:20" s="14" customFormat="1" ht="15.75">
      <c r="A63" s="24">
        <v>25</v>
      </c>
      <c r="B63" s="24" t="s">
        <v>424</v>
      </c>
      <c r="C63" s="24" t="s">
        <v>424</v>
      </c>
      <c r="D63" s="61" t="s">
        <v>362</v>
      </c>
      <c r="E63" s="24" t="s">
        <v>462</v>
      </c>
      <c r="F63" s="24" t="s">
        <v>363</v>
      </c>
      <c r="G63" s="24" t="s">
        <v>446</v>
      </c>
      <c r="H63" s="62" t="s">
        <v>429</v>
      </c>
      <c r="I63" s="24">
        <v>1969</v>
      </c>
      <c r="J63" s="24">
        <v>2021</v>
      </c>
      <c r="K63" s="24">
        <v>1969</v>
      </c>
      <c r="L63" s="24">
        <v>6</v>
      </c>
      <c r="M63" s="24">
        <v>6</v>
      </c>
      <c r="N63" s="24" t="s">
        <v>361</v>
      </c>
      <c r="O63" s="24" t="s">
        <v>361</v>
      </c>
      <c r="P63" s="24" t="s">
        <v>423</v>
      </c>
      <c r="Q63" s="61" t="s">
        <v>423</v>
      </c>
      <c r="R63" s="24"/>
      <c r="S63" s="24" t="s">
        <v>361</v>
      </c>
      <c r="T63" s="24" t="s">
        <v>361</v>
      </c>
    </row>
    <row r="64" spans="1:20" s="14" customFormat="1" ht="15.75">
      <c r="A64" s="24">
        <v>26</v>
      </c>
      <c r="B64" s="24" t="s">
        <v>424</v>
      </c>
      <c r="C64" s="24" t="s">
        <v>424</v>
      </c>
      <c r="D64" s="61" t="s">
        <v>362</v>
      </c>
      <c r="E64" s="24" t="s">
        <v>462</v>
      </c>
      <c r="F64" s="24" t="s">
        <v>363</v>
      </c>
      <c r="G64" s="24" t="s">
        <v>445</v>
      </c>
      <c r="H64" s="62" t="s">
        <v>429</v>
      </c>
      <c r="I64" s="24">
        <v>1969</v>
      </c>
      <c r="J64" s="24">
        <v>2021</v>
      </c>
      <c r="K64" s="24">
        <v>1969</v>
      </c>
      <c r="L64" s="24">
        <v>6</v>
      </c>
      <c r="M64" s="24">
        <v>6</v>
      </c>
      <c r="N64" s="24" t="s">
        <v>361</v>
      </c>
      <c r="O64" s="24" t="s">
        <v>361</v>
      </c>
      <c r="P64" s="24" t="s">
        <v>423</v>
      </c>
      <c r="Q64" s="61" t="s">
        <v>423</v>
      </c>
      <c r="R64" s="24"/>
      <c r="S64" s="24" t="s">
        <v>361</v>
      </c>
      <c r="T64" s="24" t="s">
        <v>361</v>
      </c>
    </row>
    <row r="65" spans="1:20" ht="15.75">
      <c r="A65" s="24">
        <v>29</v>
      </c>
      <c r="B65" s="24" t="s">
        <v>424</v>
      </c>
      <c r="C65" s="24" t="s">
        <v>424</v>
      </c>
      <c r="D65" s="24" t="s">
        <v>431</v>
      </c>
      <c r="E65" s="24" t="s">
        <v>433</v>
      </c>
      <c r="F65" s="61" t="s">
        <v>434</v>
      </c>
      <c r="G65" s="63" t="s">
        <v>453</v>
      </c>
      <c r="H65" s="62" t="s">
        <v>429</v>
      </c>
      <c r="I65" s="24">
        <v>1969</v>
      </c>
      <c r="J65" s="24">
        <v>2021</v>
      </c>
      <c r="K65" s="24">
        <v>1969</v>
      </c>
      <c r="L65" s="24">
        <v>6</v>
      </c>
      <c r="M65" s="24">
        <v>6</v>
      </c>
      <c r="N65" s="24" t="s">
        <v>361</v>
      </c>
      <c r="O65" s="24" t="s">
        <v>361</v>
      </c>
      <c r="P65" s="24" t="s">
        <v>423</v>
      </c>
      <c r="Q65" s="61" t="s">
        <v>423</v>
      </c>
      <c r="R65" s="24"/>
      <c r="S65" s="24" t="s">
        <v>361</v>
      </c>
      <c r="T65" s="24" t="s">
        <v>361</v>
      </c>
    </row>
    <row r="66" spans="1:20" ht="15.75">
      <c r="A66" s="24">
        <v>30</v>
      </c>
      <c r="B66" s="24" t="s">
        <v>424</v>
      </c>
      <c r="C66" s="24" t="s">
        <v>424</v>
      </c>
      <c r="D66" s="24" t="s">
        <v>432</v>
      </c>
      <c r="E66" s="24" t="s">
        <v>433</v>
      </c>
      <c r="F66" s="61" t="s">
        <v>434</v>
      </c>
      <c r="G66" s="63" t="s">
        <v>454</v>
      </c>
      <c r="H66" s="62" t="s">
        <v>429</v>
      </c>
      <c r="I66" s="24">
        <v>1969</v>
      </c>
      <c r="J66" s="24">
        <v>2021</v>
      </c>
      <c r="K66" s="24">
        <v>1969</v>
      </c>
      <c r="L66" s="24">
        <v>6</v>
      </c>
      <c r="M66" s="24">
        <v>6</v>
      </c>
      <c r="N66" s="24" t="s">
        <v>361</v>
      </c>
      <c r="O66" s="24" t="s">
        <v>361</v>
      </c>
      <c r="P66" s="24" t="s">
        <v>423</v>
      </c>
      <c r="Q66" s="61" t="s">
        <v>423</v>
      </c>
      <c r="R66" s="24"/>
      <c r="S66" s="24" t="s">
        <v>361</v>
      </c>
      <c r="T66" s="24" t="s">
        <v>361</v>
      </c>
    </row>
    <row r="68" spans="1:20">
      <c r="A68" s="4" t="s">
        <v>429</v>
      </c>
      <c r="B68" s="4" t="s">
        <v>430</v>
      </c>
    </row>
  </sheetData>
  <customSheetViews>
    <customSheetView guid="{F8D8740F-1767-4096-9267-9D70B6FBB926}">
      <selection activeCell="A15" sqref="A15:T15"/>
      <pageMargins left="0.7" right="0.7" top="0.75" bottom="0.75" header="0.3" footer="0.3"/>
    </customSheetView>
    <customSheetView guid="{42D806AB-18BC-46F3-92B9-09F3534DDF0A}" topLeftCell="A7">
      <selection activeCell="A14" sqref="A14:T14"/>
      <pageMargins left="0.7" right="0.7" top="0.75" bottom="0.75" header="0.3" footer="0.3"/>
    </customSheetView>
    <customSheetView guid="{35748C85-B315-42C9-B99E-B6874E939AF9}" topLeftCell="A7">
      <selection activeCell="A14" sqref="A14:T14"/>
      <pageMargins left="0.7" right="0.7" top="0.75" bottom="0.75" header="0.3" footer="0.3"/>
    </customSheetView>
    <customSheetView guid="{DD2ABC5E-D87B-4665-BEDF-1366249CC86A}">
      <selection activeCell="A14" sqref="A14:T14"/>
      <pageMargins left="0.7" right="0.7" top="0.75" bottom="0.75" header="0.3" footer="0.3"/>
    </customSheetView>
    <customSheetView guid="{15CCEDAA-A7BA-47EA-BD20-83A92B4E57E2}">
      <selection activeCell="M29" sqref="M29"/>
      <pageMargins left="0.7" right="0.7" top="0.75" bottom="0.75" header="0.3" footer="0.3"/>
    </customSheetView>
    <customSheetView guid="{2EA20077-2ED9-4E7B-B0EF-8AF2848E1AD1}">
      <selection activeCell="M29" sqref="M29"/>
      <pageMargins left="0.7" right="0.7" top="0.75" bottom="0.75" header="0.3" footer="0.3"/>
    </customSheetView>
    <customSheetView guid="{03F12B58-6B70-4C83-9825-FC12BD09596D}" topLeftCell="A43">
      <selection activeCell="A51" sqref="A51:XFD56"/>
      <pageMargins left="0.7" right="0.7" top="0.75" bottom="0.75" header="0.3" footer="0.3"/>
      <pageSetup paperSize="9" orientation="portrait" r:id="rId1"/>
    </customSheetView>
    <customSheetView guid="{CF95D2DD-B84F-446B-8201-0B836DBC1B5C}">
      <selection activeCell="M29" sqref="M29"/>
      <pageMargins left="0.7" right="0.7" top="0.75" bottom="0.75" header="0.3" footer="0.3"/>
    </customSheetView>
    <customSheetView guid="{BF188450-998E-4690-85B3-D7956C526407}">
      <selection activeCell="M29" sqref="M29"/>
      <pageMargins left="0.7" right="0.7" top="0.75" bottom="0.75" header="0.3" footer="0.3"/>
    </customSheetView>
    <customSheetView guid="{6C56F059-1628-4BF0-B492-FA7746AF5380}">
      <selection activeCell="M29" sqref="M29"/>
      <pageMargins left="0.7" right="0.7" top="0.75" bottom="0.75" header="0.3" footer="0.3"/>
    </customSheetView>
    <customSheetView guid="{6C3BD1DF-193E-4E0A-95A8-3EA14CAA27C4}">
      <selection activeCell="A14" sqref="A14:T14"/>
      <pageMargins left="0.7" right="0.7" top="0.75" bottom="0.75" header="0.3" footer="0.3"/>
    </customSheetView>
    <customSheetView guid="{536C7704-5C3E-4F88-A93A-3141AB083B2A}">
      <selection activeCell="A14" sqref="A14:T14"/>
      <pageMargins left="0.7" right="0.7" top="0.75" bottom="0.75" header="0.3" footer="0.3"/>
    </customSheetView>
  </customSheetViews>
  <mergeCells count="21">
    <mergeCell ref="A14:T14"/>
    <mergeCell ref="A15:T15"/>
    <mergeCell ref="A17:T17"/>
    <mergeCell ref="A19:A21"/>
    <mergeCell ref="B19:C20"/>
    <mergeCell ref="D19:D21"/>
    <mergeCell ref="E19:F20"/>
    <mergeCell ref="G19:H20"/>
    <mergeCell ref="I19:J20"/>
    <mergeCell ref="K19:K20"/>
    <mergeCell ref="L19:M20"/>
    <mergeCell ref="N19:O20"/>
    <mergeCell ref="P19:P20"/>
    <mergeCell ref="Q19:R19"/>
    <mergeCell ref="S19:T19"/>
    <mergeCell ref="A12:T12"/>
    <mergeCell ref="B4:T4"/>
    <mergeCell ref="A6:T6"/>
    <mergeCell ref="A8:T8"/>
    <mergeCell ref="A9:T9"/>
    <mergeCell ref="A11:T11"/>
  </mergeCells>
  <pageMargins left="0.7" right="0.7" top="0.75" bottom="0.75" header="0.3" footer="0.3"/>
  <pageSetup paperSize="8" scale="48"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3"/>
  <sheetViews>
    <sheetView zoomScale="80" zoomScaleNormal="80" workbookViewId="0">
      <selection activeCell="A6" sqref="A6:T6"/>
    </sheetView>
  </sheetViews>
  <sheetFormatPr defaultColWidth="8.7109375" defaultRowHeight="15"/>
  <cols>
    <col min="1" max="1" width="9.5703125" style="4" customWidth="1"/>
    <col min="2" max="3" width="20.7109375" style="4" customWidth="1"/>
    <col min="4" max="5" width="26.42578125" style="4" customWidth="1"/>
    <col min="6" max="9" width="12.28515625" style="4" customWidth="1"/>
    <col min="10" max="10" width="20.140625" style="4" customWidth="1"/>
    <col min="11" max="18" width="14.140625" style="4" customWidth="1"/>
    <col min="19" max="20" width="19.28515625" style="4" customWidth="1"/>
    <col min="21" max="21" width="30.7109375" style="4" customWidth="1"/>
    <col min="22" max="23" width="16.7109375" style="4" customWidth="1"/>
    <col min="24" max="24" width="29.85546875" style="4" customWidth="1"/>
    <col min="25" max="25" width="23" style="4" customWidth="1"/>
    <col min="26" max="26" width="29.85546875" style="4" customWidth="1"/>
    <col min="27" max="27" width="23" style="4" customWidth="1"/>
  </cols>
  <sheetData>
    <row r="1" spans="1:27" s="1" customFormat="1" ht="15.75">
      <c r="T1" s="1" t="s">
        <v>0</v>
      </c>
    </row>
    <row r="2" spans="1:27" s="1" customFormat="1" ht="15.75">
      <c r="T2" s="1" t="s">
        <v>1</v>
      </c>
    </row>
    <row r="3" spans="1:27" s="1" customFormat="1" ht="15.75">
      <c r="T3" s="1" t="s">
        <v>2</v>
      </c>
    </row>
    <row r="4" spans="1:27" s="1" customFormat="1" ht="15.75">
      <c r="B4" s="100" t="s">
        <v>455</v>
      </c>
      <c r="C4" s="100"/>
      <c r="D4" s="100"/>
      <c r="E4" s="100"/>
      <c r="F4" s="100"/>
      <c r="G4" s="100"/>
      <c r="H4" s="100"/>
      <c r="I4" s="100"/>
      <c r="J4" s="100"/>
      <c r="K4" s="100"/>
      <c r="L4" s="100"/>
      <c r="M4" s="100"/>
      <c r="N4" s="100"/>
      <c r="O4" s="100"/>
      <c r="P4" s="100"/>
      <c r="Q4" s="100"/>
      <c r="R4" s="100"/>
      <c r="S4" s="100"/>
      <c r="T4" s="100"/>
    </row>
    <row r="6" spans="1:27" s="1" customFormat="1" ht="18.75">
      <c r="A6" s="101" t="s">
        <v>3</v>
      </c>
      <c r="B6" s="101"/>
      <c r="C6" s="101"/>
      <c r="D6" s="101"/>
      <c r="E6" s="101"/>
      <c r="F6" s="101"/>
      <c r="G6" s="101"/>
      <c r="H6" s="101"/>
      <c r="I6" s="101"/>
      <c r="J6" s="101"/>
      <c r="K6" s="101"/>
      <c r="L6" s="101"/>
      <c r="M6" s="101"/>
      <c r="N6" s="101"/>
      <c r="O6" s="101"/>
      <c r="P6" s="101"/>
      <c r="Q6" s="101"/>
      <c r="R6" s="101"/>
      <c r="S6" s="101"/>
      <c r="T6" s="101"/>
    </row>
    <row r="8" spans="1:27" ht="15.75">
      <c r="A8" s="102" t="str">
        <f>'3.1. паспорт Техсостояние ПС '!A8:T8</f>
        <v>ООО "Архангельская сетевая компания"</v>
      </c>
      <c r="B8" s="102"/>
      <c r="C8" s="102"/>
      <c r="D8" s="102"/>
      <c r="E8" s="102"/>
      <c r="F8" s="102"/>
      <c r="G8" s="102"/>
      <c r="H8" s="102"/>
      <c r="I8" s="102"/>
      <c r="J8" s="102"/>
      <c r="K8" s="102"/>
      <c r="L8" s="102"/>
      <c r="M8" s="102"/>
      <c r="N8" s="102"/>
      <c r="O8" s="102"/>
      <c r="P8" s="102"/>
      <c r="Q8" s="102"/>
      <c r="R8" s="102"/>
      <c r="S8" s="102"/>
      <c r="T8" s="102"/>
      <c r="U8"/>
      <c r="V8"/>
      <c r="W8"/>
      <c r="X8"/>
      <c r="Y8"/>
      <c r="Z8"/>
      <c r="AA8"/>
    </row>
    <row r="9" spans="1:27" s="1" customFormat="1" ht="15.75">
      <c r="A9" s="98" t="s">
        <v>4</v>
      </c>
      <c r="B9" s="98"/>
      <c r="C9" s="98"/>
      <c r="D9" s="98"/>
      <c r="E9" s="98"/>
      <c r="F9" s="98"/>
      <c r="G9" s="98"/>
      <c r="H9" s="98"/>
      <c r="I9" s="98"/>
      <c r="J9" s="98"/>
      <c r="K9" s="98"/>
      <c r="L9" s="98"/>
      <c r="M9" s="98"/>
      <c r="N9" s="98"/>
      <c r="O9" s="98"/>
      <c r="P9" s="98"/>
      <c r="Q9" s="98"/>
      <c r="R9" s="98"/>
      <c r="S9" s="98"/>
      <c r="T9" s="98"/>
    </row>
    <row r="11" spans="1:27" ht="15.75">
      <c r="A11" s="102" t="str">
        <f>'3.1. паспорт Техсостояние ПС '!A11:T11</f>
        <v>K_0001</v>
      </c>
      <c r="B11" s="102"/>
      <c r="C11" s="102"/>
      <c r="D11" s="102"/>
      <c r="E11" s="102"/>
      <c r="F11" s="102"/>
      <c r="G11" s="102"/>
      <c r="H11" s="102"/>
      <c r="I11" s="102"/>
      <c r="J11" s="102"/>
      <c r="K11" s="102"/>
      <c r="L11" s="102"/>
      <c r="M11" s="102"/>
      <c r="N11" s="102"/>
      <c r="O11" s="102"/>
      <c r="P11" s="102"/>
      <c r="Q11" s="102"/>
      <c r="R11" s="102"/>
      <c r="S11" s="102"/>
      <c r="T11" s="102"/>
      <c r="U11"/>
      <c r="V11"/>
      <c r="W11"/>
      <c r="X11"/>
      <c r="Y11"/>
      <c r="Z11"/>
      <c r="AA11"/>
    </row>
    <row r="12" spans="1:27" s="1" customFormat="1" ht="15.75">
      <c r="A12" s="98" t="s">
        <v>5</v>
      </c>
      <c r="B12" s="98"/>
      <c r="C12" s="98"/>
      <c r="D12" s="98"/>
      <c r="E12" s="98"/>
      <c r="F12" s="98"/>
      <c r="G12" s="98"/>
      <c r="H12" s="98"/>
      <c r="I12" s="98"/>
      <c r="J12" s="98"/>
      <c r="K12" s="98"/>
      <c r="L12" s="98"/>
      <c r="M12" s="98"/>
      <c r="N12" s="98"/>
      <c r="O12" s="98"/>
      <c r="P12" s="98"/>
      <c r="Q12" s="98"/>
      <c r="R12" s="98"/>
      <c r="S12" s="98"/>
      <c r="T12" s="98"/>
    </row>
    <row r="14" spans="1:27" s="1" customFormat="1" ht="59.25" customHeight="1">
      <c r="A14" s="110" t="s">
        <v>456</v>
      </c>
      <c r="B14" s="110"/>
      <c r="C14" s="110"/>
      <c r="D14" s="110"/>
      <c r="E14" s="110"/>
      <c r="F14" s="110"/>
      <c r="G14" s="110"/>
      <c r="H14" s="110"/>
      <c r="I14" s="110"/>
      <c r="J14" s="110"/>
      <c r="K14" s="110"/>
      <c r="L14" s="110"/>
      <c r="M14" s="110"/>
      <c r="N14" s="110"/>
      <c r="O14" s="110"/>
      <c r="P14" s="110"/>
      <c r="Q14" s="110"/>
      <c r="R14" s="110"/>
      <c r="S14" s="110"/>
      <c r="T14" s="110"/>
    </row>
    <row r="15" spans="1:27" s="1" customFormat="1" ht="15.75">
      <c r="A15" s="98" t="s">
        <v>6</v>
      </c>
      <c r="B15" s="98"/>
      <c r="C15" s="98"/>
      <c r="D15" s="98"/>
      <c r="E15" s="98"/>
      <c r="F15" s="98"/>
      <c r="G15" s="98"/>
      <c r="H15" s="98"/>
      <c r="I15" s="98"/>
      <c r="J15" s="98"/>
      <c r="K15" s="98"/>
      <c r="L15" s="98"/>
      <c r="M15" s="98"/>
      <c r="N15" s="98"/>
      <c r="O15" s="98"/>
      <c r="P15" s="98"/>
      <c r="Q15" s="98"/>
      <c r="R15" s="98"/>
      <c r="S15" s="98"/>
      <c r="T15" s="98"/>
    </row>
    <row r="17" spans="1:29" s="3" customFormat="1" ht="18.75">
      <c r="A17" s="99" t="s">
        <v>74</v>
      </c>
      <c r="B17" s="99"/>
      <c r="C17" s="99"/>
      <c r="D17" s="99"/>
      <c r="E17" s="99"/>
      <c r="F17" s="99"/>
      <c r="G17" s="99"/>
      <c r="H17" s="99"/>
      <c r="I17" s="99"/>
      <c r="J17" s="99"/>
      <c r="K17" s="99"/>
      <c r="L17" s="99"/>
      <c r="M17" s="99"/>
      <c r="N17" s="99"/>
      <c r="O17" s="99"/>
      <c r="P17" s="99"/>
      <c r="Q17" s="99"/>
      <c r="R17" s="99"/>
      <c r="S17" s="99"/>
      <c r="T17" s="99"/>
    </row>
    <row r="18" spans="1:29">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row>
    <row r="19" spans="1:29" s="1" customFormat="1" ht="15.75">
      <c r="A19" s="104" t="s">
        <v>8</v>
      </c>
      <c r="B19" s="104" t="s">
        <v>75</v>
      </c>
      <c r="C19" s="104"/>
      <c r="D19" s="104" t="s">
        <v>76</v>
      </c>
      <c r="E19" s="104"/>
      <c r="F19" s="104" t="s">
        <v>46</v>
      </c>
      <c r="G19" s="104"/>
      <c r="H19" s="104"/>
      <c r="I19" s="104"/>
      <c r="J19" s="104" t="s">
        <v>77</v>
      </c>
      <c r="K19" s="104" t="s">
        <v>78</v>
      </c>
      <c r="L19" s="104"/>
      <c r="M19" s="104" t="s">
        <v>79</v>
      </c>
      <c r="N19" s="104"/>
      <c r="O19" s="104" t="s">
        <v>80</v>
      </c>
      <c r="P19" s="104"/>
      <c r="Q19" s="104" t="s">
        <v>81</v>
      </c>
      <c r="R19" s="104"/>
      <c r="S19" s="104" t="s">
        <v>82</v>
      </c>
      <c r="T19" s="104" t="s">
        <v>83</v>
      </c>
      <c r="U19" s="104" t="s">
        <v>84</v>
      </c>
      <c r="V19" s="104" t="s">
        <v>85</v>
      </c>
      <c r="W19" s="104"/>
      <c r="X19" s="104" t="s">
        <v>66</v>
      </c>
      <c r="Y19" s="104"/>
      <c r="Z19" s="104" t="s">
        <v>67</v>
      </c>
      <c r="AA19" s="104"/>
      <c r="AB19" s="30"/>
      <c r="AC19" s="30"/>
    </row>
    <row r="20" spans="1:29" s="1" customFormat="1" ht="78.75">
      <c r="A20" s="104"/>
      <c r="B20" s="104"/>
      <c r="C20" s="104"/>
      <c r="D20" s="104"/>
      <c r="E20" s="104"/>
      <c r="F20" s="104" t="s">
        <v>86</v>
      </c>
      <c r="G20" s="104"/>
      <c r="H20" s="104" t="s">
        <v>87</v>
      </c>
      <c r="I20" s="104"/>
      <c r="J20" s="104"/>
      <c r="K20" s="104"/>
      <c r="L20" s="104"/>
      <c r="M20" s="104"/>
      <c r="N20" s="104"/>
      <c r="O20" s="104"/>
      <c r="P20" s="104"/>
      <c r="Q20" s="104"/>
      <c r="R20" s="104"/>
      <c r="S20" s="104"/>
      <c r="T20" s="104"/>
      <c r="U20" s="104"/>
      <c r="V20" s="104"/>
      <c r="W20" s="104"/>
      <c r="X20" s="28" t="s">
        <v>68</v>
      </c>
      <c r="Y20" s="28" t="s">
        <v>69</v>
      </c>
      <c r="Z20" s="28" t="s">
        <v>70</v>
      </c>
      <c r="AA20" s="28" t="s">
        <v>71</v>
      </c>
      <c r="AB20" s="30"/>
      <c r="AC20" s="30"/>
    </row>
    <row r="21" spans="1:29" s="1" customFormat="1" ht="15.75">
      <c r="A21" s="104"/>
      <c r="B21" s="28" t="s">
        <v>72</v>
      </c>
      <c r="C21" s="28" t="s">
        <v>73</v>
      </c>
      <c r="D21" s="28" t="s">
        <v>72</v>
      </c>
      <c r="E21" s="28" t="s">
        <v>73</v>
      </c>
      <c r="F21" s="28" t="s">
        <v>72</v>
      </c>
      <c r="G21" s="28" t="s">
        <v>73</v>
      </c>
      <c r="H21" s="28" t="s">
        <v>72</v>
      </c>
      <c r="I21" s="28" t="s">
        <v>73</v>
      </c>
      <c r="J21" s="28" t="s">
        <v>72</v>
      </c>
      <c r="K21" s="28" t="s">
        <v>72</v>
      </c>
      <c r="L21" s="28" t="s">
        <v>73</v>
      </c>
      <c r="M21" s="28" t="s">
        <v>72</v>
      </c>
      <c r="N21" s="28" t="s">
        <v>73</v>
      </c>
      <c r="O21" s="28" t="s">
        <v>72</v>
      </c>
      <c r="P21" s="28" t="s">
        <v>73</v>
      </c>
      <c r="Q21" s="28" t="s">
        <v>72</v>
      </c>
      <c r="R21" s="28" t="s">
        <v>73</v>
      </c>
      <c r="S21" s="28" t="s">
        <v>72</v>
      </c>
      <c r="T21" s="28" t="s">
        <v>72</v>
      </c>
      <c r="U21" s="28" t="s">
        <v>72</v>
      </c>
      <c r="V21" s="28" t="s">
        <v>72</v>
      </c>
      <c r="W21" s="28" t="s">
        <v>73</v>
      </c>
      <c r="X21" s="28" t="s">
        <v>72</v>
      </c>
      <c r="Y21" s="28" t="s">
        <v>72</v>
      </c>
      <c r="Z21" s="28" t="s">
        <v>72</v>
      </c>
      <c r="AA21" s="28" t="s">
        <v>72</v>
      </c>
      <c r="AB21" s="30"/>
      <c r="AC21" s="30"/>
    </row>
    <row r="22" spans="1:29" s="1" customFormat="1" ht="15.75">
      <c r="A22" s="12">
        <v>1</v>
      </c>
      <c r="B22" s="40">
        <v>2</v>
      </c>
      <c r="C22" s="40">
        <v>3</v>
      </c>
      <c r="D22" s="40">
        <v>4</v>
      </c>
      <c r="E22" s="40">
        <v>5</v>
      </c>
      <c r="F22" s="40">
        <v>6</v>
      </c>
      <c r="G22" s="40">
        <v>7</v>
      </c>
      <c r="H22" s="40">
        <v>8</v>
      </c>
      <c r="I22" s="40">
        <v>9</v>
      </c>
      <c r="J22" s="40">
        <v>10</v>
      </c>
      <c r="K22" s="40">
        <v>11</v>
      </c>
      <c r="L22" s="40">
        <v>12</v>
      </c>
      <c r="M22" s="40">
        <v>13</v>
      </c>
      <c r="N22" s="40">
        <v>14</v>
      </c>
      <c r="O22" s="40">
        <v>15</v>
      </c>
      <c r="P22" s="40">
        <v>16</v>
      </c>
      <c r="Q22" s="40">
        <v>19</v>
      </c>
      <c r="R22" s="40">
        <v>20</v>
      </c>
      <c r="S22" s="40">
        <v>21</v>
      </c>
      <c r="T22" s="40">
        <v>22</v>
      </c>
      <c r="U22" s="40">
        <v>23</v>
      </c>
      <c r="V22" s="40">
        <v>24</v>
      </c>
      <c r="W22" s="40">
        <v>25</v>
      </c>
      <c r="X22" s="40">
        <v>26</v>
      </c>
      <c r="Y22" s="40">
        <v>27</v>
      </c>
      <c r="Z22" s="40">
        <v>28</v>
      </c>
      <c r="AA22" s="40">
        <v>29</v>
      </c>
      <c r="AB22" s="30"/>
      <c r="AC22" s="30"/>
    </row>
    <row r="23" spans="1:29">
      <c r="A23" s="15" t="s">
        <v>366</v>
      </c>
      <c r="B23" s="15" t="s">
        <v>366</v>
      </c>
      <c r="C23" s="15" t="s">
        <v>366</v>
      </c>
      <c r="D23" s="15" t="s">
        <v>366</v>
      </c>
      <c r="E23" s="15" t="s">
        <v>366</v>
      </c>
      <c r="F23" s="15" t="s">
        <v>366</v>
      </c>
      <c r="G23" s="15" t="s">
        <v>366</v>
      </c>
      <c r="H23" s="15" t="s">
        <v>366</v>
      </c>
      <c r="I23" s="15" t="s">
        <v>366</v>
      </c>
      <c r="J23" s="15" t="s">
        <v>366</v>
      </c>
      <c r="K23" s="15" t="s">
        <v>366</v>
      </c>
      <c r="L23" s="15" t="s">
        <v>366</v>
      </c>
      <c r="M23" s="15" t="s">
        <v>366</v>
      </c>
      <c r="N23" s="15" t="s">
        <v>366</v>
      </c>
      <c r="O23" s="15" t="s">
        <v>366</v>
      </c>
      <c r="P23" s="15" t="s">
        <v>366</v>
      </c>
      <c r="Q23" s="15" t="s">
        <v>366</v>
      </c>
      <c r="R23" s="15" t="s">
        <v>366</v>
      </c>
      <c r="S23" s="15" t="s">
        <v>366</v>
      </c>
      <c r="T23" s="15" t="s">
        <v>366</v>
      </c>
      <c r="U23" s="15" t="s">
        <v>366</v>
      </c>
      <c r="V23" s="15" t="s">
        <v>366</v>
      </c>
      <c r="W23" s="15" t="s">
        <v>366</v>
      </c>
      <c r="X23" s="15" t="s">
        <v>366</v>
      </c>
      <c r="Y23" s="15" t="s">
        <v>366</v>
      </c>
      <c r="Z23" s="15" t="s">
        <v>366</v>
      </c>
      <c r="AA23" s="15" t="s">
        <v>366</v>
      </c>
    </row>
  </sheetData>
  <customSheetViews>
    <customSheetView guid="{F8D8740F-1767-4096-9267-9D70B6FBB926}">
      <selection activeCell="A15" sqref="A15:T15"/>
      <pageMargins left="0.7" right="0.7" top="0.75" bottom="0.75" header="0.3" footer="0.3"/>
    </customSheetView>
    <customSheetView guid="{42D806AB-18BC-46F3-92B9-09F3534DDF0A}">
      <selection activeCell="A14" sqref="A14:T14"/>
      <pageMargins left="0.7" right="0.7" top="0.75" bottom="0.75" header="0.3" footer="0.3"/>
    </customSheetView>
    <customSheetView guid="{35748C85-B315-42C9-B99E-B6874E939AF9}">
      <selection activeCell="A14" sqref="A14:T14"/>
      <pageMargins left="0.7" right="0.7" top="0.75" bottom="0.75" header="0.3" footer="0.3"/>
    </customSheetView>
    <customSheetView guid="{DD2ABC5E-D87B-4665-BEDF-1366249CC86A}">
      <selection activeCell="A14" sqref="A14:T14"/>
      <pageMargins left="0.7" right="0.7" top="0.75" bottom="0.75" header="0.3" footer="0.3"/>
    </customSheetView>
    <customSheetView guid="{15CCEDAA-A7BA-47EA-BD20-83A92B4E57E2}">
      <pageMargins left="0.7" right="0.7" top="0.75" bottom="0.75" header="0.3" footer="0.3"/>
    </customSheetView>
    <customSheetView guid="{2EA20077-2ED9-4E7B-B0EF-8AF2848E1AD1}">
      <pageMargins left="0.7" right="0.7" top="0.75" bottom="0.75" header="0.3" footer="0.3"/>
    </customSheetView>
    <customSheetView guid="{03F12B58-6B70-4C83-9825-FC12BD09596D}">
      <pageMargins left="0.7" right="0.7" top="0.75" bottom="0.75" header="0.3" footer="0.3"/>
    </customSheetView>
    <customSheetView guid="{CF95D2DD-B84F-446B-8201-0B836DBC1B5C}">
      <pageMargins left="0.7" right="0.7" top="0.75" bottom="0.75" header="0.3" footer="0.3"/>
    </customSheetView>
    <customSheetView guid="{BF188450-998E-4690-85B3-D7956C526407}">
      <pageMargins left="0.7" right="0.7" top="0.75" bottom="0.75" header="0.3" footer="0.3"/>
    </customSheetView>
    <customSheetView guid="{6C56F059-1628-4BF0-B492-FA7746AF5380}">
      <pageMargins left="0.7" right="0.7" top="0.75" bottom="0.75" header="0.3" footer="0.3"/>
    </customSheetView>
    <customSheetView guid="{6C3BD1DF-193E-4E0A-95A8-3EA14CAA27C4}">
      <selection activeCell="A14" sqref="A14:T14"/>
      <pageMargins left="0.7" right="0.7" top="0.75" bottom="0.75" header="0.3" footer="0.3"/>
    </customSheetView>
    <customSheetView guid="{536C7704-5C3E-4F88-A93A-3141AB083B2A}">
      <selection activeCell="A14" sqref="A14:T14"/>
      <pageMargins left="0.7" right="0.7" top="0.75" bottom="0.75" header="0.3" footer="0.3"/>
    </customSheetView>
  </customSheetViews>
  <mergeCells count="26">
    <mergeCell ref="X19:Y19"/>
    <mergeCell ref="Z19:AA19"/>
    <mergeCell ref="F20:G20"/>
    <mergeCell ref="H20:I20"/>
    <mergeCell ref="O19:P20"/>
    <mergeCell ref="Q19:R20"/>
    <mergeCell ref="S19:S20"/>
    <mergeCell ref="T19:T20"/>
    <mergeCell ref="U19:U20"/>
    <mergeCell ref="V19:W20"/>
    <mergeCell ref="A14:T14"/>
    <mergeCell ref="A15:T15"/>
    <mergeCell ref="A17:T17"/>
    <mergeCell ref="A19:A21"/>
    <mergeCell ref="B19:C20"/>
    <mergeCell ref="D19:E20"/>
    <mergeCell ref="F19:I19"/>
    <mergeCell ref="J19:J20"/>
    <mergeCell ref="K19:L20"/>
    <mergeCell ref="M19:N20"/>
    <mergeCell ref="A12:T12"/>
    <mergeCell ref="B4:T4"/>
    <mergeCell ref="A6:T6"/>
    <mergeCell ref="A8:T8"/>
    <mergeCell ref="A9:T9"/>
    <mergeCell ref="A11:T11"/>
  </mergeCells>
  <pageMargins left="0.7" right="0.7" top="0.75" bottom="0.75" header="0.3" footer="0.3"/>
  <pageSetup paperSize="8" scale="38"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workbookViewId="0">
      <selection activeCell="A7" sqref="A7:C7"/>
    </sheetView>
  </sheetViews>
  <sheetFormatPr defaultColWidth="8.7109375" defaultRowHeight="15.75"/>
  <cols>
    <col min="1" max="1" width="6.140625" style="4" customWidth="1"/>
    <col min="2" max="2" width="48.42578125" style="1" customWidth="1"/>
    <col min="3" max="3" width="100" style="1" customWidth="1"/>
  </cols>
  <sheetData>
    <row r="1" spans="1:3">
      <c r="C1" s="1" t="s">
        <v>0</v>
      </c>
    </row>
    <row r="2" spans="1:3">
      <c r="C2" s="1" t="s">
        <v>1</v>
      </c>
    </row>
    <row r="3" spans="1:3">
      <c r="C3" s="1" t="s">
        <v>2</v>
      </c>
    </row>
    <row r="5" spans="1:3">
      <c r="A5" s="100" t="s">
        <v>455</v>
      </c>
      <c r="B5" s="100"/>
      <c r="C5" s="100"/>
    </row>
    <row r="7" spans="1:3" ht="18.75">
      <c r="A7" s="101" t="s">
        <v>3</v>
      </c>
      <c r="B7" s="101"/>
      <c r="C7" s="101"/>
    </row>
    <row r="9" spans="1:3">
      <c r="A9" s="102" t="s">
        <v>459</v>
      </c>
      <c r="B9" s="102"/>
      <c r="C9" s="102"/>
    </row>
    <row r="10" spans="1:3">
      <c r="A10" s="98" t="s">
        <v>4</v>
      </c>
      <c r="B10" s="98"/>
      <c r="C10" s="98"/>
    </row>
    <row r="12" spans="1:3">
      <c r="A12" s="103" t="str">
        <f>'3.2 паспорт Техсостояние ЛЭП '!A11:T11</f>
        <v>K_0001</v>
      </c>
      <c r="B12" s="103"/>
      <c r="C12" s="103"/>
    </row>
    <row r="13" spans="1:3">
      <c r="A13" s="98" t="s">
        <v>5</v>
      </c>
      <c r="B13" s="98"/>
      <c r="C13" s="98"/>
    </row>
    <row r="15" spans="1:3" ht="57.75" customHeight="1">
      <c r="A15" s="111" t="str">
        <f>'3.2 паспорт Техсостояние ЛЭП '!A14:T14</f>
        <v>Строительство ЗРУ-6кВ 1 и 2 секции шин ПС-110/6 кВ «СЦБК» терр. округ Северный, г. Архангельска, ул. Кировская, д. 4 
в связи с аварийным состоянием строительных конструкций и угрозой саморазрушения 
рядом стоящих строительных конструкций с монтажом 20 ячеек с вакуумными выключателями и РЗиА</v>
      </c>
      <c r="B15" s="111"/>
      <c r="C15" s="111"/>
    </row>
    <row r="16" spans="1:3">
      <c r="A16" s="98" t="s">
        <v>6</v>
      </c>
      <c r="B16" s="98"/>
      <c r="C16" s="98"/>
    </row>
    <row r="18" spans="1:5" ht="18.75">
      <c r="A18" s="106" t="s">
        <v>88</v>
      </c>
      <c r="B18" s="106"/>
      <c r="C18" s="106"/>
    </row>
    <row r="19" spans="1:5">
      <c r="A19" s="31"/>
      <c r="B19" s="30"/>
      <c r="C19" s="30"/>
      <c r="D19" s="31"/>
      <c r="E19" s="31"/>
    </row>
    <row r="20" spans="1:5" ht="31.5">
      <c r="A20" s="28" t="s">
        <v>8</v>
      </c>
      <c r="B20" s="28" t="s">
        <v>9</v>
      </c>
      <c r="C20" s="28" t="s">
        <v>10</v>
      </c>
      <c r="D20" s="31"/>
      <c r="E20" s="31"/>
    </row>
    <row r="21" spans="1:5">
      <c r="A21" s="40">
        <v>1</v>
      </c>
      <c r="B21" s="40">
        <v>2</v>
      </c>
      <c r="C21" s="40">
        <v>3</v>
      </c>
      <c r="D21" s="31"/>
      <c r="E21" s="31"/>
    </row>
    <row r="22" spans="1:5" ht="63">
      <c r="A22" s="54">
        <v>1</v>
      </c>
      <c r="B22" s="29" t="s">
        <v>89</v>
      </c>
      <c r="C22" s="34" t="s">
        <v>472</v>
      </c>
      <c r="D22" s="31"/>
      <c r="E22" s="31"/>
    </row>
    <row r="23" spans="1:5" ht="94.5" customHeight="1">
      <c r="A23" s="54">
        <v>2</v>
      </c>
      <c r="B23" s="29" t="s">
        <v>90</v>
      </c>
      <c r="C23" s="34" t="s">
        <v>423</v>
      </c>
      <c r="D23" s="31"/>
      <c r="E23" s="31"/>
    </row>
    <row r="24" spans="1:5" ht="78.75">
      <c r="A24" s="54">
        <v>3</v>
      </c>
      <c r="B24" s="29" t="s">
        <v>91</v>
      </c>
      <c r="C24" s="34" t="s">
        <v>426</v>
      </c>
      <c r="D24" s="31"/>
      <c r="E24" s="31"/>
    </row>
    <row r="25" spans="1:5" ht="31.5">
      <c r="A25" s="54">
        <v>4</v>
      </c>
      <c r="B25" s="29" t="s">
        <v>92</v>
      </c>
      <c r="C25" s="69" t="str">
        <f>'1. паспорт местоположение '!C48</f>
        <v>48,78 млн. руб. с НДС</v>
      </c>
      <c r="D25" s="31"/>
      <c r="E25" s="31"/>
    </row>
    <row r="26" spans="1:5" ht="31.5">
      <c r="A26" s="54">
        <v>5</v>
      </c>
      <c r="B26" s="29" t="s">
        <v>93</v>
      </c>
      <c r="C26" s="28" t="s">
        <v>365</v>
      </c>
      <c r="D26" s="31"/>
      <c r="E26" s="31"/>
    </row>
    <row r="27" spans="1:5" ht="47.25">
      <c r="A27" s="54">
        <v>6</v>
      </c>
      <c r="B27" s="29" t="s">
        <v>94</v>
      </c>
      <c r="C27" s="34" t="s">
        <v>427</v>
      </c>
      <c r="D27" s="31"/>
      <c r="E27" s="31"/>
    </row>
    <row r="28" spans="1:5" ht="31.5">
      <c r="A28" s="54">
        <v>7</v>
      </c>
      <c r="B28" s="29" t="s">
        <v>95</v>
      </c>
      <c r="C28" s="38">
        <v>2021</v>
      </c>
      <c r="D28" s="31"/>
      <c r="E28" s="31"/>
    </row>
    <row r="29" spans="1:5" ht="31.5">
      <c r="A29" s="54">
        <v>8</v>
      </c>
      <c r="B29" s="29" t="s">
        <v>96</v>
      </c>
      <c r="C29" s="38">
        <v>2023</v>
      </c>
      <c r="D29" s="31"/>
      <c r="E29" s="31"/>
    </row>
    <row r="30" spans="1:5" ht="31.5">
      <c r="A30" s="54">
        <v>9</v>
      </c>
      <c r="B30" s="29" t="s">
        <v>97</v>
      </c>
      <c r="C30" s="69" t="s">
        <v>469</v>
      </c>
      <c r="D30" s="31"/>
      <c r="E30" s="31"/>
    </row>
    <row r="31" spans="1:5">
      <c r="A31" s="33"/>
      <c r="B31" s="32"/>
      <c r="C31" s="35"/>
      <c r="D31" s="31"/>
      <c r="E31" s="31"/>
    </row>
    <row r="32" spans="1:5">
      <c r="A32" s="33"/>
      <c r="B32" s="32"/>
      <c r="C32" s="36"/>
      <c r="D32" s="31"/>
      <c r="E32" s="31"/>
    </row>
    <row r="33" spans="1:5">
      <c r="A33" s="33"/>
      <c r="B33" s="32"/>
      <c r="C33" s="37"/>
      <c r="D33" s="31"/>
      <c r="E33" s="31"/>
    </row>
    <row r="34" spans="1:5">
      <c r="A34" s="33"/>
      <c r="B34" s="32"/>
      <c r="C34" s="37"/>
      <c r="D34" s="31"/>
      <c r="E34" s="31"/>
    </row>
    <row r="35" spans="1:5">
      <c r="C35" s="11"/>
    </row>
    <row r="36" spans="1:5">
      <c r="C36" s="11"/>
    </row>
    <row r="37" spans="1:5">
      <c r="C37" s="11"/>
    </row>
    <row r="38" spans="1:5">
      <c r="C38" s="11"/>
    </row>
    <row r="39" spans="1:5">
      <c r="C39" s="11"/>
    </row>
    <row r="40" spans="1:5">
      <c r="C40" s="11"/>
    </row>
    <row r="41" spans="1:5">
      <c r="C41" s="11"/>
    </row>
  </sheetData>
  <customSheetViews>
    <customSheetView guid="{F8D8740F-1767-4096-9267-9D70B6FBB926}">
      <selection activeCell="A16" sqref="A16:C16"/>
      <pageMargins left="0.7" right="0.7" top="0.75" bottom="0.75" header="0.3" footer="0.3"/>
    </customSheetView>
    <customSheetView guid="{42D806AB-18BC-46F3-92B9-09F3534DDF0A}" topLeftCell="A10">
      <selection activeCell="A12" sqref="A12:C12"/>
      <pageMargins left="0.7" right="0.7" top="0.75" bottom="0.75" header="0.3" footer="0.3"/>
    </customSheetView>
    <customSheetView guid="{35748C85-B315-42C9-B99E-B6874E939AF9}" topLeftCell="A10">
      <selection activeCell="A12" sqref="A12:C12"/>
      <pageMargins left="0.7" right="0.7" top="0.75" bottom="0.75" header="0.3" footer="0.3"/>
    </customSheetView>
    <customSheetView guid="{DD2ABC5E-D87B-4665-BEDF-1366249CC86A}" topLeftCell="A15">
      <selection activeCell="C27" sqref="C27"/>
      <pageMargins left="0.7" right="0.7" top="0.75" bottom="0.75" header="0.3" footer="0.3"/>
    </customSheetView>
    <customSheetView guid="{15CCEDAA-A7BA-47EA-BD20-83A92B4E57E2}">
      <selection activeCell="C27" sqref="C27"/>
      <pageMargins left="0.7" right="0.7" top="0.75" bottom="0.75" header="0.3" footer="0.3"/>
    </customSheetView>
    <customSheetView guid="{2EA20077-2ED9-4E7B-B0EF-8AF2848E1AD1}" topLeftCell="A13">
      <selection activeCell="C30" sqref="C30"/>
      <pageMargins left="0.7" right="0.7" top="0.75" bottom="0.75" header="0.3" footer="0.3"/>
    </customSheetView>
    <customSheetView guid="{03F12B58-6B70-4C83-9825-FC12BD09596D}" topLeftCell="A19">
      <selection activeCell="F24" sqref="F24"/>
      <pageMargins left="0.7" right="0.7" top="0.75" bottom="0.75" header="0.3" footer="0.3"/>
    </customSheetView>
    <customSheetView guid="{CF95D2DD-B84F-446B-8201-0B836DBC1B5C}" topLeftCell="A13">
      <selection activeCell="C30" sqref="C30"/>
      <pageMargins left="0.7" right="0.7" top="0.75" bottom="0.75" header="0.3" footer="0.3"/>
    </customSheetView>
    <customSheetView guid="{BF188450-998E-4690-85B3-D7956C526407}" topLeftCell="A13">
      <selection activeCell="C30" sqref="C30"/>
      <pageMargins left="0.7" right="0.7" top="0.75" bottom="0.75" header="0.3" footer="0.3"/>
    </customSheetView>
    <customSheetView guid="{6C56F059-1628-4BF0-B492-FA7746AF5380}">
      <selection activeCell="C27" sqref="C27"/>
      <pageMargins left="0.7" right="0.7" top="0.75" bottom="0.75" header="0.3" footer="0.3"/>
    </customSheetView>
    <customSheetView guid="{6C3BD1DF-193E-4E0A-95A8-3EA14CAA27C4}" topLeftCell="A15">
      <selection activeCell="C27" sqref="C27"/>
      <pageMargins left="0.7" right="0.7" top="0.75" bottom="0.75" header="0.3" footer="0.3"/>
    </customSheetView>
    <customSheetView guid="{536C7704-5C3E-4F88-A93A-3141AB083B2A}">
      <selection activeCell="C27" sqref="C27"/>
      <pageMargins left="0.7" right="0.7" top="0.75" bottom="0.75" header="0.3" footer="0.3"/>
    </customSheetView>
  </customSheetViews>
  <mergeCells count="9">
    <mergeCell ref="A15:C15"/>
    <mergeCell ref="A16:C16"/>
    <mergeCell ref="A18:C18"/>
    <mergeCell ref="A5:C5"/>
    <mergeCell ref="A7:C7"/>
    <mergeCell ref="A9:C9"/>
    <mergeCell ref="A10:C10"/>
    <mergeCell ref="A12:C12"/>
    <mergeCell ref="A13:C13"/>
  </mergeCells>
  <pageMargins left="0.7" right="0.7" top="0.75" bottom="0.75" header="0.3" footer="0.3"/>
  <pageSetup paperSize="9" scale="56"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zoomScale="70" zoomScaleNormal="70" workbookViewId="0">
      <selection sqref="A1:AB1"/>
    </sheetView>
  </sheetViews>
  <sheetFormatPr defaultColWidth="8.7109375" defaultRowHeight="15"/>
  <cols>
    <col min="1" max="1" width="17.7109375" style="4" customWidth="1"/>
    <col min="2" max="2" width="41" style="4" customWidth="1"/>
    <col min="3" max="3" width="12.28515625" style="4" customWidth="1"/>
    <col min="4" max="5" width="15" style="4" customWidth="1"/>
    <col min="6" max="7" width="13.28515625" style="4" customWidth="1"/>
    <col min="8" max="8" width="12.28515625" style="4" customWidth="1"/>
    <col min="9" max="9" width="17.85546875" style="4" customWidth="1"/>
    <col min="10" max="11" width="16.7109375" style="4" customWidth="1"/>
    <col min="12" max="12" width="24.5703125" style="4" customWidth="1"/>
    <col min="13" max="13" width="30.85546875" style="4" customWidth="1"/>
    <col min="14" max="14" width="27.140625" style="4" customWidth="1"/>
    <col min="15" max="15" width="32.42578125" style="4" customWidth="1"/>
    <col min="16" max="28" width="21.42578125" style="4" customWidth="1"/>
  </cols>
  <sheetData>
    <row r="1" spans="1:28" ht="18.75">
      <c r="A1" s="101" t="s">
        <v>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row>
    <row r="3" spans="1:28" ht="15.75">
      <c r="A3" s="102" t="s">
        <v>459</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row>
    <row r="4" spans="1:28" ht="15.75">
      <c r="A4" s="98" t="s">
        <v>4</v>
      </c>
      <c r="B4" s="98"/>
      <c r="C4" s="98"/>
      <c r="D4" s="98"/>
      <c r="E4" s="98"/>
      <c r="F4" s="98"/>
      <c r="G4" s="98"/>
      <c r="H4" s="98"/>
      <c r="I4" s="98"/>
      <c r="J4" s="98"/>
      <c r="K4" s="98"/>
      <c r="L4" s="98"/>
      <c r="M4" s="98"/>
      <c r="N4" s="98"/>
      <c r="O4" s="98"/>
      <c r="P4" s="98"/>
      <c r="Q4" s="98"/>
      <c r="R4" s="98"/>
      <c r="S4" s="98"/>
      <c r="T4" s="98"/>
      <c r="U4" s="98"/>
      <c r="V4" s="98"/>
      <c r="W4" s="98"/>
      <c r="X4" s="98"/>
      <c r="Y4" s="98"/>
      <c r="Z4" s="98"/>
      <c r="AA4" s="98"/>
      <c r="AB4" s="98"/>
    </row>
    <row r="6" spans="1:28" ht="15.75">
      <c r="A6" s="103" t="str">
        <f>'3.3 паспорт описание '!A12:C12</f>
        <v>K_0001</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row>
    <row r="7" spans="1:28" ht="15.75">
      <c r="A7" s="98" t="s">
        <v>5</v>
      </c>
      <c r="B7" s="98"/>
      <c r="C7" s="98"/>
      <c r="D7" s="98"/>
      <c r="E7" s="98"/>
      <c r="F7" s="98"/>
      <c r="G7" s="98"/>
      <c r="H7" s="98"/>
      <c r="I7" s="98"/>
      <c r="J7" s="98"/>
      <c r="K7" s="98"/>
      <c r="L7" s="98"/>
      <c r="M7" s="98"/>
      <c r="N7" s="98"/>
      <c r="O7" s="98"/>
      <c r="P7" s="98"/>
      <c r="Q7" s="98"/>
      <c r="R7" s="98"/>
      <c r="S7" s="98"/>
      <c r="T7" s="98"/>
      <c r="U7" s="98"/>
      <c r="V7" s="98"/>
      <c r="W7" s="98"/>
      <c r="X7" s="98"/>
      <c r="Y7" s="98"/>
      <c r="Z7" s="98"/>
      <c r="AA7" s="98"/>
      <c r="AB7" s="98"/>
    </row>
    <row r="9" spans="1:28" ht="15.75">
      <c r="A9" s="100" t="str">
        <f>'3.3 паспорт описание '!A15:C15</f>
        <v>Строительство ЗРУ-6кВ 1 и 2 секции шин ПС-110/6 кВ «СЦБК» терр. округ Северный, г. Архангельска, ул. Кировская, д. 4 
в связи с аварийным состоянием строительных конструкций и угрозой саморазрушения 
рядом стоящих строительных конструкций с монтажом 20 ячеек с вакуумными выключателями и РЗиА</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row>
    <row r="10" spans="1:28" ht="15.75">
      <c r="A10" s="98" t="s">
        <v>6</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row>
    <row r="11" spans="1:28" s="6" customFormat="1" ht="15.75">
      <c r="A11" s="5" t="s">
        <v>98</v>
      </c>
    </row>
    <row r="12" spans="1:28" s="7" customFormat="1" ht="15.75">
      <c r="A12" s="104" t="s">
        <v>99</v>
      </c>
      <c r="B12" s="104"/>
      <c r="C12" s="104"/>
      <c r="D12" s="104"/>
      <c r="E12" s="104"/>
      <c r="F12" s="104"/>
      <c r="G12" s="104"/>
      <c r="H12" s="104"/>
      <c r="I12" s="104"/>
      <c r="J12" s="104"/>
      <c r="K12" s="104"/>
      <c r="L12" s="104"/>
      <c r="M12" s="104"/>
      <c r="N12" s="104" t="s">
        <v>100</v>
      </c>
      <c r="O12" s="104"/>
      <c r="P12" s="104"/>
      <c r="Q12" s="104"/>
      <c r="R12" s="104"/>
      <c r="S12" s="104"/>
      <c r="T12" s="104"/>
      <c r="U12" s="104"/>
      <c r="V12" s="104"/>
      <c r="W12" s="104"/>
      <c r="X12" s="104"/>
      <c r="Y12" s="104"/>
      <c r="Z12" s="104"/>
      <c r="AA12" s="104"/>
      <c r="AB12" s="104"/>
    </row>
    <row r="13" spans="1:28" s="7" customFormat="1" ht="173.25">
      <c r="A13" s="28" t="s">
        <v>101</v>
      </c>
      <c r="B13" s="28" t="s">
        <v>102</v>
      </c>
      <c r="C13" s="28" t="s">
        <v>103</v>
      </c>
      <c r="D13" s="28" t="s">
        <v>104</v>
      </c>
      <c r="E13" s="28" t="s">
        <v>105</v>
      </c>
      <c r="F13" s="28" t="s">
        <v>106</v>
      </c>
      <c r="G13" s="28" t="s">
        <v>107</v>
      </c>
      <c r="H13" s="28" t="s">
        <v>108</v>
      </c>
      <c r="I13" s="28" t="s">
        <v>109</v>
      </c>
      <c r="J13" s="28" t="s">
        <v>110</v>
      </c>
      <c r="K13" s="28" t="s">
        <v>111</v>
      </c>
      <c r="L13" s="28" t="s">
        <v>112</v>
      </c>
      <c r="M13" s="28" t="s">
        <v>113</v>
      </c>
      <c r="N13" s="28" t="s">
        <v>114</v>
      </c>
      <c r="O13" s="28" t="s">
        <v>115</v>
      </c>
      <c r="P13" s="28" t="s">
        <v>116</v>
      </c>
      <c r="Q13" s="28" t="s">
        <v>117</v>
      </c>
      <c r="R13" s="28" t="s">
        <v>118</v>
      </c>
      <c r="S13" s="28" t="s">
        <v>108</v>
      </c>
      <c r="T13" s="28" t="s">
        <v>119</v>
      </c>
      <c r="U13" s="28" t="s">
        <v>120</v>
      </c>
      <c r="V13" s="28" t="s">
        <v>121</v>
      </c>
      <c r="W13" s="28" t="s">
        <v>118</v>
      </c>
      <c r="X13" s="28" t="s">
        <v>122</v>
      </c>
      <c r="Y13" s="28" t="s">
        <v>123</v>
      </c>
      <c r="Z13" s="28" t="s">
        <v>124</v>
      </c>
      <c r="AA13" s="28" t="s">
        <v>125</v>
      </c>
      <c r="AB13" s="28" t="s">
        <v>126</v>
      </c>
    </row>
    <row r="14" spans="1:28" s="7" customFormat="1" ht="15.75">
      <c r="A14" s="12">
        <v>1</v>
      </c>
      <c r="B14" s="12">
        <v>2</v>
      </c>
      <c r="C14" s="12">
        <v>3</v>
      </c>
      <c r="D14" s="12">
        <v>4</v>
      </c>
      <c r="E14" s="12">
        <v>5</v>
      </c>
      <c r="F14" s="12">
        <v>6</v>
      </c>
      <c r="G14" s="12">
        <v>7</v>
      </c>
      <c r="H14" s="12">
        <v>8</v>
      </c>
      <c r="I14" s="12">
        <v>9</v>
      </c>
      <c r="J14" s="12">
        <v>10</v>
      </c>
      <c r="K14" s="12">
        <v>11</v>
      </c>
      <c r="L14" s="12">
        <v>12</v>
      </c>
      <c r="M14" s="12">
        <v>13</v>
      </c>
      <c r="N14" s="12">
        <v>14</v>
      </c>
      <c r="O14" s="12">
        <v>15</v>
      </c>
      <c r="P14" s="12">
        <v>16</v>
      </c>
      <c r="Q14" s="12">
        <v>17</v>
      </c>
      <c r="R14" s="12">
        <v>18</v>
      </c>
      <c r="S14" s="12">
        <v>19</v>
      </c>
      <c r="T14" s="12">
        <v>20</v>
      </c>
      <c r="U14" s="12">
        <v>21</v>
      </c>
      <c r="V14" s="12">
        <v>22</v>
      </c>
      <c r="W14" s="12">
        <v>23</v>
      </c>
      <c r="X14" s="12">
        <v>24</v>
      </c>
      <c r="Y14" s="12">
        <v>25</v>
      </c>
      <c r="Z14" s="12">
        <v>26</v>
      </c>
      <c r="AA14" s="12">
        <v>27</v>
      </c>
      <c r="AB14" s="12">
        <v>28</v>
      </c>
    </row>
    <row r="15" spans="1:28">
      <c r="A15" s="15" t="s">
        <v>423</v>
      </c>
      <c r="B15" s="15" t="s">
        <v>423</v>
      </c>
      <c r="C15" s="15" t="s">
        <v>423</v>
      </c>
      <c r="D15" s="15" t="s">
        <v>423</v>
      </c>
      <c r="E15" s="15" t="s">
        <v>423</v>
      </c>
      <c r="F15" s="15" t="s">
        <v>423</v>
      </c>
      <c r="G15" s="15" t="s">
        <v>423</v>
      </c>
      <c r="H15" s="15" t="s">
        <v>423</v>
      </c>
      <c r="I15" s="15" t="s">
        <v>423</v>
      </c>
      <c r="J15" s="15" t="s">
        <v>423</v>
      </c>
      <c r="K15" s="15" t="s">
        <v>423</v>
      </c>
      <c r="L15" s="15" t="s">
        <v>423</v>
      </c>
      <c r="M15" s="15" t="s">
        <v>423</v>
      </c>
      <c r="N15" s="15" t="s">
        <v>423</v>
      </c>
      <c r="O15" s="15" t="s">
        <v>423</v>
      </c>
      <c r="P15" s="15" t="s">
        <v>423</v>
      </c>
      <c r="Q15" s="15" t="s">
        <v>423</v>
      </c>
      <c r="R15" s="15" t="s">
        <v>423</v>
      </c>
      <c r="S15" s="15" t="s">
        <v>423</v>
      </c>
      <c r="T15" s="15" t="s">
        <v>423</v>
      </c>
      <c r="U15" s="15" t="s">
        <v>423</v>
      </c>
      <c r="V15" s="15" t="s">
        <v>423</v>
      </c>
      <c r="W15" s="15" t="s">
        <v>423</v>
      </c>
      <c r="X15" s="15" t="s">
        <v>423</v>
      </c>
      <c r="Y15" s="15" t="s">
        <v>423</v>
      </c>
      <c r="Z15" s="15" t="s">
        <v>423</v>
      </c>
      <c r="AA15" s="15" t="s">
        <v>423</v>
      </c>
      <c r="AB15" s="15" t="s">
        <v>423</v>
      </c>
    </row>
    <row r="16" spans="1:28">
      <c r="A16"/>
    </row>
  </sheetData>
  <customSheetViews>
    <customSheetView guid="{F8D8740F-1767-4096-9267-9D70B6FBB926}">
      <selection activeCell="A10" sqref="A10:AB10"/>
      <pageMargins left="0.7" right="0.7" top="0.75" bottom="0.75" header="0.3" footer="0.3"/>
    </customSheetView>
    <customSheetView guid="{42D806AB-18BC-46F3-92B9-09F3534DDF0A}">
      <selection sqref="A1:AB1"/>
      <pageMargins left="0.7" right="0.7" top="0.75" bottom="0.75" header="0.3" footer="0.3"/>
    </customSheetView>
    <customSheetView guid="{35748C85-B315-42C9-B99E-B6874E939AF9}">
      <selection sqref="A1:AB1"/>
      <pageMargins left="0.7" right="0.7" top="0.75" bottom="0.75" header="0.3" footer="0.3"/>
    </customSheetView>
    <customSheetView guid="{DD2ABC5E-D87B-4665-BEDF-1366249CC86A}">
      <selection activeCell="A9" sqref="A9:AB9"/>
      <pageMargins left="0.7" right="0.7" top="0.75" bottom="0.75" header="0.3" footer="0.3"/>
    </customSheetView>
    <customSheetView guid="{15CCEDAA-A7BA-47EA-BD20-83A92B4E57E2}" scale="70">
      <selection activeCell="B22" sqref="B22"/>
      <pageMargins left="0.7" right="0.7" top="0.75" bottom="0.75" header="0.3" footer="0.3"/>
    </customSheetView>
    <customSheetView guid="{2EA20077-2ED9-4E7B-B0EF-8AF2848E1AD1}">
      <selection sqref="A1:AB1"/>
      <pageMargins left="0.7" right="0.7" top="0.75" bottom="0.75" header="0.3" footer="0.3"/>
    </customSheetView>
    <customSheetView guid="{03F12B58-6B70-4C83-9825-FC12BD09596D}">
      <selection sqref="A1:AB1"/>
      <pageMargins left="0.7" right="0.7" top="0.75" bottom="0.75" header="0.3" footer="0.3"/>
    </customSheetView>
    <customSheetView guid="{CF95D2DD-B84F-446B-8201-0B836DBC1B5C}">
      <selection sqref="A1:AB1"/>
      <pageMargins left="0.7" right="0.7" top="0.75" bottom="0.75" header="0.3" footer="0.3"/>
    </customSheetView>
    <customSheetView guid="{BF188450-998E-4690-85B3-D7956C526407}">
      <selection sqref="A1:XFD1048576"/>
      <pageMargins left="0.7" right="0.7" top="0.75" bottom="0.75" header="0.3" footer="0.3"/>
    </customSheetView>
    <customSheetView guid="{6C56F059-1628-4BF0-B492-FA7746AF5380}">
      <selection sqref="A1:AB1"/>
      <pageMargins left="0.7" right="0.7" top="0.75" bottom="0.75" header="0.3" footer="0.3"/>
    </customSheetView>
    <customSheetView guid="{6C3BD1DF-193E-4E0A-95A8-3EA14CAA27C4}">
      <selection activeCell="A9" sqref="A9:AB9"/>
      <pageMargins left="0.7" right="0.7" top="0.75" bottom="0.75" header="0.3" footer="0.3"/>
    </customSheetView>
    <customSheetView guid="{536C7704-5C3E-4F88-A93A-3141AB083B2A}">
      <selection sqref="A1:AB1"/>
      <pageMargins left="0.7" right="0.7" top="0.75" bottom="0.75" header="0.3" footer="0.3"/>
    </customSheetView>
  </customSheetViews>
  <mergeCells count="9">
    <mergeCell ref="A10:AB10"/>
    <mergeCell ref="A12:M12"/>
    <mergeCell ref="N12:AB12"/>
    <mergeCell ref="A1:AB1"/>
    <mergeCell ref="A3:AB3"/>
    <mergeCell ref="A4:AB4"/>
    <mergeCell ref="A6:AB6"/>
    <mergeCell ref="A7:AB7"/>
    <mergeCell ref="A9:AB9"/>
  </mergeCells>
  <pageMargins left="0.70866141732283472" right="0.70866141732283472" top="0.74803149606299213" bottom="0.74803149606299213" header="0.31496062992125984" footer="0.31496062992125984"/>
  <pageSetup paperSize="8" scale="55" fitToWidth="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workbookViewId="0">
      <selection activeCell="A7" sqref="A7:O7"/>
    </sheetView>
  </sheetViews>
  <sheetFormatPr defaultColWidth="8.7109375" defaultRowHeight="11.45" customHeight="1"/>
  <cols>
    <col min="1" max="1" width="7.42578125" style="4" customWidth="1"/>
    <col min="2" max="2" width="19.42578125" style="4" customWidth="1"/>
    <col min="3" max="3" width="78" style="4" customWidth="1"/>
    <col min="4" max="4" width="13" style="4" customWidth="1"/>
    <col min="5" max="15" width="10" style="4" customWidth="1"/>
  </cols>
  <sheetData>
    <row r="1" spans="1:15" ht="15.75">
      <c r="C1" s="1" t="s">
        <v>127</v>
      </c>
      <c r="M1" s="1" t="s">
        <v>0</v>
      </c>
    </row>
    <row r="2" spans="1:15" ht="15.75">
      <c r="C2" s="1" t="s">
        <v>127</v>
      </c>
      <c r="M2" s="1" t="s">
        <v>1</v>
      </c>
    </row>
    <row r="3" spans="1:15" ht="15.75">
      <c r="C3" s="1" t="s">
        <v>127</v>
      </c>
      <c r="M3" s="1" t="s">
        <v>2</v>
      </c>
    </row>
    <row r="5" spans="1:15" ht="15.75">
      <c r="A5" s="100" t="s">
        <v>455</v>
      </c>
      <c r="B5" s="100"/>
      <c r="C5" s="100"/>
      <c r="D5" s="100"/>
      <c r="E5" s="100"/>
      <c r="F5" s="100"/>
      <c r="G5" s="100"/>
      <c r="H5" s="100"/>
      <c r="I5" s="100"/>
      <c r="J5" s="100"/>
      <c r="K5" s="100"/>
      <c r="L5" s="100"/>
      <c r="M5" s="100"/>
      <c r="N5" s="100"/>
      <c r="O5" s="100"/>
    </row>
    <row r="7" spans="1:15" ht="18.75">
      <c r="A7" s="101" t="s">
        <v>3</v>
      </c>
      <c r="B7" s="101"/>
      <c r="C7" s="101"/>
      <c r="D7" s="101"/>
      <c r="E7" s="101"/>
      <c r="F7" s="101"/>
      <c r="G7" s="101"/>
      <c r="H7" s="101"/>
      <c r="I7" s="101"/>
      <c r="J7" s="101"/>
      <c r="K7" s="101"/>
      <c r="L7" s="101"/>
      <c r="M7" s="101"/>
      <c r="N7" s="101"/>
      <c r="O7" s="101"/>
    </row>
    <row r="9" spans="1:15" ht="15.75">
      <c r="A9" s="102" t="s">
        <v>459</v>
      </c>
      <c r="B9" s="102"/>
      <c r="C9" s="102"/>
      <c r="D9" s="102"/>
      <c r="E9" s="102"/>
      <c r="F9" s="102"/>
      <c r="G9" s="102"/>
      <c r="H9" s="102"/>
      <c r="I9" s="102"/>
      <c r="J9" s="102"/>
      <c r="K9" s="102"/>
      <c r="L9" s="102"/>
      <c r="M9" s="102"/>
      <c r="N9" s="102"/>
      <c r="O9" s="102"/>
    </row>
    <row r="10" spans="1:15" ht="15.75">
      <c r="A10" s="98" t="s">
        <v>4</v>
      </c>
      <c r="B10" s="98"/>
      <c r="C10" s="98"/>
      <c r="D10" s="98"/>
      <c r="E10" s="98"/>
      <c r="F10" s="98"/>
      <c r="G10" s="98"/>
      <c r="H10" s="98"/>
      <c r="I10" s="98"/>
      <c r="J10" s="98"/>
      <c r="K10" s="98"/>
      <c r="L10" s="98"/>
      <c r="M10" s="98"/>
      <c r="N10" s="98"/>
      <c r="O10" s="98"/>
    </row>
    <row r="12" spans="1:15" ht="15.75">
      <c r="A12" s="103" t="str">
        <f>'3.4. Паспорт надежность '!A6:AB6</f>
        <v>K_0001</v>
      </c>
      <c r="B12" s="103"/>
      <c r="C12" s="103"/>
      <c r="D12" s="103"/>
      <c r="E12" s="103"/>
      <c r="F12" s="103"/>
      <c r="G12" s="103"/>
      <c r="H12" s="103"/>
      <c r="I12" s="103"/>
      <c r="J12" s="103"/>
      <c r="K12" s="103"/>
      <c r="L12" s="103"/>
      <c r="M12" s="103"/>
      <c r="N12" s="103"/>
      <c r="O12" s="103"/>
    </row>
    <row r="13" spans="1:15" ht="15.75">
      <c r="A13" s="98" t="s">
        <v>5</v>
      </c>
      <c r="B13" s="98"/>
      <c r="C13" s="98"/>
      <c r="D13" s="98"/>
      <c r="E13" s="98"/>
      <c r="F13" s="98"/>
      <c r="G13" s="98"/>
      <c r="H13" s="98"/>
      <c r="I13" s="98"/>
      <c r="J13" s="98"/>
      <c r="K13" s="98"/>
      <c r="L13" s="98"/>
      <c r="M13" s="98"/>
      <c r="N13" s="98"/>
      <c r="O13" s="98"/>
    </row>
    <row r="15" spans="1:15" ht="46.5" customHeight="1">
      <c r="A15" s="112" t="str">
        <f>'3.4. Паспорт надежность '!A9:AB9</f>
        <v>Строительство ЗРУ-6кВ 1 и 2 секции шин ПС-110/6 кВ «СЦБК» терр. округ Северный, г. Архангельска, ул. Кировская, д. 4 
в связи с аварийным состоянием строительных конструкций и угрозой саморазрушения 
рядом стоящих строительных конструкций с монтажом 20 ячеек с вакуумными выключателями и РЗиА</v>
      </c>
      <c r="B15" s="112"/>
      <c r="C15" s="112"/>
      <c r="D15" s="112"/>
      <c r="E15" s="112"/>
      <c r="F15" s="112"/>
      <c r="G15" s="112"/>
      <c r="H15" s="112"/>
      <c r="I15" s="112"/>
      <c r="J15" s="112"/>
      <c r="K15" s="112"/>
      <c r="L15" s="112"/>
      <c r="M15" s="112"/>
      <c r="N15" s="112"/>
      <c r="O15" s="112"/>
    </row>
    <row r="16" spans="1:15" ht="15.75">
      <c r="A16" s="98" t="s">
        <v>6</v>
      </c>
      <c r="B16" s="98"/>
      <c r="C16" s="98"/>
      <c r="D16" s="98"/>
      <c r="E16" s="98"/>
      <c r="F16" s="98"/>
      <c r="G16" s="98"/>
      <c r="H16" s="98"/>
      <c r="I16" s="98"/>
      <c r="J16" s="98"/>
      <c r="K16" s="98"/>
      <c r="L16" s="98"/>
      <c r="M16" s="98"/>
      <c r="N16" s="98"/>
      <c r="O16" s="98"/>
    </row>
    <row r="18" spans="1:17" ht="18.75">
      <c r="A18" s="113" t="s">
        <v>128</v>
      </c>
      <c r="B18" s="113"/>
      <c r="C18" s="113"/>
      <c r="D18" s="113"/>
      <c r="E18" s="113"/>
      <c r="F18" s="113"/>
      <c r="G18" s="113"/>
      <c r="H18" s="113"/>
      <c r="I18" s="113"/>
      <c r="J18" s="113"/>
      <c r="K18" s="113"/>
      <c r="L18" s="113"/>
      <c r="M18" s="113"/>
      <c r="N18" s="113"/>
      <c r="O18" s="113"/>
      <c r="P18" s="31"/>
      <c r="Q18" s="31"/>
    </row>
    <row r="19" spans="1:17" ht="75" customHeight="1">
      <c r="A19" s="104" t="s">
        <v>8</v>
      </c>
      <c r="B19" s="104" t="s">
        <v>129</v>
      </c>
      <c r="C19" s="104" t="s">
        <v>130</v>
      </c>
      <c r="D19" s="104" t="s">
        <v>131</v>
      </c>
      <c r="E19" s="104" t="s">
        <v>132</v>
      </c>
      <c r="F19" s="104"/>
      <c r="G19" s="104"/>
      <c r="H19" s="104"/>
      <c r="I19" s="104"/>
      <c r="J19" s="104" t="s">
        <v>133</v>
      </c>
      <c r="K19" s="104"/>
      <c r="L19" s="104"/>
      <c r="M19" s="104"/>
      <c r="N19" s="104"/>
      <c r="O19" s="104"/>
      <c r="P19" s="31"/>
      <c r="Q19" s="31"/>
    </row>
    <row r="20" spans="1:17" ht="75" customHeight="1">
      <c r="A20" s="104"/>
      <c r="B20" s="104"/>
      <c r="C20" s="104"/>
      <c r="D20" s="104"/>
      <c r="E20" s="28" t="s">
        <v>134</v>
      </c>
      <c r="F20" s="28" t="s">
        <v>135</v>
      </c>
      <c r="G20" s="28" t="s">
        <v>136</v>
      </c>
      <c r="H20" s="28" t="s">
        <v>137</v>
      </c>
      <c r="I20" s="28" t="s">
        <v>138</v>
      </c>
      <c r="J20" s="39">
        <v>2015</v>
      </c>
      <c r="K20" s="39">
        <v>2016</v>
      </c>
      <c r="L20" s="39">
        <v>2017</v>
      </c>
      <c r="M20" s="39">
        <v>2018</v>
      </c>
      <c r="N20" s="39">
        <v>2019</v>
      </c>
      <c r="O20" s="39">
        <v>2020</v>
      </c>
      <c r="P20" s="31"/>
      <c r="Q20" s="31"/>
    </row>
    <row r="21" spans="1:17" ht="15.75">
      <c r="A21" s="40">
        <v>1</v>
      </c>
      <c r="B21" s="40">
        <v>2</v>
      </c>
      <c r="C21" s="40">
        <v>3</v>
      </c>
      <c r="D21" s="40">
        <v>4</v>
      </c>
      <c r="E21" s="40">
        <v>5</v>
      </c>
      <c r="F21" s="40">
        <v>6</v>
      </c>
      <c r="G21" s="40">
        <v>7</v>
      </c>
      <c r="H21" s="40">
        <v>8</v>
      </c>
      <c r="I21" s="40">
        <v>9</v>
      </c>
      <c r="J21" s="40">
        <v>10</v>
      </c>
      <c r="K21" s="40">
        <v>11</v>
      </c>
      <c r="L21" s="40">
        <v>12</v>
      </c>
      <c r="M21" s="40">
        <v>13</v>
      </c>
      <c r="N21" s="40">
        <v>14</v>
      </c>
      <c r="O21" s="40">
        <v>15</v>
      </c>
      <c r="P21" s="31"/>
      <c r="Q21" s="31"/>
    </row>
    <row r="22" spans="1:17" ht="15.75">
      <c r="A22" s="8" t="s">
        <v>366</v>
      </c>
      <c r="B22" s="8" t="s">
        <v>366</v>
      </c>
      <c r="C22" s="8" t="s">
        <v>366</v>
      </c>
      <c r="D22" s="8" t="s">
        <v>366</v>
      </c>
      <c r="E22" s="8" t="s">
        <v>366</v>
      </c>
      <c r="F22" s="8" t="s">
        <v>366</v>
      </c>
      <c r="G22" s="8" t="s">
        <v>366</v>
      </c>
      <c r="H22" s="8" t="s">
        <v>366</v>
      </c>
      <c r="I22" s="8" t="s">
        <v>366</v>
      </c>
      <c r="J22" s="8" t="s">
        <v>366</v>
      </c>
      <c r="K22" s="8" t="s">
        <v>366</v>
      </c>
      <c r="L22" s="8" t="s">
        <v>366</v>
      </c>
      <c r="M22" s="8" t="s">
        <v>366</v>
      </c>
      <c r="N22" s="8" t="s">
        <v>366</v>
      </c>
      <c r="O22" s="8" t="s">
        <v>366</v>
      </c>
    </row>
  </sheetData>
  <customSheetViews>
    <customSheetView guid="{F8D8740F-1767-4096-9267-9D70B6FBB926}">
      <selection activeCell="A16" sqref="A16:O16"/>
      <pageMargins left="0.7" right="0.7" top="0.75" bottom="0.75" header="0.3" footer="0.3"/>
    </customSheetView>
    <customSheetView guid="{42D806AB-18BC-46F3-92B9-09F3534DDF0A}">
      <selection activeCell="A22" sqref="A22"/>
      <pageMargins left="0.7" right="0.7" top="0.75" bottom="0.75" header="0.3" footer="0.3"/>
    </customSheetView>
    <customSheetView guid="{35748C85-B315-42C9-B99E-B6874E939AF9}">
      <selection activeCell="A22" sqref="A22"/>
      <pageMargins left="0.7" right="0.7" top="0.75" bottom="0.75" header="0.3" footer="0.3"/>
    </customSheetView>
    <customSheetView guid="{DD2ABC5E-D87B-4665-BEDF-1366249CC86A}">
      <selection activeCell="C29" sqref="C29"/>
      <pageMargins left="0.7" right="0.7" top="0.75" bottom="0.75" header="0.3" footer="0.3"/>
    </customSheetView>
    <customSheetView guid="{15CCEDAA-A7BA-47EA-BD20-83A92B4E57E2}">
      <pageMargins left="0.7" right="0.7" top="0.75" bottom="0.75" header="0.3" footer="0.3"/>
    </customSheetView>
    <customSheetView guid="{2EA20077-2ED9-4E7B-B0EF-8AF2848E1AD1}">
      <pageMargins left="0.7" right="0.7" top="0.75" bottom="0.75" header="0.3" footer="0.3"/>
    </customSheetView>
    <customSheetView guid="{03F12B58-6B70-4C83-9825-FC12BD09596D}">
      <pageMargins left="0.7" right="0.7" top="0.75" bottom="0.75" header="0.3" footer="0.3"/>
    </customSheetView>
    <customSheetView guid="{CF95D2DD-B84F-446B-8201-0B836DBC1B5C}">
      <pageMargins left="0.7" right="0.7" top="0.75" bottom="0.75" header="0.3" footer="0.3"/>
    </customSheetView>
    <customSheetView guid="{BF188450-998E-4690-85B3-D7956C526407}">
      <pageMargins left="0.7" right="0.7" top="0.75" bottom="0.75" header="0.3" footer="0.3"/>
    </customSheetView>
    <customSheetView guid="{6C56F059-1628-4BF0-B492-FA7746AF5380}">
      <pageMargins left="0.7" right="0.7" top="0.75" bottom="0.75" header="0.3" footer="0.3"/>
    </customSheetView>
    <customSheetView guid="{6C3BD1DF-193E-4E0A-95A8-3EA14CAA27C4}">
      <selection activeCell="C29" sqref="C29"/>
      <pageMargins left="0.7" right="0.7" top="0.75" bottom="0.75" header="0.3" footer="0.3"/>
    </customSheetView>
    <customSheetView guid="{536C7704-5C3E-4F88-A93A-3141AB083B2A}">
      <selection activeCell="C29" sqref="C29"/>
      <pageMargins left="0.7" right="0.7" top="0.75" bottom="0.75" header="0.3" footer="0.3"/>
    </customSheetView>
  </customSheetViews>
  <mergeCells count="15">
    <mergeCell ref="A15:O15"/>
    <mergeCell ref="A16:O16"/>
    <mergeCell ref="A18:O18"/>
    <mergeCell ref="A19:A20"/>
    <mergeCell ref="B19:B20"/>
    <mergeCell ref="C19:C20"/>
    <mergeCell ref="D19:D20"/>
    <mergeCell ref="E19:I19"/>
    <mergeCell ref="J19:O19"/>
    <mergeCell ref="A13:O13"/>
    <mergeCell ref="A5:O5"/>
    <mergeCell ref="A7:O7"/>
    <mergeCell ref="A9:O9"/>
    <mergeCell ref="A10:O10"/>
    <mergeCell ref="A12:O12"/>
  </mergeCells>
  <pageMargins left="0.7" right="0.7" top="0.75" bottom="0.75" header="0.3" footer="0.3"/>
  <pageSetup paperSize="8" scale="84" orientation="landscape"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AG159"/>
  <sheetViews>
    <sheetView view="pageBreakPreview" zoomScale="75" zoomScaleNormal="85" zoomScaleSheetLayoutView="75" workbookViewId="0">
      <selection activeCell="C8" sqref="C8:N8"/>
    </sheetView>
  </sheetViews>
  <sheetFormatPr defaultRowHeight="12.75" outlineLevelRow="1"/>
  <cols>
    <col min="1" max="1" width="2.5703125" style="158" customWidth="1"/>
    <col min="2" max="2" width="8" style="160" customWidth="1"/>
    <col min="3" max="3" width="70.7109375" style="160" customWidth="1"/>
    <col min="4" max="4" width="11.5703125" style="160" customWidth="1"/>
    <col min="5" max="5" width="13.140625" style="160" bestFit="1" customWidth="1"/>
    <col min="6" max="7" width="12.7109375" style="160" bestFit="1" customWidth="1"/>
    <col min="8" max="8" width="11.85546875" style="160" bestFit="1" customWidth="1"/>
    <col min="9" max="9" width="12.7109375" style="160" bestFit="1" customWidth="1"/>
    <col min="10" max="21" width="13.140625" style="160" bestFit="1" customWidth="1"/>
    <col min="22" max="33" width="15.140625" style="160" bestFit="1" customWidth="1"/>
    <col min="34" max="256" width="9.140625" style="160"/>
    <col min="257" max="257" width="2.5703125" style="160" customWidth="1"/>
    <col min="258" max="258" width="8" style="160" customWidth="1"/>
    <col min="259" max="259" width="70.7109375" style="160" customWidth="1"/>
    <col min="260" max="260" width="11.5703125" style="160" customWidth="1"/>
    <col min="261" max="261" width="11" style="160" customWidth="1"/>
    <col min="262" max="262" width="11.28515625" style="160" bestFit="1" customWidth="1"/>
    <col min="263" max="270" width="11" style="160" bestFit="1" customWidth="1"/>
    <col min="271" max="271" width="10.85546875" style="160" customWidth="1"/>
    <col min="272" max="277" width="10.85546875" style="160" bestFit="1" customWidth="1"/>
    <col min="278" max="289" width="12.7109375" style="160" bestFit="1" customWidth="1"/>
    <col min="290" max="512" width="9.140625" style="160"/>
    <col min="513" max="513" width="2.5703125" style="160" customWidth="1"/>
    <col min="514" max="514" width="8" style="160" customWidth="1"/>
    <col min="515" max="515" width="70.7109375" style="160" customWidth="1"/>
    <col min="516" max="516" width="11.5703125" style="160" customWidth="1"/>
    <col min="517" max="517" width="11" style="160" customWidth="1"/>
    <col min="518" max="518" width="11.28515625" style="160" bestFit="1" customWidth="1"/>
    <col min="519" max="526" width="11" style="160" bestFit="1" customWidth="1"/>
    <col min="527" max="527" width="10.85546875" style="160" customWidth="1"/>
    <col min="528" max="533" width="10.85546875" style="160" bestFit="1" customWidth="1"/>
    <col min="534" max="545" width="12.7109375" style="160" bestFit="1" customWidth="1"/>
    <col min="546" max="768" width="9.140625" style="160"/>
    <col min="769" max="769" width="2.5703125" style="160" customWidth="1"/>
    <col min="770" max="770" width="8" style="160" customWidth="1"/>
    <col min="771" max="771" width="70.7109375" style="160" customWidth="1"/>
    <col min="772" max="772" width="11.5703125" style="160" customWidth="1"/>
    <col min="773" max="773" width="11" style="160" customWidth="1"/>
    <col min="774" max="774" width="11.28515625" style="160" bestFit="1" customWidth="1"/>
    <col min="775" max="782" width="11" style="160" bestFit="1" customWidth="1"/>
    <col min="783" max="783" width="10.85546875" style="160" customWidth="1"/>
    <col min="784" max="789" width="10.85546875" style="160" bestFit="1" customWidth="1"/>
    <col min="790" max="801" width="12.7109375" style="160" bestFit="1" customWidth="1"/>
    <col min="802" max="1024" width="9.140625" style="160"/>
    <col min="1025" max="1025" width="2.5703125" style="160" customWidth="1"/>
    <col min="1026" max="1026" width="8" style="160" customWidth="1"/>
    <col min="1027" max="1027" width="70.7109375" style="160" customWidth="1"/>
    <col min="1028" max="1028" width="11.5703125" style="160" customWidth="1"/>
    <col min="1029" max="1029" width="11" style="160" customWidth="1"/>
    <col min="1030" max="1030" width="11.28515625" style="160" bestFit="1" customWidth="1"/>
    <col min="1031" max="1038" width="11" style="160" bestFit="1" customWidth="1"/>
    <col min="1039" max="1039" width="10.85546875" style="160" customWidth="1"/>
    <col min="1040" max="1045" width="10.85546875" style="160" bestFit="1" customWidth="1"/>
    <col min="1046" max="1057" width="12.7109375" style="160" bestFit="1" customWidth="1"/>
    <col min="1058" max="1280" width="9.140625" style="160"/>
    <col min="1281" max="1281" width="2.5703125" style="160" customWidth="1"/>
    <col min="1282" max="1282" width="8" style="160" customWidth="1"/>
    <col min="1283" max="1283" width="70.7109375" style="160" customWidth="1"/>
    <col min="1284" max="1284" width="11.5703125" style="160" customWidth="1"/>
    <col min="1285" max="1285" width="11" style="160" customWidth="1"/>
    <col min="1286" max="1286" width="11.28515625" style="160" bestFit="1" customWidth="1"/>
    <col min="1287" max="1294" width="11" style="160" bestFit="1" customWidth="1"/>
    <col min="1295" max="1295" width="10.85546875" style="160" customWidth="1"/>
    <col min="1296" max="1301" width="10.85546875" style="160" bestFit="1" customWidth="1"/>
    <col min="1302" max="1313" width="12.7109375" style="160" bestFit="1" customWidth="1"/>
    <col min="1314" max="1536" width="9.140625" style="160"/>
    <col min="1537" max="1537" width="2.5703125" style="160" customWidth="1"/>
    <col min="1538" max="1538" width="8" style="160" customWidth="1"/>
    <col min="1539" max="1539" width="70.7109375" style="160" customWidth="1"/>
    <col min="1540" max="1540" width="11.5703125" style="160" customWidth="1"/>
    <col min="1541" max="1541" width="11" style="160" customWidth="1"/>
    <col min="1542" max="1542" width="11.28515625" style="160" bestFit="1" customWidth="1"/>
    <col min="1543" max="1550" width="11" style="160" bestFit="1" customWidth="1"/>
    <col min="1551" max="1551" width="10.85546875" style="160" customWidth="1"/>
    <col min="1552" max="1557" width="10.85546875" style="160" bestFit="1" customWidth="1"/>
    <col min="1558" max="1569" width="12.7109375" style="160" bestFit="1" customWidth="1"/>
    <col min="1570" max="1792" width="9.140625" style="160"/>
    <col min="1793" max="1793" width="2.5703125" style="160" customWidth="1"/>
    <col min="1794" max="1794" width="8" style="160" customWidth="1"/>
    <col min="1795" max="1795" width="70.7109375" style="160" customWidth="1"/>
    <col min="1796" max="1796" width="11.5703125" style="160" customWidth="1"/>
    <col min="1797" max="1797" width="11" style="160" customWidth="1"/>
    <col min="1798" max="1798" width="11.28515625" style="160" bestFit="1" customWidth="1"/>
    <col min="1799" max="1806" width="11" style="160" bestFit="1" customWidth="1"/>
    <col min="1807" max="1807" width="10.85546875" style="160" customWidth="1"/>
    <col min="1808" max="1813" width="10.85546875" style="160" bestFit="1" customWidth="1"/>
    <col min="1814" max="1825" width="12.7109375" style="160" bestFit="1" customWidth="1"/>
    <col min="1826" max="2048" width="9.140625" style="160"/>
    <col min="2049" max="2049" width="2.5703125" style="160" customWidth="1"/>
    <col min="2050" max="2050" width="8" style="160" customWidth="1"/>
    <col min="2051" max="2051" width="70.7109375" style="160" customWidth="1"/>
    <col min="2052" max="2052" width="11.5703125" style="160" customWidth="1"/>
    <col min="2053" max="2053" width="11" style="160" customWidth="1"/>
    <col min="2054" max="2054" width="11.28515625" style="160" bestFit="1" customWidth="1"/>
    <col min="2055" max="2062" width="11" style="160" bestFit="1" customWidth="1"/>
    <col min="2063" max="2063" width="10.85546875" style="160" customWidth="1"/>
    <col min="2064" max="2069" width="10.85546875" style="160" bestFit="1" customWidth="1"/>
    <col min="2070" max="2081" width="12.7109375" style="160" bestFit="1" customWidth="1"/>
    <col min="2082" max="2304" width="9.140625" style="160"/>
    <col min="2305" max="2305" width="2.5703125" style="160" customWidth="1"/>
    <col min="2306" max="2306" width="8" style="160" customWidth="1"/>
    <col min="2307" max="2307" width="70.7109375" style="160" customWidth="1"/>
    <col min="2308" max="2308" width="11.5703125" style="160" customWidth="1"/>
    <col min="2309" max="2309" width="11" style="160" customWidth="1"/>
    <col min="2310" max="2310" width="11.28515625" style="160" bestFit="1" customWidth="1"/>
    <col min="2311" max="2318" width="11" style="160" bestFit="1" customWidth="1"/>
    <col min="2319" max="2319" width="10.85546875" style="160" customWidth="1"/>
    <col min="2320" max="2325" width="10.85546875" style="160" bestFit="1" customWidth="1"/>
    <col min="2326" max="2337" width="12.7109375" style="160" bestFit="1" customWidth="1"/>
    <col min="2338" max="2560" width="9.140625" style="160"/>
    <col min="2561" max="2561" width="2.5703125" style="160" customWidth="1"/>
    <col min="2562" max="2562" width="8" style="160" customWidth="1"/>
    <col min="2563" max="2563" width="70.7109375" style="160" customWidth="1"/>
    <col min="2564" max="2564" width="11.5703125" style="160" customWidth="1"/>
    <col min="2565" max="2565" width="11" style="160" customWidth="1"/>
    <col min="2566" max="2566" width="11.28515625" style="160" bestFit="1" customWidth="1"/>
    <col min="2567" max="2574" width="11" style="160" bestFit="1" customWidth="1"/>
    <col min="2575" max="2575" width="10.85546875" style="160" customWidth="1"/>
    <col min="2576" max="2581" width="10.85546875" style="160" bestFit="1" customWidth="1"/>
    <col min="2582" max="2593" width="12.7109375" style="160" bestFit="1" customWidth="1"/>
    <col min="2594" max="2816" width="9.140625" style="160"/>
    <col min="2817" max="2817" width="2.5703125" style="160" customWidth="1"/>
    <col min="2818" max="2818" width="8" style="160" customWidth="1"/>
    <col min="2819" max="2819" width="70.7109375" style="160" customWidth="1"/>
    <col min="2820" max="2820" width="11.5703125" style="160" customWidth="1"/>
    <col min="2821" max="2821" width="11" style="160" customWidth="1"/>
    <col min="2822" max="2822" width="11.28515625" style="160" bestFit="1" customWidth="1"/>
    <col min="2823" max="2830" width="11" style="160" bestFit="1" customWidth="1"/>
    <col min="2831" max="2831" width="10.85546875" style="160" customWidth="1"/>
    <col min="2832" max="2837" width="10.85546875" style="160" bestFit="1" customWidth="1"/>
    <col min="2838" max="2849" width="12.7109375" style="160" bestFit="1" customWidth="1"/>
    <col min="2850" max="3072" width="9.140625" style="160"/>
    <col min="3073" max="3073" width="2.5703125" style="160" customWidth="1"/>
    <col min="3074" max="3074" width="8" style="160" customWidth="1"/>
    <col min="3075" max="3075" width="70.7109375" style="160" customWidth="1"/>
    <col min="3076" max="3076" width="11.5703125" style="160" customWidth="1"/>
    <col min="3077" max="3077" width="11" style="160" customWidth="1"/>
    <col min="3078" max="3078" width="11.28515625" style="160" bestFit="1" customWidth="1"/>
    <col min="3079" max="3086" width="11" style="160" bestFit="1" customWidth="1"/>
    <col min="3087" max="3087" width="10.85546875" style="160" customWidth="1"/>
    <col min="3088" max="3093" width="10.85546875" style="160" bestFit="1" customWidth="1"/>
    <col min="3094" max="3105" width="12.7109375" style="160" bestFit="1" customWidth="1"/>
    <col min="3106" max="3328" width="9.140625" style="160"/>
    <col min="3329" max="3329" width="2.5703125" style="160" customWidth="1"/>
    <col min="3330" max="3330" width="8" style="160" customWidth="1"/>
    <col min="3331" max="3331" width="70.7109375" style="160" customWidth="1"/>
    <col min="3332" max="3332" width="11.5703125" style="160" customWidth="1"/>
    <col min="3333" max="3333" width="11" style="160" customWidth="1"/>
    <col min="3334" max="3334" width="11.28515625" style="160" bestFit="1" customWidth="1"/>
    <col min="3335" max="3342" width="11" style="160" bestFit="1" customWidth="1"/>
    <col min="3343" max="3343" width="10.85546875" style="160" customWidth="1"/>
    <col min="3344" max="3349" width="10.85546875" style="160" bestFit="1" customWidth="1"/>
    <col min="3350" max="3361" width="12.7109375" style="160" bestFit="1" customWidth="1"/>
    <col min="3362" max="3584" width="9.140625" style="160"/>
    <col min="3585" max="3585" width="2.5703125" style="160" customWidth="1"/>
    <col min="3586" max="3586" width="8" style="160" customWidth="1"/>
    <col min="3587" max="3587" width="70.7109375" style="160" customWidth="1"/>
    <col min="3588" max="3588" width="11.5703125" style="160" customWidth="1"/>
    <col min="3589" max="3589" width="11" style="160" customWidth="1"/>
    <col min="3590" max="3590" width="11.28515625" style="160" bestFit="1" customWidth="1"/>
    <col min="3591" max="3598" width="11" style="160" bestFit="1" customWidth="1"/>
    <col min="3599" max="3599" width="10.85546875" style="160" customWidth="1"/>
    <col min="3600" max="3605" width="10.85546875" style="160" bestFit="1" customWidth="1"/>
    <col min="3606" max="3617" width="12.7109375" style="160" bestFit="1" customWidth="1"/>
    <col min="3618" max="3840" width="9.140625" style="160"/>
    <col min="3841" max="3841" width="2.5703125" style="160" customWidth="1"/>
    <col min="3842" max="3842" width="8" style="160" customWidth="1"/>
    <col min="3843" max="3843" width="70.7109375" style="160" customWidth="1"/>
    <col min="3844" max="3844" width="11.5703125" style="160" customWidth="1"/>
    <col min="3845" max="3845" width="11" style="160" customWidth="1"/>
    <col min="3846" max="3846" width="11.28515625" style="160" bestFit="1" customWidth="1"/>
    <col min="3847" max="3854" width="11" style="160" bestFit="1" customWidth="1"/>
    <col min="3855" max="3855" width="10.85546875" style="160" customWidth="1"/>
    <col min="3856" max="3861" width="10.85546875" style="160" bestFit="1" customWidth="1"/>
    <col min="3862" max="3873" width="12.7109375" style="160" bestFit="1" customWidth="1"/>
    <col min="3874" max="4096" width="9.140625" style="160"/>
    <col min="4097" max="4097" width="2.5703125" style="160" customWidth="1"/>
    <col min="4098" max="4098" width="8" style="160" customWidth="1"/>
    <col min="4099" max="4099" width="70.7109375" style="160" customWidth="1"/>
    <col min="4100" max="4100" width="11.5703125" style="160" customWidth="1"/>
    <col min="4101" max="4101" width="11" style="160" customWidth="1"/>
    <col min="4102" max="4102" width="11.28515625" style="160" bestFit="1" customWidth="1"/>
    <col min="4103" max="4110" width="11" style="160" bestFit="1" customWidth="1"/>
    <col min="4111" max="4111" width="10.85546875" style="160" customWidth="1"/>
    <col min="4112" max="4117" width="10.85546875" style="160" bestFit="1" customWidth="1"/>
    <col min="4118" max="4129" width="12.7109375" style="160" bestFit="1" customWidth="1"/>
    <col min="4130" max="4352" width="9.140625" style="160"/>
    <col min="4353" max="4353" width="2.5703125" style="160" customWidth="1"/>
    <col min="4354" max="4354" width="8" style="160" customWidth="1"/>
    <col min="4355" max="4355" width="70.7109375" style="160" customWidth="1"/>
    <col min="4356" max="4356" width="11.5703125" style="160" customWidth="1"/>
    <col min="4357" max="4357" width="11" style="160" customWidth="1"/>
    <col min="4358" max="4358" width="11.28515625" style="160" bestFit="1" customWidth="1"/>
    <col min="4359" max="4366" width="11" style="160" bestFit="1" customWidth="1"/>
    <col min="4367" max="4367" width="10.85546875" style="160" customWidth="1"/>
    <col min="4368" max="4373" width="10.85546875" style="160" bestFit="1" customWidth="1"/>
    <col min="4374" max="4385" width="12.7109375" style="160" bestFit="1" customWidth="1"/>
    <col min="4386" max="4608" width="9.140625" style="160"/>
    <col min="4609" max="4609" width="2.5703125" style="160" customWidth="1"/>
    <col min="4610" max="4610" width="8" style="160" customWidth="1"/>
    <col min="4611" max="4611" width="70.7109375" style="160" customWidth="1"/>
    <col min="4612" max="4612" width="11.5703125" style="160" customWidth="1"/>
    <col min="4613" max="4613" width="11" style="160" customWidth="1"/>
    <col min="4614" max="4614" width="11.28515625" style="160" bestFit="1" customWidth="1"/>
    <col min="4615" max="4622" width="11" style="160" bestFit="1" customWidth="1"/>
    <col min="4623" max="4623" width="10.85546875" style="160" customWidth="1"/>
    <col min="4624" max="4629" width="10.85546875" style="160" bestFit="1" customWidth="1"/>
    <col min="4630" max="4641" width="12.7109375" style="160" bestFit="1" customWidth="1"/>
    <col min="4642" max="4864" width="9.140625" style="160"/>
    <col min="4865" max="4865" width="2.5703125" style="160" customWidth="1"/>
    <col min="4866" max="4866" width="8" style="160" customWidth="1"/>
    <col min="4867" max="4867" width="70.7109375" style="160" customWidth="1"/>
    <col min="4868" max="4868" width="11.5703125" style="160" customWidth="1"/>
    <col min="4869" max="4869" width="11" style="160" customWidth="1"/>
    <col min="4870" max="4870" width="11.28515625" style="160" bestFit="1" customWidth="1"/>
    <col min="4871" max="4878" width="11" style="160" bestFit="1" customWidth="1"/>
    <col min="4879" max="4879" width="10.85546875" style="160" customWidth="1"/>
    <col min="4880" max="4885" width="10.85546875" style="160" bestFit="1" customWidth="1"/>
    <col min="4886" max="4897" width="12.7109375" style="160" bestFit="1" customWidth="1"/>
    <col min="4898" max="5120" width="9.140625" style="160"/>
    <col min="5121" max="5121" width="2.5703125" style="160" customWidth="1"/>
    <col min="5122" max="5122" width="8" style="160" customWidth="1"/>
    <col min="5123" max="5123" width="70.7109375" style="160" customWidth="1"/>
    <col min="5124" max="5124" width="11.5703125" style="160" customWidth="1"/>
    <col min="5125" max="5125" width="11" style="160" customWidth="1"/>
    <col min="5126" max="5126" width="11.28515625" style="160" bestFit="1" customWidth="1"/>
    <col min="5127" max="5134" width="11" style="160" bestFit="1" customWidth="1"/>
    <col min="5135" max="5135" width="10.85546875" style="160" customWidth="1"/>
    <col min="5136" max="5141" width="10.85546875" style="160" bestFit="1" customWidth="1"/>
    <col min="5142" max="5153" width="12.7109375" style="160" bestFit="1" customWidth="1"/>
    <col min="5154" max="5376" width="9.140625" style="160"/>
    <col min="5377" max="5377" width="2.5703125" style="160" customWidth="1"/>
    <col min="5378" max="5378" width="8" style="160" customWidth="1"/>
    <col min="5379" max="5379" width="70.7109375" style="160" customWidth="1"/>
    <col min="5380" max="5380" width="11.5703125" style="160" customWidth="1"/>
    <col min="5381" max="5381" width="11" style="160" customWidth="1"/>
    <col min="5382" max="5382" width="11.28515625" style="160" bestFit="1" customWidth="1"/>
    <col min="5383" max="5390" width="11" style="160" bestFit="1" customWidth="1"/>
    <col min="5391" max="5391" width="10.85546875" style="160" customWidth="1"/>
    <col min="5392" max="5397" width="10.85546875" style="160" bestFit="1" customWidth="1"/>
    <col min="5398" max="5409" width="12.7109375" style="160" bestFit="1" customWidth="1"/>
    <col min="5410" max="5632" width="9.140625" style="160"/>
    <col min="5633" max="5633" width="2.5703125" style="160" customWidth="1"/>
    <col min="5634" max="5634" width="8" style="160" customWidth="1"/>
    <col min="5635" max="5635" width="70.7109375" style="160" customWidth="1"/>
    <col min="5636" max="5636" width="11.5703125" style="160" customWidth="1"/>
    <col min="5637" max="5637" width="11" style="160" customWidth="1"/>
    <col min="5638" max="5638" width="11.28515625" style="160" bestFit="1" customWidth="1"/>
    <col min="5639" max="5646" width="11" style="160" bestFit="1" customWidth="1"/>
    <col min="5647" max="5647" width="10.85546875" style="160" customWidth="1"/>
    <col min="5648" max="5653" width="10.85546875" style="160" bestFit="1" customWidth="1"/>
    <col min="5654" max="5665" width="12.7109375" style="160" bestFit="1" customWidth="1"/>
    <col min="5666" max="5888" width="9.140625" style="160"/>
    <col min="5889" max="5889" width="2.5703125" style="160" customWidth="1"/>
    <col min="5890" max="5890" width="8" style="160" customWidth="1"/>
    <col min="5891" max="5891" width="70.7109375" style="160" customWidth="1"/>
    <col min="5892" max="5892" width="11.5703125" style="160" customWidth="1"/>
    <col min="5893" max="5893" width="11" style="160" customWidth="1"/>
    <col min="5894" max="5894" width="11.28515625" style="160" bestFit="1" customWidth="1"/>
    <col min="5895" max="5902" width="11" style="160" bestFit="1" customWidth="1"/>
    <col min="5903" max="5903" width="10.85546875" style="160" customWidth="1"/>
    <col min="5904" max="5909" width="10.85546875" style="160" bestFit="1" customWidth="1"/>
    <col min="5910" max="5921" width="12.7109375" style="160" bestFit="1" customWidth="1"/>
    <col min="5922" max="6144" width="9.140625" style="160"/>
    <col min="6145" max="6145" width="2.5703125" style="160" customWidth="1"/>
    <col min="6146" max="6146" width="8" style="160" customWidth="1"/>
    <col min="6147" max="6147" width="70.7109375" style="160" customWidth="1"/>
    <col min="6148" max="6148" width="11.5703125" style="160" customWidth="1"/>
    <col min="6149" max="6149" width="11" style="160" customWidth="1"/>
    <col min="6150" max="6150" width="11.28515625" style="160" bestFit="1" customWidth="1"/>
    <col min="6151" max="6158" width="11" style="160" bestFit="1" customWidth="1"/>
    <col min="6159" max="6159" width="10.85546875" style="160" customWidth="1"/>
    <col min="6160" max="6165" width="10.85546875" style="160" bestFit="1" customWidth="1"/>
    <col min="6166" max="6177" width="12.7109375" style="160" bestFit="1" customWidth="1"/>
    <col min="6178" max="6400" width="9.140625" style="160"/>
    <col min="6401" max="6401" width="2.5703125" style="160" customWidth="1"/>
    <col min="6402" max="6402" width="8" style="160" customWidth="1"/>
    <col min="6403" max="6403" width="70.7109375" style="160" customWidth="1"/>
    <col min="6404" max="6404" width="11.5703125" style="160" customWidth="1"/>
    <col min="6405" max="6405" width="11" style="160" customWidth="1"/>
    <col min="6406" max="6406" width="11.28515625" style="160" bestFit="1" customWidth="1"/>
    <col min="6407" max="6414" width="11" style="160" bestFit="1" customWidth="1"/>
    <col min="6415" max="6415" width="10.85546875" style="160" customWidth="1"/>
    <col min="6416" max="6421" width="10.85546875" style="160" bestFit="1" customWidth="1"/>
    <col min="6422" max="6433" width="12.7109375" style="160" bestFit="1" customWidth="1"/>
    <col min="6434" max="6656" width="9.140625" style="160"/>
    <col min="6657" max="6657" width="2.5703125" style="160" customWidth="1"/>
    <col min="6658" max="6658" width="8" style="160" customWidth="1"/>
    <col min="6659" max="6659" width="70.7109375" style="160" customWidth="1"/>
    <col min="6660" max="6660" width="11.5703125" style="160" customWidth="1"/>
    <col min="6661" max="6661" width="11" style="160" customWidth="1"/>
    <col min="6662" max="6662" width="11.28515625" style="160" bestFit="1" customWidth="1"/>
    <col min="6663" max="6670" width="11" style="160" bestFit="1" customWidth="1"/>
    <col min="6671" max="6671" width="10.85546875" style="160" customWidth="1"/>
    <col min="6672" max="6677" width="10.85546875" style="160" bestFit="1" customWidth="1"/>
    <col min="6678" max="6689" width="12.7109375" style="160" bestFit="1" customWidth="1"/>
    <col min="6690" max="6912" width="9.140625" style="160"/>
    <col min="6913" max="6913" width="2.5703125" style="160" customWidth="1"/>
    <col min="6914" max="6914" width="8" style="160" customWidth="1"/>
    <col min="6915" max="6915" width="70.7109375" style="160" customWidth="1"/>
    <col min="6916" max="6916" width="11.5703125" style="160" customWidth="1"/>
    <col min="6917" max="6917" width="11" style="160" customWidth="1"/>
    <col min="6918" max="6918" width="11.28515625" style="160" bestFit="1" customWidth="1"/>
    <col min="6919" max="6926" width="11" style="160" bestFit="1" customWidth="1"/>
    <col min="6927" max="6927" width="10.85546875" style="160" customWidth="1"/>
    <col min="6928" max="6933" width="10.85546875" style="160" bestFit="1" customWidth="1"/>
    <col min="6934" max="6945" width="12.7109375" style="160" bestFit="1" customWidth="1"/>
    <col min="6946" max="7168" width="9.140625" style="160"/>
    <col min="7169" max="7169" width="2.5703125" style="160" customWidth="1"/>
    <col min="7170" max="7170" width="8" style="160" customWidth="1"/>
    <col min="7171" max="7171" width="70.7109375" style="160" customWidth="1"/>
    <col min="7172" max="7172" width="11.5703125" style="160" customWidth="1"/>
    <col min="7173" max="7173" width="11" style="160" customWidth="1"/>
    <col min="7174" max="7174" width="11.28515625" style="160" bestFit="1" customWidth="1"/>
    <col min="7175" max="7182" width="11" style="160" bestFit="1" customWidth="1"/>
    <col min="7183" max="7183" width="10.85546875" style="160" customWidth="1"/>
    <col min="7184" max="7189" width="10.85546875" style="160" bestFit="1" customWidth="1"/>
    <col min="7190" max="7201" width="12.7109375" style="160" bestFit="1" customWidth="1"/>
    <col min="7202" max="7424" width="9.140625" style="160"/>
    <col min="7425" max="7425" width="2.5703125" style="160" customWidth="1"/>
    <col min="7426" max="7426" width="8" style="160" customWidth="1"/>
    <col min="7427" max="7427" width="70.7109375" style="160" customWidth="1"/>
    <col min="7428" max="7428" width="11.5703125" style="160" customWidth="1"/>
    <col min="7429" max="7429" width="11" style="160" customWidth="1"/>
    <col min="7430" max="7430" width="11.28515625" style="160" bestFit="1" customWidth="1"/>
    <col min="7431" max="7438" width="11" style="160" bestFit="1" customWidth="1"/>
    <col min="7439" max="7439" width="10.85546875" style="160" customWidth="1"/>
    <col min="7440" max="7445" width="10.85546875" style="160" bestFit="1" customWidth="1"/>
    <col min="7446" max="7457" width="12.7109375" style="160" bestFit="1" customWidth="1"/>
    <col min="7458" max="7680" width="9.140625" style="160"/>
    <col min="7681" max="7681" width="2.5703125" style="160" customWidth="1"/>
    <col min="7682" max="7682" width="8" style="160" customWidth="1"/>
    <col min="7683" max="7683" width="70.7109375" style="160" customWidth="1"/>
    <col min="7684" max="7684" width="11.5703125" style="160" customWidth="1"/>
    <col min="7685" max="7685" width="11" style="160" customWidth="1"/>
    <col min="7686" max="7686" width="11.28515625" style="160" bestFit="1" customWidth="1"/>
    <col min="7687" max="7694" width="11" style="160" bestFit="1" customWidth="1"/>
    <col min="7695" max="7695" width="10.85546875" style="160" customWidth="1"/>
    <col min="7696" max="7701" width="10.85546875" style="160" bestFit="1" customWidth="1"/>
    <col min="7702" max="7713" width="12.7109375" style="160" bestFit="1" customWidth="1"/>
    <col min="7714" max="7936" width="9.140625" style="160"/>
    <col min="7937" max="7937" width="2.5703125" style="160" customWidth="1"/>
    <col min="7938" max="7938" width="8" style="160" customWidth="1"/>
    <col min="7939" max="7939" width="70.7109375" style="160" customWidth="1"/>
    <col min="7940" max="7940" width="11.5703125" style="160" customWidth="1"/>
    <col min="7941" max="7941" width="11" style="160" customWidth="1"/>
    <col min="7942" max="7942" width="11.28515625" style="160" bestFit="1" customWidth="1"/>
    <col min="7943" max="7950" width="11" style="160" bestFit="1" customWidth="1"/>
    <col min="7951" max="7951" width="10.85546875" style="160" customWidth="1"/>
    <col min="7952" max="7957" width="10.85546875" style="160" bestFit="1" customWidth="1"/>
    <col min="7958" max="7969" width="12.7109375" style="160" bestFit="1" customWidth="1"/>
    <col min="7970" max="8192" width="9.140625" style="160"/>
    <col min="8193" max="8193" width="2.5703125" style="160" customWidth="1"/>
    <col min="8194" max="8194" width="8" style="160" customWidth="1"/>
    <col min="8195" max="8195" width="70.7109375" style="160" customWidth="1"/>
    <col min="8196" max="8196" width="11.5703125" style="160" customWidth="1"/>
    <col min="8197" max="8197" width="11" style="160" customWidth="1"/>
    <col min="8198" max="8198" width="11.28515625" style="160" bestFit="1" customWidth="1"/>
    <col min="8199" max="8206" width="11" style="160" bestFit="1" customWidth="1"/>
    <col min="8207" max="8207" width="10.85546875" style="160" customWidth="1"/>
    <col min="8208" max="8213" width="10.85546875" style="160" bestFit="1" customWidth="1"/>
    <col min="8214" max="8225" width="12.7109375" style="160" bestFit="1" customWidth="1"/>
    <col min="8226" max="8448" width="9.140625" style="160"/>
    <col min="8449" max="8449" width="2.5703125" style="160" customWidth="1"/>
    <col min="8450" max="8450" width="8" style="160" customWidth="1"/>
    <col min="8451" max="8451" width="70.7109375" style="160" customWidth="1"/>
    <col min="8452" max="8452" width="11.5703125" style="160" customWidth="1"/>
    <col min="8453" max="8453" width="11" style="160" customWidth="1"/>
    <col min="8454" max="8454" width="11.28515625" style="160" bestFit="1" customWidth="1"/>
    <col min="8455" max="8462" width="11" style="160" bestFit="1" customWidth="1"/>
    <col min="8463" max="8463" width="10.85546875" style="160" customWidth="1"/>
    <col min="8464" max="8469" width="10.85546875" style="160" bestFit="1" customWidth="1"/>
    <col min="8470" max="8481" width="12.7109375" style="160" bestFit="1" customWidth="1"/>
    <col min="8482" max="8704" width="9.140625" style="160"/>
    <col min="8705" max="8705" width="2.5703125" style="160" customWidth="1"/>
    <col min="8706" max="8706" width="8" style="160" customWidth="1"/>
    <col min="8707" max="8707" width="70.7109375" style="160" customWidth="1"/>
    <col min="8708" max="8708" width="11.5703125" style="160" customWidth="1"/>
    <col min="8709" max="8709" width="11" style="160" customWidth="1"/>
    <col min="8710" max="8710" width="11.28515625" style="160" bestFit="1" customWidth="1"/>
    <col min="8711" max="8718" width="11" style="160" bestFit="1" customWidth="1"/>
    <col min="8719" max="8719" width="10.85546875" style="160" customWidth="1"/>
    <col min="8720" max="8725" width="10.85546875" style="160" bestFit="1" customWidth="1"/>
    <col min="8726" max="8737" width="12.7109375" style="160" bestFit="1" customWidth="1"/>
    <col min="8738" max="8960" width="9.140625" style="160"/>
    <col min="8961" max="8961" width="2.5703125" style="160" customWidth="1"/>
    <col min="8962" max="8962" width="8" style="160" customWidth="1"/>
    <col min="8963" max="8963" width="70.7109375" style="160" customWidth="1"/>
    <col min="8964" max="8964" width="11.5703125" style="160" customWidth="1"/>
    <col min="8965" max="8965" width="11" style="160" customWidth="1"/>
    <col min="8966" max="8966" width="11.28515625" style="160" bestFit="1" customWidth="1"/>
    <col min="8967" max="8974" width="11" style="160" bestFit="1" customWidth="1"/>
    <col min="8975" max="8975" width="10.85546875" style="160" customWidth="1"/>
    <col min="8976" max="8981" width="10.85546875" style="160" bestFit="1" customWidth="1"/>
    <col min="8982" max="8993" width="12.7109375" style="160" bestFit="1" customWidth="1"/>
    <col min="8994" max="9216" width="9.140625" style="160"/>
    <col min="9217" max="9217" width="2.5703125" style="160" customWidth="1"/>
    <col min="9218" max="9218" width="8" style="160" customWidth="1"/>
    <col min="9219" max="9219" width="70.7109375" style="160" customWidth="1"/>
    <col min="9220" max="9220" width="11.5703125" style="160" customWidth="1"/>
    <col min="9221" max="9221" width="11" style="160" customWidth="1"/>
    <col min="9222" max="9222" width="11.28515625" style="160" bestFit="1" customWidth="1"/>
    <col min="9223" max="9230" width="11" style="160" bestFit="1" customWidth="1"/>
    <col min="9231" max="9231" width="10.85546875" style="160" customWidth="1"/>
    <col min="9232" max="9237" width="10.85546875" style="160" bestFit="1" customWidth="1"/>
    <col min="9238" max="9249" width="12.7109375" style="160" bestFit="1" customWidth="1"/>
    <col min="9250" max="9472" width="9.140625" style="160"/>
    <col min="9473" max="9473" width="2.5703125" style="160" customWidth="1"/>
    <col min="9474" max="9474" width="8" style="160" customWidth="1"/>
    <col min="9475" max="9475" width="70.7109375" style="160" customWidth="1"/>
    <col min="9476" max="9476" width="11.5703125" style="160" customWidth="1"/>
    <col min="9477" max="9477" width="11" style="160" customWidth="1"/>
    <col min="9478" max="9478" width="11.28515625" style="160" bestFit="1" customWidth="1"/>
    <col min="9479" max="9486" width="11" style="160" bestFit="1" customWidth="1"/>
    <col min="9487" max="9487" width="10.85546875" style="160" customWidth="1"/>
    <col min="9488" max="9493" width="10.85546875" style="160" bestFit="1" customWidth="1"/>
    <col min="9494" max="9505" width="12.7109375" style="160" bestFit="1" customWidth="1"/>
    <col min="9506" max="9728" width="9.140625" style="160"/>
    <col min="9729" max="9729" width="2.5703125" style="160" customWidth="1"/>
    <col min="9730" max="9730" width="8" style="160" customWidth="1"/>
    <col min="9731" max="9731" width="70.7109375" style="160" customWidth="1"/>
    <col min="9732" max="9732" width="11.5703125" style="160" customWidth="1"/>
    <col min="9733" max="9733" width="11" style="160" customWidth="1"/>
    <col min="9734" max="9734" width="11.28515625" style="160" bestFit="1" customWidth="1"/>
    <col min="9735" max="9742" width="11" style="160" bestFit="1" customWidth="1"/>
    <col min="9743" max="9743" width="10.85546875" style="160" customWidth="1"/>
    <col min="9744" max="9749" width="10.85546875" style="160" bestFit="1" customWidth="1"/>
    <col min="9750" max="9761" width="12.7109375" style="160" bestFit="1" customWidth="1"/>
    <col min="9762" max="9984" width="9.140625" style="160"/>
    <col min="9985" max="9985" width="2.5703125" style="160" customWidth="1"/>
    <col min="9986" max="9986" width="8" style="160" customWidth="1"/>
    <col min="9987" max="9987" width="70.7109375" style="160" customWidth="1"/>
    <col min="9988" max="9988" width="11.5703125" style="160" customWidth="1"/>
    <col min="9989" max="9989" width="11" style="160" customWidth="1"/>
    <col min="9990" max="9990" width="11.28515625" style="160" bestFit="1" customWidth="1"/>
    <col min="9991" max="9998" width="11" style="160" bestFit="1" customWidth="1"/>
    <col min="9999" max="9999" width="10.85546875" style="160" customWidth="1"/>
    <col min="10000" max="10005" width="10.85546875" style="160" bestFit="1" customWidth="1"/>
    <col min="10006" max="10017" width="12.7109375" style="160" bestFit="1" customWidth="1"/>
    <col min="10018" max="10240" width="9.140625" style="160"/>
    <col min="10241" max="10241" width="2.5703125" style="160" customWidth="1"/>
    <col min="10242" max="10242" width="8" style="160" customWidth="1"/>
    <col min="10243" max="10243" width="70.7109375" style="160" customWidth="1"/>
    <col min="10244" max="10244" width="11.5703125" style="160" customWidth="1"/>
    <col min="10245" max="10245" width="11" style="160" customWidth="1"/>
    <col min="10246" max="10246" width="11.28515625" style="160" bestFit="1" customWidth="1"/>
    <col min="10247" max="10254" width="11" style="160" bestFit="1" customWidth="1"/>
    <col min="10255" max="10255" width="10.85546875" style="160" customWidth="1"/>
    <col min="10256" max="10261" width="10.85546875" style="160" bestFit="1" customWidth="1"/>
    <col min="10262" max="10273" width="12.7109375" style="160" bestFit="1" customWidth="1"/>
    <col min="10274" max="10496" width="9.140625" style="160"/>
    <col min="10497" max="10497" width="2.5703125" style="160" customWidth="1"/>
    <col min="10498" max="10498" width="8" style="160" customWidth="1"/>
    <col min="10499" max="10499" width="70.7109375" style="160" customWidth="1"/>
    <col min="10500" max="10500" width="11.5703125" style="160" customWidth="1"/>
    <col min="10501" max="10501" width="11" style="160" customWidth="1"/>
    <col min="10502" max="10502" width="11.28515625" style="160" bestFit="1" customWidth="1"/>
    <col min="10503" max="10510" width="11" style="160" bestFit="1" customWidth="1"/>
    <col min="10511" max="10511" width="10.85546875" style="160" customWidth="1"/>
    <col min="10512" max="10517" width="10.85546875" style="160" bestFit="1" customWidth="1"/>
    <col min="10518" max="10529" width="12.7109375" style="160" bestFit="1" customWidth="1"/>
    <col min="10530" max="10752" width="9.140625" style="160"/>
    <col min="10753" max="10753" width="2.5703125" style="160" customWidth="1"/>
    <col min="10754" max="10754" width="8" style="160" customWidth="1"/>
    <col min="10755" max="10755" width="70.7109375" style="160" customWidth="1"/>
    <col min="10756" max="10756" width="11.5703125" style="160" customWidth="1"/>
    <col min="10757" max="10757" width="11" style="160" customWidth="1"/>
    <col min="10758" max="10758" width="11.28515625" style="160" bestFit="1" customWidth="1"/>
    <col min="10759" max="10766" width="11" style="160" bestFit="1" customWidth="1"/>
    <col min="10767" max="10767" width="10.85546875" style="160" customWidth="1"/>
    <col min="10768" max="10773" width="10.85546875" style="160" bestFit="1" customWidth="1"/>
    <col min="10774" max="10785" width="12.7109375" style="160" bestFit="1" customWidth="1"/>
    <col min="10786" max="11008" width="9.140625" style="160"/>
    <col min="11009" max="11009" width="2.5703125" style="160" customWidth="1"/>
    <col min="11010" max="11010" width="8" style="160" customWidth="1"/>
    <col min="11011" max="11011" width="70.7109375" style="160" customWidth="1"/>
    <col min="11012" max="11012" width="11.5703125" style="160" customWidth="1"/>
    <col min="11013" max="11013" width="11" style="160" customWidth="1"/>
    <col min="11014" max="11014" width="11.28515625" style="160" bestFit="1" customWidth="1"/>
    <col min="11015" max="11022" width="11" style="160" bestFit="1" customWidth="1"/>
    <col min="11023" max="11023" width="10.85546875" style="160" customWidth="1"/>
    <col min="11024" max="11029" width="10.85546875" style="160" bestFit="1" customWidth="1"/>
    <col min="11030" max="11041" width="12.7109375" style="160" bestFit="1" customWidth="1"/>
    <col min="11042" max="11264" width="9.140625" style="160"/>
    <col min="11265" max="11265" width="2.5703125" style="160" customWidth="1"/>
    <col min="11266" max="11266" width="8" style="160" customWidth="1"/>
    <col min="11267" max="11267" width="70.7109375" style="160" customWidth="1"/>
    <col min="11268" max="11268" width="11.5703125" style="160" customWidth="1"/>
    <col min="11269" max="11269" width="11" style="160" customWidth="1"/>
    <col min="11270" max="11270" width="11.28515625" style="160" bestFit="1" customWidth="1"/>
    <col min="11271" max="11278" width="11" style="160" bestFit="1" customWidth="1"/>
    <col min="11279" max="11279" width="10.85546875" style="160" customWidth="1"/>
    <col min="11280" max="11285" width="10.85546875" style="160" bestFit="1" customWidth="1"/>
    <col min="11286" max="11297" width="12.7109375" style="160" bestFit="1" customWidth="1"/>
    <col min="11298" max="11520" width="9.140625" style="160"/>
    <col min="11521" max="11521" width="2.5703125" style="160" customWidth="1"/>
    <col min="11522" max="11522" width="8" style="160" customWidth="1"/>
    <col min="11523" max="11523" width="70.7109375" style="160" customWidth="1"/>
    <col min="11524" max="11524" width="11.5703125" style="160" customWidth="1"/>
    <col min="11525" max="11525" width="11" style="160" customWidth="1"/>
    <col min="11526" max="11526" width="11.28515625" style="160" bestFit="1" customWidth="1"/>
    <col min="11527" max="11534" width="11" style="160" bestFit="1" customWidth="1"/>
    <col min="11535" max="11535" width="10.85546875" style="160" customWidth="1"/>
    <col min="11536" max="11541" width="10.85546875" style="160" bestFit="1" customWidth="1"/>
    <col min="11542" max="11553" width="12.7109375" style="160" bestFit="1" customWidth="1"/>
    <col min="11554" max="11776" width="9.140625" style="160"/>
    <col min="11777" max="11777" width="2.5703125" style="160" customWidth="1"/>
    <col min="11778" max="11778" width="8" style="160" customWidth="1"/>
    <col min="11779" max="11779" width="70.7109375" style="160" customWidth="1"/>
    <col min="11780" max="11780" width="11.5703125" style="160" customWidth="1"/>
    <col min="11781" max="11781" width="11" style="160" customWidth="1"/>
    <col min="11782" max="11782" width="11.28515625" style="160" bestFit="1" customWidth="1"/>
    <col min="11783" max="11790" width="11" style="160" bestFit="1" customWidth="1"/>
    <col min="11791" max="11791" width="10.85546875" style="160" customWidth="1"/>
    <col min="11792" max="11797" width="10.85546875" style="160" bestFit="1" customWidth="1"/>
    <col min="11798" max="11809" width="12.7109375" style="160" bestFit="1" customWidth="1"/>
    <col min="11810" max="12032" width="9.140625" style="160"/>
    <col min="12033" max="12033" width="2.5703125" style="160" customWidth="1"/>
    <col min="12034" max="12034" width="8" style="160" customWidth="1"/>
    <col min="12035" max="12035" width="70.7109375" style="160" customWidth="1"/>
    <col min="12036" max="12036" width="11.5703125" style="160" customWidth="1"/>
    <col min="12037" max="12037" width="11" style="160" customWidth="1"/>
    <col min="12038" max="12038" width="11.28515625" style="160" bestFit="1" customWidth="1"/>
    <col min="12039" max="12046" width="11" style="160" bestFit="1" customWidth="1"/>
    <col min="12047" max="12047" width="10.85546875" style="160" customWidth="1"/>
    <col min="12048" max="12053" width="10.85546875" style="160" bestFit="1" customWidth="1"/>
    <col min="12054" max="12065" width="12.7109375" style="160" bestFit="1" customWidth="1"/>
    <col min="12066" max="12288" width="9.140625" style="160"/>
    <col min="12289" max="12289" width="2.5703125" style="160" customWidth="1"/>
    <col min="12290" max="12290" width="8" style="160" customWidth="1"/>
    <col min="12291" max="12291" width="70.7109375" style="160" customWidth="1"/>
    <col min="12292" max="12292" width="11.5703125" style="160" customWidth="1"/>
    <col min="12293" max="12293" width="11" style="160" customWidth="1"/>
    <col min="12294" max="12294" width="11.28515625" style="160" bestFit="1" customWidth="1"/>
    <col min="12295" max="12302" width="11" style="160" bestFit="1" customWidth="1"/>
    <col min="12303" max="12303" width="10.85546875" style="160" customWidth="1"/>
    <col min="12304" max="12309" width="10.85546875" style="160" bestFit="1" customWidth="1"/>
    <col min="12310" max="12321" width="12.7109375" style="160" bestFit="1" customWidth="1"/>
    <col min="12322" max="12544" width="9.140625" style="160"/>
    <col min="12545" max="12545" width="2.5703125" style="160" customWidth="1"/>
    <col min="12546" max="12546" width="8" style="160" customWidth="1"/>
    <col min="12547" max="12547" width="70.7109375" style="160" customWidth="1"/>
    <col min="12548" max="12548" width="11.5703125" style="160" customWidth="1"/>
    <col min="12549" max="12549" width="11" style="160" customWidth="1"/>
    <col min="12550" max="12550" width="11.28515625" style="160" bestFit="1" customWidth="1"/>
    <col min="12551" max="12558" width="11" style="160" bestFit="1" customWidth="1"/>
    <col min="12559" max="12559" width="10.85546875" style="160" customWidth="1"/>
    <col min="12560" max="12565" width="10.85546875" style="160" bestFit="1" customWidth="1"/>
    <col min="12566" max="12577" width="12.7109375" style="160" bestFit="1" customWidth="1"/>
    <col min="12578" max="12800" width="9.140625" style="160"/>
    <col min="12801" max="12801" width="2.5703125" style="160" customWidth="1"/>
    <col min="12802" max="12802" width="8" style="160" customWidth="1"/>
    <col min="12803" max="12803" width="70.7109375" style="160" customWidth="1"/>
    <col min="12804" max="12804" width="11.5703125" style="160" customWidth="1"/>
    <col min="12805" max="12805" width="11" style="160" customWidth="1"/>
    <col min="12806" max="12806" width="11.28515625" style="160" bestFit="1" customWidth="1"/>
    <col min="12807" max="12814" width="11" style="160" bestFit="1" customWidth="1"/>
    <col min="12815" max="12815" width="10.85546875" style="160" customWidth="1"/>
    <col min="12816" max="12821" width="10.85546875" style="160" bestFit="1" customWidth="1"/>
    <col min="12822" max="12833" width="12.7109375" style="160" bestFit="1" customWidth="1"/>
    <col min="12834" max="13056" width="9.140625" style="160"/>
    <col min="13057" max="13057" width="2.5703125" style="160" customWidth="1"/>
    <col min="13058" max="13058" width="8" style="160" customWidth="1"/>
    <col min="13059" max="13059" width="70.7109375" style="160" customWidth="1"/>
    <col min="13060" max="13060" width="11.5703125" style="160" customWidth="1"/>
    <col min="13061" max="13061" width="11" style="160" customWidth="1"/>
    <col min="13062" max="13062" width="11.28515625" style="160" bestFit="1" customWidth="1"/>
    <col min="13063" max="13070" width="11" style="160" bestFit="1" customWidth="1"/>
    <col min="13071" max="13071" width="10.85546875" style="160" customWidth="1"/>
    <col min="13072" max="13077" width="10.85546875" style="160" bestFit="1" customWidth="1"/>
    <col min="13078" max="13089" width="12.7109375" style="160" bestFit="1" customWidth="1"/>
    <col min="13090" max="13312" width="9.140625" style="160"/>
    <col min="13313" max="13313" width="2.5703125" style="160" customWidth="1"/>
    <col min="13314" max="13314" width="8" style="160" customWidth="1"/>
    <col min="13315" max="13315" width="70.7109375" style="160" customWidth="1"/>
    <col min="13316" max="13316" width="11.5703125" style="160" customWidth="1"/>
    <col min="13317" max="13317" width="11" style="160" customWidth="1"/>
    <col min="13318" max="13318" width="11.28515625" style="160" bestFit="1" customWidth="1"/>
    <col min="13319" max="13326" width="11" style="160" bestFit="1" customWidth="1"/>
    <col min="13327" max="13327" width="10.85546875" style="160" customWidth="1"/>
    <col min="13328" max="13333" width="10.85546875" style="160" bestFit="1" customWidth="1"/>
    <col min="13334" max="13345" width="12.7109375" style="160" bestFit="1" customWidth="1"/>
    <col min="13346" max="13568" width="9.140625" style="160"/>
    <col min="13569" max="13569" width="2.5703125" style="160" customWidth="1"/>
    <col min="13570" max="13570" width="8" style="160" customWidth="1"/>
    <col min="13571" max="13571" width="70.7109375" style="160" customWidth="1"/>
    <col min="13572" max="13572" width="11.5703125" style="160" customWidth="1"/>
    <col min="13573" max="13573" width="11" style="160" customWidth="1"/>
    <col min="13574" max="13574" width="11.28515625" style="160" bestFit="1" customWidth="1"/>
    <col min="13575" max="13582" width="11" style="160" bestFit="1" customWidth="1"/>
    <col min="13583" max="13583" width="10.85546875" style="160" customWidth="1"/>
    <col min="13584" max="13589" width="10.85546875" style="160" bestFit="1" customWidth="1"/>
    <col min="13590" max="13601" width="12.7109375" style="160" bestFit="1" customWidth="1"/>
    <col min="13602" max="13824" width="9.140625" style="160"/>
    <col min="13825" max="13825" width="2.5703125" style="160" customWidth="1"/>
    <col min="13826" max="13826" width="8" style="160" customWidth="1"/>
    <col min="13827" max="13827" width="70.7109375" style="160" customWidth="1"/>
    <col min="13828" max="13828" width="11.5703125" style="160" customWidth="1"/>
    <col min="13829" max="13829" width="11" style="160" customWidth="1"/>
    <col min="13830" max="13830" width="11.28515625" style="160" bestFit="1" customWidth="1"/>
    <col min="13831" max="13838" width="11" style="160" bestFit="1" customWidth="1"/>
    <col min="13839" max="13839" width="10.85546875" style="160" customWidth="1"/>
    <col min="13840" max="13845" width="10.85546875" style="160" bestFit="1" customWidth="1"/>
    <col min="13846" max="13857" width="12.7109375" style="160" bestFit="1" customWidth="1"/>
    <col min="13858" max="14080" width="9.140625" style="160"/>
    <col min="14081" max="14081" width="2.5703125" style="160" customWidth="1"/>
    <col min="14082" max="14082" width="8" style="160" customWidth="1"/>
    <col min="14083" max="14083" width="70.7109375" style="160" customWidth="1"/>
    <col min="14084" max="14084" width="11.5703125" style="160" customWidth="1"/>
    <col min="14085" max="14085" width="11" style="160" customWidth="1"/>
    <col min="14086" max="14086" width="11.28515625" style="160" bestFit="1" customWidth="1"/>
    <col min="14087" max="14094" width="11" style="160" bestFit="1" customWidth="1"/>
    <col min="14095" max="14095" width="10.85546875" style="160" customWidth="1"/>
    <col min="14096" max="14101" width="10.85546875" style="160" bestFit="1" customWidth="1"/>
    <col min="14102" max="14113" width="12.7109375" style="160" bestFit="1" customWidth="1"/>
    <col min="14114" max="14336" width="9.140625" style="160"/>
    <col min="14337" max="14337" width="2.5703125" style="160" customWidth="1"/>
    <col min="14338" max="14338" width="8" style="160" customWidth="1"/>
    <col min="14339" max="14339" width="70.7109375" style="160" customWidth="1"/>
    <col min="14340" max="14340" width="11.5703125" style="160" customWidth="1"/>
    <col min="14341" max="14341" width="11" style="160" customWidth="1"/>
    <col min="14342" max="14342" width="11.28515625" style="160" bestFit="1" customWidth="1"/>
    <col min="14343" max="14350" width="11" style="160" bestFit="1" customWidth="1"/>
    <col min="14351" max="14351" width="10.85546875" style="160" customWidth="1"/>
    <col min="14352" max="14357" width="10.85546875" style="160" bestFit="1" customWidth="1"/>
    <col min="14358" max="14369" width="12.7109375" style="160" bestFit="1" customWidth="1"/>
    <col min="14370" max="14592" width="9.140625" style="160"/>
    <col min="14593" max="14593" width="2.5703125" style="160" customWidth="1"/>
    <col min="14594" max="14594" width="8" style="160" customWidth="1"/>
    <col min="14595" max="14595" width="70.7109375" style="160" customWidth="1"/>
    <col min="14596" max="14596" width="11.5703125" style="160" customWidth="1"/>
    <col min="14597" max="14597" width="11" style="160" customWidth="1"/>
    <col min="14598" max="14598" width="11.28515625" style="160" bestFit="1" customWidth="1"/>
    <col min="14599" max="14606" width="11" style="160" bestFit="1" customWidth="1"/>
    <col min="14607" max="14607" width="10.85546875" style="160" customWidth="1"/>
    <col min="14608" max="14613" width="10.85546875" style="160" bestFit="1" customWidth="1"/>
    <col min="14614" max="14625" width="12.7109375" style="160" bestFit="1" customWidth="1"/>
    <col min="14626" max="14848" width="9.140625" style="160"/>
    <col min="14849" max="14849" width="2.5703125" style="160" customWidth="1"/>
    <col min="14850" max="14850" width="8" style="160" customWidth="1"/>
    <col min="14851" max="14851" width="70.7109375" style="160" customWidth="1"/>
    <col min="14852" max="14852" width="11.5703125" style="160" customWidth="1"/>
    <col min="14853" max="14853" width="11" style="160" customWidth="1"/>
    <col min="14854" max="14854" width="11.28515625" style="160" bestFit="1" customWidth="1"/>
    <col min="14855" max="14862" width="11" style="160" bestFit="1" customWidth="1"/>
    <col min="14863" max="14863" width="10.85546875" style="160" customWidth="1"/>
    <col min="14864" max="14869" width="10.85546875" style="160" bestFit="1" customWidth="1"/>
    <col min="14870" max="14881" width="12.7109375" style="160" bestFit="1" customWidth="1"/>
    <col min="14882" max="15104" width="9.140625" style="160"/>
    <col min="15105" max="15105" width="2.5703125" style="160" customWidth="1"/>
    <col min="15106" max="15106" width="8" style="160" customWidth="1"/>
    <col min="15107" max="15107" width="70.7109375" style="160" customWidth="1"/>
    <col min="15108" max="15108" width="11.5703125" style="160" customWidth="1"/>
    <col min="15109" max="15109" width="11" style="160" customWidth="1"/>
    <col min="15110" max="15110" width="11.28515625" style="160" bestFit="1" customWidth="1"/>
    <col min="15111" max="15118" width="11" style="160" bestFit="1" customWidth="1"/>
    <col min="15119" max="15119" width="10.85546875" style="160" customWidth="1"/>
    <col min="15120" max="15125" width="10.85546875" style="160" bestFit="1" customWidth="1"/>
    <col min="15126" max="15137" width="12.7109375" style="160" bestFit="1" customWidth="1"/>
    <col min="15138" max="15360" width="9.140625" style="160"/>
    <col min="15361" max="15361" width="2.5703125" style="160" customWidth="1"/>
    <col min="15362" max="15362" width="8" style="160" customWidth="1"/>
    <col min="15363" max="15363" width="70.7109375" style="160" customWidth="1"/>
    <col min="15364" max="15364" width="11.5703125" style="160" customWidth="1"/>
    <col min="15365" max="15365" width="11" style="160" customWidth="1"/>
    <col min="15366" max="15366" width="11.28515625" style="160" bestFit="1" customWidth="1"/>
    <col min="15367" max="15374" width="11" style="160" bestFit="1" customWidth="1"/>
    <col min="15375" max="15375" width="10.85546875" style="160" customWidth="1"/>
    <col min="15376" max="15381" width="10.85546875" style="160" bestFit="1" customWidth="1"/>
    <col min="15382" max="15393" width="12.7109375" style="160" bestFit="1" customWidth="1"/>
    <col min="15394" max="15616" width="9.140625" style="160"/>
    <col min="15617" max="15617" width="2.5703125" style="160" customWidth="1"/>
    <col min="15618" max="15618" width="8" style="160" customWidth="1"/>
    <col min="15619" max="15619" width="70.7109375" style="160" customWidth="1"/>
    <col min="15620" max="15620" width="11.5703125" style="160" customWidth="1"/>
    <col min="15621" max="15621" width="11" style="160" customWidth="1"/>
    <col min="15622" max="15622" width="11.28515625" style="160" bestFit="1" customWidth="1"/>
    <col min="15623" max="15630" width="11" style="160" bestFit="1" customWidth="1"/>
    <col min="15631" max="15631" width="10.85546875" style="160" customWidth="1"/>
    <col min="15632" max="15637" width="10.85546875" style="160" bestFit="1" customWidth="1"/>
    <col min="15638" max="15649" width="12.7109375" style="160" bestFit="1" customWidth="1"/>
    <col min="15650" max="15872" width="9.140625" style="160"/>
    <col min="15873" max="15873" width="2.5703125" style="160" customWidth="1"/>
    <col min="15874" max="15874" width="8" style="160" customWidth="1"/>
    <col min="15875" max="15875" width="70.7109375" style="160" customWidth="1"/>
    <col min="15876" max="15876" width="11.5703125" style="160" customWidth="1"/>
    <col min="15877" max="15877" width="11" style="160" customWidth="1"/>
    <col min="15878" max="15878" width="11.28515625" style="160" bestFit="1" customWidth="1"/>
    <col min="15879" max="15886" width="11" style="160" bestFit="1" customWidth="1"/>
    <col min="15887" max="15887" width="10.85546875" style="160" customWidth="1"/>
    <col min="15888" max="15893" width="10.85546875" style="160" bestFit="1" customWidth="1"/>
    <col min="15894" max="15905" width="12.7109375" style="160" bestFit="1" customWidth="1"/>
    <col min="15906" max="16128" width="9.140625" style="160"/>
    <col min="16129" max="16129" width="2.5703125" style="160" customWidth="1"/>
    <col min="16130" max="16130" width="8" style="160" customWidth="1"/>
    <col min="16131" max="16131" width="70.7109375" style="160" customWidth="1"/>
    <col min="16132" max="16132" width="11.5703125" style="160" customWidth="1"/>
    <col min="16133" max="16133" width="11" style="160" customWidth="1"/>
    <col min="16134" max="16134" width="11.28515625" style="160" bestFit="1" customWidth="1"/>
    <col min="16135" max="16142" width="11" style="160" bestFit="1" customWidth="1"/>
    <col min="16143" max="16143" width="10.85546875" style="160" customWidth="1"/>
    <col min="16144" max="16149" width="10.85546875" style="160" bestFit="1" customWidth="1"/>
    <col min="16150" max="16161" width="12.7109375" style="160" bestFit="1" customWidth="1"/>
    <col min="16162" max="16384" width="9.140625" style="160"/>
  </cols>
  <sheetData>
    <row r="1" spans="2:15" ht="3.75" customHeight="1">
      <c r="B1" s="159"/>
      <c r="C1" s="159"/>
      <c r="D1" s="159"/>
      <c r="E1" s="159"/>
      <c r="F1" s="159"/>
      <c r="G1" s="159"/>
      <c r="H1" s="159"/>
      <c r="I1" s="159"/>
      <c r="J1" s="159"/>
      <c r="K1" s="159"/>
      <c r="L1" s="159"/>
      <c r="M1" s="159"/>
      <c r="N1" s="159"/>
      <c r="O1" s="159"/>
    </row>
    <row r="2" spans="2:15" ht="15.75">
      <c r="B2" s="159"/>
      <c r="C2" s="4"/>
      <c r="D2" s="4"/>
      <c r="E2" s="1" t="s">
        <v>127</v>
      </c>
      <c r="F2" s="4"/>
      <c r="G2" s="4"/>
      <c r="H2" s="4"/>
      <c r="I2" s="4"/>
      <c r="J2" s="4"/>
      <c r="K2" s="4"/>
      <c r="L2" s="1" t="s">
        <v>0</v>
      </c>
      <c r="M2" s="4"/>
      <c r="N2" s="4"/>
      <c r="O2" s="159"/>
    </row>
    <row r="3" spans="2:15" ht="15.75">
      <c r="B3" s="159"/>
      <c r="C3" s="4"/>
      <c r="D3" s="4"/>
      <c r="E3" s="1" t="s">
        <v>127</v>
      </c>
      <c r="F3" s="4"/>
      <c r="G3" s="4"/>
      <c r="H3" s="4"/>
      <c r="I3" s="4"/>
      <c r="J3" s="4"/>
      <c r="K3" s="4"/>
      <c r="L3" s="1" t="s">
        <v>1</v>
      </c>
      <c r="M3" s="4"/>
      <c r="N3" s="4"/>
      <c r="O3" s="159"/>
    </row>
    <row r="4" spans="2:15" ht="15.75">
      <c r="B4" s="159"/>
      <c r="C4" s="4"/>
      <c r="D4" s="4"/>
      <c r="E4" s="1" t="s">
        <v>127</v>
      </c>
      <c r="F4" s="4"/>
      <c r="G4" s="4"/>
      <c r="H4" s="4"/>
      <c r="I4" s="4"/>
      <c r="J4" s="4"/>
      <c r="K4" s="4"/>
      <c r="L4" s="1" t="s">
        <v>2</v>
      </c>
      <c r="M4" s="4"/>
      <c r="N4" s="4"/>
      <c r="O4" s="159"/>
    </row>
    <row r="5" spans="2:15" ht="15">
      <c r="B5" s="159"/>
      <c r="C5" s="4"/>
      <c r="D5" s="4"/>
      <c r="E5" s="4"/>
      <c r="F5" s="4"/>
      <c r="G5" s="4"/>
      <c r="H5" s="4"/>
      <c r="I5" s="4"/>
      <c r="J5" s="4"/>
      <c r="K5" s="4"/>
      <c r="L5" s="4"/>
      <c r="M5" s="4"/>
      <c r="N5" s="4"/>
      <c r="O5" s="159"/>
    </row>
    <row r="6" spans="2:15" ht="15.75">
      <c r="B6" s="159"/>
      <c r="C6" s="100" t="s">
        <v>455</v>
      </c>
      <c r="D6" s="100"/>
      <c r="E6" s="100"/>
      <c r="F6" s="100"/>
      <c r="G6" s="100"/>
      <c r="H6" s="100"/>
      <c r="I6" s="100"/>
      <c r="J6" s="100"/>
      <c r="K6" s="100"/>
      <c r="L6" s="100"/>
      <c r="M6" s="100"/>
      <c r="N6" s="100"/>
      <c r="O6" s="159"/>
    </row>
    <row r="7" spans="2:15" ht="15">
      <c r="B7" s="159"/>
      <c r="C7" s="4"/>
      <c r="D7" s="4"/>
      <c r="E7" s="4"/>
      <c r="F7" s="4"/>
      <c r="G7" s="4"/>
      <c r="H7" s="4"/>
      <c r="I7" s="4"/>
      <c r="J7" s="4"/>
      <c r="K7" s="4"/>
      <c r="L7" s="4"/>
      <c r="M7" s="4"/>
      <c r="N7" s="4"/>
      <c r="O7" s="159"/>
    </row>
    <row r="8" spans="2:15" ht="18.75">
      <c r="B8" s="159"/>
      <c r="C8" s="101" t="s">
        <v>3</v>
      </c>
      <c r="D8" s="101"/>
      <c r="E8" s="101"/>
      <c r="F8" s="101"/>
      <c r="G8" s="101"/>
      <c r="H8" s="101"/>
      <c r="I8" s="101"/>
      <c r="J8" s="101"/>
      <c r="K8" s="101"/>
      <c r="L8" s="101"/>
      <c r="M8" s="101"/>
      <c r="N8" s="101"/>
      <c r="O8" s="159"/>
    </row>
    <row r="9" spans="2:15" ht="15">
      <c r="B9" s="159"/>
      <c r="C9" s="4"/>
      <c r="D9" s="4"/>
      <c r="E9" s="4"/>
      <c r="F9" s="4"/>
      <c r="G9" s="4"/>
      <c r="H9" s="4"/>
      <c r="I9" s="4"/>
      <c r="J9" s="4"/>
      <c r="K9" s="4"/>
      <c r="L9" s="4"/>
      <c r="M9" s="4"/>
      <c r="N9" s="4"/>
      <c r="O9" s="159"/>
    </row>
    <row r="10" spans="2:15" ht="15.75">
      <c r="B10" s="159"/>
      <c r="C10" s="102" t="str">
        <f>'4. паспортбюджет '!A9</f>
        <v>ООО "Архангельская сетевая компания"</v>
      </c>
      <c r="D10" s="102"/>
      <c r="E10" s="102"/>
      <c r="F10" s="102"/>
      <c r="G10" s="102"/>
      <c r="H10" s="102"/>
      <c r="I10" s="102"/>
      <c r="J10" s="102"/>
      <c r="K10" s="102"/>
      <c r="L10" s="102"/>
      <c r="M10" s="102"/>
      <c r="N10" s="102"/>
      <c r="O10" s="159"/>
    </row>
    <row r="11" spans="2:15" ht="15.75">
      <c r="B11" s="159"/>
      <c r="C11" s="98" t="s">
        <v>4</v>
      </c>
      <c r="D11" s="98"/>
      <c r="E11" s="98"/>
      <c r="F11" s="98"/>
      <c r="G11" s="98"/>
      <c r="H11" s="98"/>
      <c r="I11" s="98"/>
      <c r="J11" s="98"/>
      <c r="K11" s="98"/>
      <c r="L11" s="98"/>
      <c r="M11" s="98"/>
      <c r="N11" s="98"/>
      <c r="O11" s="159"/>
    </row>
    <row r="12" spans="2:15" ht="15">
      <c r="B12" s="159"/>
      <c r="C12" s="4"/>
      <c r="D12" s="4"/>
      <c r="E12" s="4"/>
      <c r="F12" s="4"/>
      <c r="G12" s="4"/>
      <c r="H12" s="4"/>
      <c r="I12" s="4"/>
      <c r="J12" s="4"/>
      <c r="K12" s="4"/>
      <c r="L12" s="4"/>
      <c r="M12" s="4"/>
      <c r="N12" s="4"/>
      <c r="O12" s="159"/>
    </row>
    <row r="13" spans="2:15" ht="15.75">
      <c r="B13" s="159"/>
      <c r="C13" s="102" t="str">
        <f>'4. паспортбюджет '!A12</f>
        <v>K_0001</v>
      </c>
      <c r="D13" s="102"/>
      <c r="E13" s="102"/>
      <c r="F13" s="102"/>
      <c r="G13" s="102"/>
      <c r="H13" s="102"/>
      <c r="I13" s="102"/>
      <c r="J13" s="102"/>
      <c r="K13" s="102"/>
      <c r="L13" s="102"/>
      <c r="M13" s="102"/>
      <c r="N13" s="102"/>
      <c r="O13" s="159"/>
    </row>
    <row r="14" spans="2:15" ht="15.75">
      <c r="B14" s="159"/>
      <c r="C14" s="98" t="s">
        <v>5</v>
      </c>
      <c r="D14" s="98"/>
      <c r="E14" s="98"/>
      <c r="F14" s="98"/>
      <c r="G14" s="98"/>
      <c r="H14" s="98"/>
      <c r="I14" s="98"/>
      <c r="J14" s="98"/>
      <c r="K14" s="98"/>
      <c r="L14" s="98"/>
      <c r="M14" s="98"/>
      <c r="N14" s="98"/>
      <c r="O14" s="159"/>
    </row>
    <row r="15" spans="2:15" ht="15">
      <c r="B15" s="159"/>
      <c r="C15" s="4"/>
      <c r="D15" s="4"/>
      <c r="E15" s="4"/>
      <c r="F15" s="4"/>
      <c r="G15" s="4"/>
      <c r="H15" s="4"/>
      <c r="I15" s="4"/>
      <c r="J15" s="4"/>
      <c r="K15" s="4"/>
      <c r="L15" s="4"/>
      <c r="M15" s="4"/>
      <c r="N15" s="4"/>
      <c r="O15" s="159"/>
    </row>
    <row r="16" spans="2:15" ht="55.5" customHeight="1">
      <c r="B16" s="159"/>
      <c r="D16" s="112" t="str">
        <f>'4. паспортбюджет '!A15</f>
        <v>Строительство ЗРУ-6кВ 1 и 2 секции шин ПС-110/6 кВ «СЦБК» терр. округ Северный, г. Архангельска, ул. Кировская, д. 4 
в связи с аварийным состоянием строительных конструкций и угрозой саморазрушения 
рядом стоящих строительных конструкций с монтажом 20 ячеек с вакуумными выключателями и РЗиА</v>
      </c>
      <c r="E16" s="112"/>
      <c r="F16" s="112"/>
      <c r="G16" s="112"/>
      <c r="H16" s="112"/>
      <c r="I16" s="112"/>
      <c r="J16" s="112"/>
      <c r="K16" s="112"/>
      <c r="L16" s="112"/>
      <c r="M16" s="112"/>
      <c r="N16" s="112"/>
      <c r="O16" s="159"/>
    </row>
    <row r="17" spans="1:33" ht="15.75">
      <c r="B17" s="159"/>
      <c r="C17" s="98" t="s">
        <v>6</v>
      </c>
      <c r="D17" s="98"/>
      <c r="E17" s="98"/>
      <c r="F17" s="98"/>
      <c r="G17" s="98"/>
      <c r="H17" s="98"/>
      <c r="I17" s="98"/>
      <c r="J17" s="98"/>
      <c r="K17" s="98"/>
      <c r="L17" s="98"/>
      <c r="M17" s="98"/>
      <c r="N17" s="98"/>
      <c r="O17" s="159"/>
    </row>
    <row r="18" spans="1:33" ht="15">
      <c r="B18" s="159"/>
      <c r="C18" s="4"/>
      <c r="D18" s="4"/>
      <c r="E18" s="4"/>
      <c r="F18" s="4"/>
      <c r="G18" s="4"/>
      <c r="H18" s="4"/>
      <c r="I18" s="4"/>
      <c r="J18" s="4"/>
      <c r="K18" s="4"/>
      <c r="L18" s="4"/>
      <c r="M18" s="4"/>
      <c r="N18" s="4"/>
      <c r="O18" s="159"/>
    </row>
    <row r="19" spans="1:33" ht="18.75">
      <c r="B19" s="159"/>
      <c r="C19" s="106" t="s">
        <v>139</v>
      </c>
      <c r="D19" s="106"/>
      <c r="E19" s="106"/>
      <c r="F19" s="106"/>
      <c r="G19" s="106"/>
      <c r="H19" s="106"/>
      <c r="I19" s="106"/>
      <c r="J19" s="106"/>
      <c r="K19" s="106"/>
      <c r="L19" s="106"/>
      <c r="M19" s="106"/>
      <c r="N19" s="106"/>
      <c r="O19" s="159"/>
    </row>
    <row r="20" spans="1:33">
      <c r="B20" s="159"/>
      <c r="C20" s="159"/>
      <c r="D20" s="159"/>
      <c r="E20" s="159"/>
      <c r="F20" s="159"/>
      <c r="G20" s="159"/>
      <c r="H20" s="159"/>
      <c r="I20" s="159"/>
      <c r="J20" s="159"/>
      <c r="K20" s="159"/>
      <c r="L20" s="159"/>
      <c r="M20" s="159"/>
      <c r="N20" s="159"/>
      <c r="O20" s="159"/>
    </row>
    <row r="21" spans="1:33" ht="36.75" customHeight="1">
      <c r="B21" s="159"/>
      <c r="C21" s="161" t="s">
        <v>558</v>
      </c>
      <c r="D21" s="161"/>
      <c r="E21" s="162"/>
      <c r="F21" s="162"/>
      <c r="G21" s="162"/>
      <c r="H21" s="162"/>
      <c r="I21" s="162"/>
      <c r="J21" s="162"/>
      <c r="K21" s="162"/>
      <c r="L21" s="162"/>
      <c r="M21" s="162"/>
      <c r="N21" s="162"/>
      <c r="O21" s="162"/>
    </row>
    <row r="22" spans="1:33" ht="48" customHeight="1">
      <c r="B22" s="159"/>
      <c r="C22" s="175" t="s">
        <v>559</v>
      </c>
      <c r="D22" s="175"/>
      <c r="E22" s="174" t="s">
        <v>456</v>
      </c>
      <c r="F22" s="174"/>
      <c r="G22" s="174"/>
      <c r="H22" s="174"/>
      <c r="I22" s="174"/>
      <c r="J22" s="174"/>
      <c r="K22" s="174"/>
      <c r="L22" s="174"/>
      <c r="M22" s="174"/>
      <c r="N22" s="174"/>
      <c r="O22" s="174"/>
      <c r="P22" s="176"/>
      <c r="Q22" s="176"/>
      <c r="R22" s="176"/>
      <c r="S22" s="176"/>
      <c r="T22" s="176"/>
      <c r="U22" s="176"/>
      <c r="V22" s="176"/>
      <c r="W22" s="176"/>
      <c r="X22" s="176"/>
      <c r="Y22" s="176"/>
      <c r="Z22" s="176"/>
      <c r="AA22" s="176"/>
      <c r="AB22" s="176"/>
      <c r="AC22" s="176"/>
      <c r="AD22" s="176"/>
      <c r="AE22" s="176"/>
      <c r="AF22" s="176"/>
      <c r="AG22" s="176"/>
    </row>
    <row r="23" spans="1:33" ht="18" customHeight="1">
      <c r="B23" s="159"/>
      <c r="C23" s="177" t="s">
        <v>490</v>
      </c>
      <c r="D23" s="177"/>
      <c r="E23" s="178" t="s">
        <v>580</v>
      </c>
      <c r="F23" s="178"/>
      <c r="G23" s="178"/>
      <c r="H23" s="178"/>
      <c r="I23" s="178"/>
      <c r="J23" s="178"/>
      <c r="K23" s="178"/>
      <c r="L23" s="178"/>
      <c r="M23" s="178"/>
      <c r="N23" s="178"/>
      <c r="O23" s="178"/>
      <c r="P23" s="176"/>
      <c r="Q23" s="176"/>
      <c r="R23" s="176"/>
      <c r="S23" s="176"/>
      <c r="T23" s="176"/>
      <c r="U23" s="176"/>
      <c r="V23" s="176"/>
      <c r="W23" s="176"/>
      <c r="X23" s="176"/>
      <c r="Y23" s="176"/>
      <c r="Z23" s="176"/>
      <c r="AA23" s="176"/>
      <c r="AB23" s="176"/>
      <c r="AC23" s="176"/>
      <c r="AD23" s="176"/>
      <c r="AE23" s="176"/>
      <c r="AF23" s="176"/>
      <c r="AG23" s="176"/>
    </row>
    <row r="24" spans="1:33" ht="12.75" customHeight="1">
      <c r="B24" s="159"/>
      <c r="C24" s="179" t="s">
        <v>493</v>
      </c>
      <c r="D24" s="177"/>
      <c r="E24" s="180" t="s">
        <v>494</v>
      </c>
      <c r="F24" s="180"/>
      <c r="G24" s="180"/>
      <c r="H24" s="180"/>
      <c r="I24" s="180"/>
      <c r="J24" s="180"/>
      <c r="K24" s="180"/>
      <c r="L24" s="180"/>
      <c r="M24" s="180"/>
      <c r="N24" s="180"/>
      <c r="O24" s="180"/>
      <c r="P24" s="176"/>
      <c r="Q24" s="176"/>
      <c r="R24" s="176"/>
      <c r="S24" s="176"/>
      <c r="T24" s="176"/>
      <c r="U24" s="176"/>
      <c r="V24" s="176"/>
      <c r="W24" s="176"/>
      <c r="X24" s="176"/>
      <c r="Y24" s="176"/>
      <c r="Z24" s="176"/>
      <c r="AA24" s="176"/>
      <c r="AB24" s="176"/>
      <c r="AC24" s="176"/>
      <c r="AD24" s="176"/>
      <c r="AE24" s="176"/>
      <c r="AF24" s="176"/>
      <c r="AG24" s="176"/>
    </row>
    <row r="25" spans="1:33" ht="15.75">
      <c r="B25" s="159"/>
      <c r="C25" s="179"/>
      <c r="D25" s="177"/>
      <c r="E25" s="180" t="s">
        <v>491</v>
      </c>
      <c r="F25" s="180"/>
      <c r="G25" s="180"/>
      <c r="H25" s="180"/>
      <c r="I25" s="180"/>
      <c r="J25" s="180"/>
      <c r="K25" s="180"/>
      <c r="L25" s="180"/>
      <c r="M25" s="180"/>
      <c r="N25" s="180"/>
      <c r="O25" s="180"/>
      <c r="P25" s="176"/>
      <c r="Q25" s="176"/>
      <c r="R25" s="176"/>
      <c r="S25" s="176"/>
      <c r="T25" s="176"/>
      <c r="U25" s="176"/>
      <c r="V25" s="176"/>
      <c r="W25" s="176"/>
      <c r="X25" s="176"/>
      <c r="Y25" s="176"/>
      <c r="Z25" s="176"/>
      <c r="AA25" s="176"/>
      <c r="AB25" s="176"/>
      <c r="AC25" s="176"/>
      <c r="AD25" s="176"/>
      <c r="AE25" s="176"/>
      <c r="AF25" s="176"/>
      <c r="AG25" s="176"/>
    </row>
    <row r="26" spans="1:33" ht="15.75">
      <c r="B26" s="159"/>
      <c r="C26" s="179"/>
      <c r="D26" s="177"/>
      <c r="E26" s="180" t="s">
        <v>492</v>
      </c>
      <c r="F26" s="180"/>
      <c r="G26" s="180"/>
      <c r="H26" s="180"/>
      <c r="I26" s="180"/>
      <c r="J26" s="180"/>
      <c r="K26" s="180"/>
      <c r="L26" s="180"/>
      <c r="M26" s="180"/>
      <c r="N26" s="180"/>
      <c r="O26" s="180"/>
      <c r="P26" s="176"/>
      <c r="Q26" s="176"/>
      <c r="R26" s="176"/>
      <c r="S26" s="176"/>
      <c r="T26" s="176"/>
      <c r="U26" s="176"/>
      <c r="V26" s="176"/>
      <c r="W26" s="176"/>
      <c r="X26" s="176"/>
      <c r="Y26" s="176"/>
      <c r="Z26" s="176"/>
      <c r="AA26" s="176"/>
      <c r="AB26" s="176"/>
      <c r="AC26" s="176"/>
      <c r="AD26" s="176"/>
      <c r="AE26" s="176"/>
      <c r="AF26" s="176"/>
      <c r="AG26" s="176"/>
    </row>
    <row r="27" spans="1:33" ht="15.75">
      <c r="A27" s="158">
        <v>1</v>
      </c>
      <c r="B27" s="159"/>
      <c r="C27" s="177" t="s">
        <v>495</v>
      </c>
      <c r="D27" s="175">
        <v>2020</v>
      </c>
      <c r="E27" s="181"/>
      <c r="F27" s="182"/>
      <c r="G27" s="182"/>
      <c r="H27" s="182"/>
      <c r="I27" s="182"/>
      <c r="J27" s="182"/>
      <c r="K27" s="182"/>
      <c r="L27" s="182"/>
      <c r="M27" s="182"/>
      <c r="N27" s="182"/>
      <c r="O27" s="182"/>
      <c r="P27" s="176"/>
      <c r="Q27" s="176"/>
      <c r="R27" s="176"/>
      <c r="S27" s="176"/>
      <c r="T27" s="176"/>
      <c r="U27" s="176"/>
      <c r="V27" s="176"/>
      <c r="W27" s="176"/>
      <c r="X27" s="176"/>
      <c r="Y27" s="176"/>
      <c r="Z27" s="176"/>
      <c r="AA27" s="176"/>
      <c r="AB27" s="176"/>
      <c r="AC27" s="176"/>
      <c r="AD27" s="176"/>
      <c r="AE27" s="176"/>
      <c r="AF27" s="176"/>
      <c r="AG27" s="176"/>
    </row>
    <row r="28" spans="1:33" ht="15.75">
      <c r="B28" s="159"/>
      <c r="C28" s="177" t="s">
        <v>496</v>
      </c>
      <c r="D28" s="177"/>
      <c r="E28" s="183">
        <v>2021</v>
      </c>
      <c r="F28" s="184" t="s">
        <v>361</v>
      </c>
      <c r="G28" s="185">
        <v>2022</v>
      </c>
      <c r="H28" s="186"/>
      <c r="I28" s="186"/>
      <c r="J28" s="186"/>
      <c r="K28" s="186"/>
      <c r="L28" s="186"/>
      <c r="M28" s="186"/>
      <c r="N28" s="186"/>
      <c r="O28" s="186"/>
      <c r="P28" s="176"/>
      <c r="Q28" s="176"/>
      <c r="R28" s="176"/>
      <c r="S28" s="176"/>
      <c r="T28" s="176"/>
      <c r="U28" s="176"/>
      <c r="V28" s="176"/>
      <c r="W28" s="176"/>
      <c r="X28" s="176"/>
      <c r="Y28" s="176"/>
      <c r="Z28" s="176"/>
      <c r="AA28" s="176"/>
      <c r="AB28" s="176"/>
      <c r="AC28" s="176"/>
      <c r="AD28" s="176"/>
      <c r="AE28" s="176"/>
      <c r="AF28" s="176"/>
      <c r="AG28" s="176"/>
    </row>
    <row r="29" spans="1:33" ht="15.75">
      <c r="B29" s="159"/>
      <c r="C29" s="177" t="s">
        <v>497</v>
      </c>
      <c r="D29" s="177"/>
      <c r="E29" s="187"/>
      <c r="F29" s="188"/>
      <c r="G29" s="188"/>
      <c r="H29" s="188"/>
      <c r="I29" s="176"/>
      <c r="J29" s="188"/>
      <c r="K29" s="188"/>
      <c r="L29" s="188"/>
      <c r="M29" s="188"/>
      <c r="N29" s="188"/>
      <c r="O29" s="188"/>
      <c r="P29" s="176"/>
      <c r="Q29" s="176"/>
      <c r="R29" s="176"/>
      <c r="S29" s="176"/>
      <c r="T29" s="176"/>
      <c r="U29" s="176"/>
      <c r="V29" s="176"/>
      <c r="W29" s="176"/>
      <c r="X29" s="176"/>
      <c r="Y29" s="176"/>
      <c r="Z29" s="176"/>
      <c r="AA29" s="176"/>
      <c r="AB29" s="176"/>
      <c r="AC29" s="176"/>
      <c r="AD29" s="176"/>
      <c r="AE29" s="176"/>
      <c r="AF29" s="176"/>
      <c r="AG29" s="176"/>
    </row>
    <row r="30" spans="1:33" ht="15.75">
      <c r="B30" s="159"/>
      <c r="C30" s="177" t="s">
        <v>498</v>
      </c>
      <c r="D30" s="177"/>
      <c r="E30" s="189"/>
      <c r="F30" s="189"/>
      <c r="G30" s="188"/>
      <c r="H30" s="188"/>
      <c r="I30" s="176"/>
      <c r="J30" s="188"/>
      <c r="K30" s="188"/>
      <c r="L30" s="188"/>
      <c r="M30" s="188"/>
      <c r="N30" s="188"/>
      <c r="O30" s="188"/>
      <c r="P30" s="176"/>
      <c r="Q30" s="176"/>
      <c r="R30" s="176"/>
      <c r="S30" s="176"/>
      <c r="T30" s="176"/>
      <c r="U30" s="176"/>
      <c r="V30" s="176"/>
      <c r="W30" s="176"/>
      <c r="X30" s="176"/>
      <c r="Y30" s="176"/>
      <c r="Z30" s="176"/>
      <c r="AA30" s="176"/>
      <c r="AB30" s="176"/>
      <c r="AC30" s="176"/>
      <c r="AD30" s="176"/>
      <c r="AE30" s="176"/>
      <c r="AF30" s="176"/>
      <c r="AG30" s="176"/>
    </row>
    <row r="31" spans="1:33" ht="15.75">
      <c r="B31" s="159"/>
      <c r="C31" s="177" t="s">
        <v>499</v>
      </c>
      <c r="D31" s="177"/>
      <c r="E31" s="190">
        <v>0</v>
      </c>
      <c r="F31" s="188"/>
      <c r="G31" s="188"/>
      <c r="H31" s="188"/>
      <c r="I31" s="176"/>
      <c r="J31" s="188"/>
      <c r="K31" s="188"/>
      <c r="L31" s="188"/>
      <c r="M31" s="188"/>
      <c r="N31" s="188"/>
      <c r="O31" s="188"/>
      <c r="P31" s="176"/>
      <c r="Q31" s="176"/>
      <c r="R31" s="176"/>
      <c r="S31" s="176"/>
      <c r="T31" s="176"/>
      <c r="U31" s="176"/>
      <c r="V31" s="176"/>
      <c r="W31" s="176"/>
      <c r="X31" s="176"/>
      <c r="Y31" s="176"/>
      <c r="Z31" s="176"/>
      <c r="AA31" s="176"/>
      <c r="AB31" s="176"/>
      <c r="AC31" s="176"/>
      <c r="AD31" s="176"/>
      <c r="AE31" s="176"/>
      <c r="AF31" s="176"/>
      <c r="AG31" s="176"/>
    </row>
    <row r="32" spans="1:33" ht="15.75">
      <c r="B32" s="159"/>
      <c r="C32" s="177" t="s">
        <v>500</v>
      </c>
      <c r="D32" s="177"/>
      <c r="E32" s="190">
        <f>30*1000000</f>
        <v>30000000</v>
      </c>
      <c r="F32" s="188"/>
      <c r="G32" s="188"/>
      <c r="H32" s="188"/>
      <c r="I32" s="176"/>
      <c r="J32" s="188"/>
      <c r="K32" s="188"/>
      <c r="L32" s="188"/>
      <c r="M32" s="188"/>
      <c r="N32" s="188"/>
      <c r="O32" s="188"/>
      <c r="P32" s="176"/>
      <c r="Q32" s="176"/>
      <c r="R32" s="176"/>
      <c r="S32" s="176"/>
      <c r="T32" s="176"/>
      <c r="U32" s="176"/>
      <c r="V32" s="176"/>
      <c r="W32" s="176"/>
      <c r="X32" s="176"/>
      <c r="Y32" s="176"/>
      <c r="Z32" s="176"/>
      <c r="AA32" s="176"/>
      <c r="AB32" s="176"/>
      <c r="AC32" s="176"/>
      <c r="AD32" s="176"/>
      <c r="AE32" s="176"/>
      <c r="AF32" s="176"/>
      <c r="AG32" s="176"/>
    </row>
    <row r="33" spans="1:33" ht="15.75">
      <c r="B33" s="159"/>
      <c r="C33" s="175" t="s">
        <v>501</v>
      </c>
      <c r="D33" s="175"/>
      <c r="E33" s="190">
        <f>7.8*1000000</f>
        <v>7800000</v>
      </c>
      <c r="F33" s="188"/>
      <c r="G33" s="188"/>
      <c r="H33" s="188"/>
      <c r="I33" s="176"/>
      <c r="J33" s="188"/>
      <c r="K33" s="188"/>
      <c r="L33" s="188"/>
      <c r="M33" s="188"/>
      <c r="N33" s="188"/>
      <c r="O33" s="188"/>
      <c r="P33" s="176"/>
      <c r="Q33" s="176"/>
      <c r="R33" s="176"/>
      <c r="S33" s="176"/>
      <c r="T33" s="176"/>
      <c r="U33" s="176"/>
      <c r="V33" s="176"/>
      <c r="W33" s="176"/>
      <c r="X33" s="176"/>
      <c r="Y33" s="176"/>
      <c r="Z33" s="176"/>
      <c r="AA33" s="176"/>
      <c r="AB33" s="176"/>
      <c r="AC33" s="176"/>
      <c r="AD33" s="176"/>
      <c r="AE33" s="176"/>
      <c r="AF33" s="176"/>
      <c r="AG33" s="176"/>
    </row>
    <row r="34" spans="1:33" ht="15.75">
      <c r="B34" s="159"/>
      <c r="C34" s="177" t="s">
        <v>502</v>
      </c>
      <c r="D34" s="177"/>
      <c r="E34" s="189" t="s">
        <v>503</v>
      </c>
      <c r="F34" s="189"/>
      <c r="G34" s="161"/>
      <c r="H34" s="161"/>
      <c r="I34" s="176"/>
      <c r="J34" s="161"/>
      <c r="K34" s="188"/>
      <c r="L34" s="188"/>
      <c r="M34" s="188"/>
      <c r="N34" s="188"/>
      <c r="O34" s="188"/>
      <c r="P34" s="176"/>
      <c r="Q34" s="176"/>
      <c r="R34" s="176"/>
      <c r="S34" s="176"/>
      <c r="T34" s="176"/>
      <c r="U34" s="176"/>
      <c r="V34" s="176"/>
      <c r="W34" s="176"/>
      <c r="X34" s="176"/>
      <c r="Y34" s="176"/>
      <c r="Z34" s="176"/>
      <c r="AA34" s="176"/>
      <c r="AB34" s="176"/>
      <c r="AC34" s="176"/>
      <c r="AD34" s="176"/>
      <c r="AE34" s="176"/>
      <c r="AF34" s="176"/>
      <c r="AG34" s="176"/>
    </row>
    <row r="35" spans="1:33" ht="15.75">
      <c r="B35" s="159"/>
      <c r="C35" s="177" t="s">
        <v>504</v>
      </c>
      <c r="D35" s="177"/>
      <c r="E35" s="191"/>
      <c r="F35" s="188"/>
      <c r="G35" s="188"/>
      <c r="H35" s="188"/>
      <c r="I35" s="176"/>
      <c r="J35" s="188"/>
      <c r="K35" s="188"/>
      <c r="L35" s="188"/>
      <c r="M35" s="188"/>
      <c r="N35" s="188"/>
      <c r="O35" s="188"/>
      <c r="P35" s="176"/>
      <c r="Q35" s="176"/>
      <c r="R35" s="176"/>
      <c r="S35" s="176"/>
      <c r="T35" s="176"/>
      <c r="U35" s="176"/>
      <c r="V35" s="176"/>
      <c r="W35" s="176"/>
      <c r="X35" s="176"/>
      <c r="Y35" s="176"/>
      <c r="Z35" s="176"/>
      <c r="AA35" s="176"/>
      <c r="AB35" s="176"/>
      <c r="AC35" s="176"/>
      <c r="AD35" s="176"/>
      <c r="AE35" s="176"/>
      <c r="AF35" s="176"/>
      <c r="AG35" s="176"/>
    </row>
    <row r="36" spans="1:33" ht="15.75">
      <c r="B36" s="159"/>
      <c r="C36" s="177" t="s">
        <v>505</v>
      </c>
      <c r="D36" s="177"/>
      <c r="E36" s="192">
        <v>40</v>
      </c>
      <c r="F36" s="188"/>
      <c r="G36" s="188"/>
      <c r="H36" s="188"/>
      <c r="I36" s="176"/>
      <c r="J36" s="188"/>
      <c r="K36" s="188"/>
      <c r="L36" s="188"/>
      <c r="M36" s="188"/>
      <c r="N36" s="188"/>
      <c r="O36" s="188"/>
      <c r="P36" s="176"/>
      <c r="Q36" s="176"/>
      <c r="R36" s="176"/>
      <c r="S36" s="176"/>
      <c r="T36" s="176"/>
      <c r="U36" s="176"/>
      <c r="V36" s="176"/>
      <c r="W36" s="176"/>
      <c r="X36" s="176"/>
      <c r="Y36" s="176"/>
      <c r="Z36" s="176"/>
      <c r="AA36" s="176"/>
      <c r="AB36" s="176"/>
      <c r="AC36" s="176"/>
      <c r="AD36" s="176"/>
      <c r="AE36" s="176"/>
      <c r="AF36" s="176"/>
      <c r="AG36" s="176"/>
    </row>
    <row r="37" spans="1:33" ht="15.75">
      <c r="B37" s="159"/>
      <c r="C37" s="177" t="s">
        <v>506</v>
      </c>
      <c r="D37" s="177"/>
      <c r="E37" s="190">
        <f>40.65*1000000</f>
        <v>40650000</v>
      </c>
      <c r="F37" s="188"/>
      <c r="G37" s="188"/>
      <c r="H37" s="188"/>
      <c r="I37" s="176"/>
      <c r="J37" s="188"/>
      <c r="K37" s="188"/>
      <c r="L37" s="188"/>
      <c r="M37" s="188"/>
      <c r="N37" s="188"/>
      <c r="O37" s="188"/>
      <c r="P37" s="176"/>
      <c r="Q37" s="176"/>
      <c r="R37" s="176"/>
      <c r="S37" s="176"/>
      <c r="T37" s="176"/>
      <c r="U37" s="176"/>
      <c r="V37" s="176"/>
      <c r="W37" s="176"/>
      <c r="X37" s="176"/>
      <c r="Y37" s="176"/>
      <c r="Z37" s="176"/>
      <c r="AA37" s="176"/>
      <c r="AB37" s="176"/>
      <c r="AC37" s="176"/>
      <c r="AD37" s="176"/>
      <c r="AE37" s="176"/>
      <c r="AF37" s="176"/>
      <c r="AG37" s="176"/>
    </row>
    <row r="38" spans="1:33" ht="15.75">
      <c r="B38" s="159"/>
      <c r="C38" s="177" t="s">
        <v>507</v>
      </c>
      <c r="D38" s="177"/>
      <c r="E38" s="190">
        <f>39.65*1000000</f>
        <v>39650000</v>
      </c>
      <c r="F38" s="188"/>
      <c r="G38" s="188"/>
      <c r="H38" s="188"/>
      <c r="I38" s="176"/>
      <c r="J38" s="188"/>
      <c r="K38" s="188"/>
      <c r="L38" s="188"/>
      <c r="M38" s="188"/>
      <c r="N38" s="188"/>
      <c r="O38" s="188"/>
      <c r="P38" s="176"/>
      <c r="Q38" s="176"/>
      <c r="R38" s="176"/>
      <c r="S38" s="176"/>
      <c r="T38" s="176"/>
      <c r="U38" s="176"/>
      <c r="V38" s="176"/>
      <c r="W38" s="176"/>
      <c r="X38" s="176"/>
      <c r="Y38" s="176"/>
      <c r="Z38" s="176"/>
      <c r="AA38" s="176"/>
      <c r="AB38" s="176"/>
      <c r="AC38" s="176"/>
      <c r="AD38" s="176"/>
      <c r="AE38" s="176"/>
      <c r="AF38" s="176"/>
      <c r="AG38" s="176"/>
    </row>
    <row r="39" spans="1:33" ht="15.75">
      <c r="B39" s="159"/>
      <c r="C39" s="177" t="s">
        <v>508</v>
      </c>
      <c r="D39" s="177"/>
      <c r="E39" s="190">
        <v>275000</v>
      </c>
      <c r="F39" s="188"/>
      <c r="G39" s="188"/>
      <c r="H39" s="188"/>
      <c r="I39" s="176"/>
      <c r="J39" s="188"/>
      <c r="K39" s="188"/>
      <c r="L39" s="188"/>
      <c r="M39" s="188"/>
      <c r="N39" s="188"/>
      <c r="O39" s="188"/>
      <c r="P39" s="176"/>
      <c r="Q39" s="176"/>
      <c r="R39" s="176"/>
      <c r="S39" s="176"/>
      <c r="T39" s="176"/>
      <c r="U39" s="176"/>
      <c r="V39" s="176"/>
      <c r="W39" s="176"/>
      <c r="X39" s="176"/>
      <c r="Y39" s="176"/>
      <c r="Z39" s="176"/>
      <c r="AA39" s="176"/>
      <c r="AB39" s="176"/>
      <c r="AC39" s="176"/>
      <c r="AD39" s="176"/>
      <c r="AE39" s="176"/>
      <c r="AF39" s="176"/>
      <c r="AG39" s="176"/>
    </row>
    <row r="40" spans="1:33" ht="15.75">
      <c r="B40" s="159"/>
      <c r="C40" s="177" t="s">
        <v>509</v>
      </c>
      <c r="D40" s="177"/>
      <c r="E40" s="190">
        <v>11075000</v>
      </c>
      <c r="F40" s="188"/>
      <c r="G40" s="188"/>
      <c r="H40" s="188"/>
      <c r="I40" s="176"/>
      <c r="J40" s="188"/>
      <c r="K40" s="188"/>
      <c r="L40" s="188"/>
      <c r="M40" s="188"/>
      <c r="N40" s="188"/>
      <c r="O40" s="188"/>
      <c r="P40" s="176"/>
      <c r="Q40" s="176"/>
      <c r="R40" s="176"/>
      <c r="S40" s="176"/>
      <c r="T40" s="176"/>
      <c r="U40" s="176"/>
      <c r="V40" s="176"/>
      <c r="W40" s="176"/>
      <c r="X40" s="176"/>
      <c r="Y40" s="176"/>
      <c r="Z40" s="176"/>
      <c r="AA40" s="176"/>
      <c r="AB40" s="176"/>
      <c r="AC40" s="176"/>
      <c r="AD40" s="176"/>
      <c r="AE40" s="176"/>
      <c r="AF40" s="176"/>
      <c r="AG40" s="176"/>
    </row>
    <row r="41" spans="1:33" ht="15.75">
      <c r="B41" s="159"/>
      <c r="C41" s="177" t="s">
        <v>510</v>
      </c>
      <c r="D41" s="177"/>
      <c r="E41" s="190">
        <v>27000000</v>
      </c>
      <c r="F41" s="188"/>
      <c r="G41" s="188"/>
      <c r="H41" s="188"/>
      <c r="I41" s="176"/>
      <c r="J41" s="188"/>
      <c r="K41" s="188"/>
      <c r="L41" s="188"/>
      <c r="M41" s="188"/>
      <c r="N41" s="188"/>
      <c r="O41" s="188"/>
      <c r="P41" s="176"/>
      <c r="Q41" s="176"/>
      <c r="R41" s="176"/>
      <c r="S41" s="176"/>
      <c r="T41" s="176"/>
      <c r="U41" s="176"/>
      <c r="V41" s="176"/>
      <c r="W41" s="176"/>
      <c r="X41" s="176"/>
      <c r="Y41" s="176"/>
      <c r="Z41" s="176"/>
      <c r="AA41" s="176"/>
      <c r="AB41" s="176"/>
      <c r="AC41" s="176"/>
      <c r="AD41" s="176"/>
      <c r="AE41" s="176"/>
      <c r="AF41" s="176"/>
      <c r="AG41" s="176"/>
    </row>
    <row r="42" spans="1:33" ht="15.75">
      <c r="B42" s="159"/>
      <c r="C42" s="177" t="s">
        <v>511</v>
      </c>
      <c r="D42" s="177"/>
      <c r="E42" s="190">
        <f>E38-E39-E40-E41</f>
        <v>1300000</v>
      </c>
      <c r="F42" s="188"/>
      <c r="G42" s="188"/>
      <c r="H42" s="188"/>
      <c r="I42" s="176"/>
      <c r="J42" s="188"/>
      <c r="K42" s="188"/>
      <c r="L42" s="188"/>
      <c r="M42" s="188"/>
      <c r="N42" s="188"/>
      <c r="O42" s="188"/>
      <c r="P42" s="176"/>
      <c r="Q42" s="176"/>
      <c r="R42" s="176"/>
      <c r="S42" s="176"/>
      <c r="T42" s="176"/>
      <c r="U42" s="176"/>
      <c r="V42" s="176"/>
      <c r="W42" s="176"/>
      <c r="X42" s="176"/>
      <c r="Y42" s="176"/>
      <c r="Z42" s="176"/>
      <c r="AA42" s="176"/>
      <c r="AB42" s="176"/>
      <c r="AC42" s="176"/>
      <c r="AD42" s="176"/>
      <c r="AE42" s="176"/>
      <c r="AF42" s="176"/>
      <c r="AG42" s="176"/>
    </row>
    <row r="43" spans="1:33" ht="15.75">
      <c r="B43" s="159"/>
      <c r="C43" s="177" t="s">
        <v>512</v>
      </c>
      <c r="D43" s="177"/>
      <c r="E43" s="190">
        <f>E37</f>
        <v>40650000</v>
      </c>
      <c r="F43" s="193" t="s">
        <v>513</v>
      </c>
      <c r="G43" s="193"/>
      <c r="H43" s="193"/>
      <c r="I43" s="193"/>
      <c r="J43" s="193"/>
      <c r="K43" s="188"/>
      <c r="L43" s="188"/>
      <c r="M43" s="188"/>
      <c r="N43" s="188"/>
      <c r="O43" s="188"/>
      <c r="P43" s="176"/>
      <c r="Q43" s="176"/>
      <c r="R43" s="176"/>
      <c r="S43" s="176"/>
      <c r="T43" s="176"/>
      <c r="U43" s="176"/>
      <c r="V43" s="176"/>
      <c r="W43" s="176"/>
      <c r="X43" s="176"/>
      <c r="Y43" s="176"/>
      <c r="Z43" s="176"/>
      <c r="AA43" s="176"/>
      <c r="AB43" s="176"/>
      <c r="AC43" s="176"/>
      <c r="AD43" s="176"/>
      <c r="AE43" s="176"/>
      <c r="AF43" s="176"/>
      <c r="AG43" s="176"/>
    </row>
    <row r="44" spans="1:33" ht="15.75">
      <c r="B44" s="159"/>
      <c r="C44" s="177" t="s">
        <v>514</v>
      </c>
      <c r="D44" s="177"/>
      <c r="E44" s="190">
        <f>1.2*E38-E38</f>
        <v>7930000</v>
      </c>
      <c r="F44" s="188"/>
      <c r="G44" s="188"/>
      <c r="H44" s="188"/>
      <c r="I44" s="176"/>
      <c r="J44" s="188"/>
      <c r="K44" s="188"/>
      <c r="L44" s="188"/>
      <c r="M44" s="188"/>
      <c r="N44" s="188"/>
      <c r="O44" s="188"/>
      <c r="P44" s="176"/>
      <c r="Q44" s="176"/>
      <c r="R44" s="176"/>
      <c r="S44" s="176"/>
      <c r="T44" s="176"/>
      <c r="U44" s="176"/>
      <c r="V44" s="176"/>
      <c r="W44" s="176"/>
      <c r="X44" s="176"/>
      <c r="Y44" s="176"/>
      <c r="Z44" s="176"/>
      <c r="AA44" s="176"/>
      <c r="AB44" s="176"/>
      <c r="AC44" s="176"/>
      <c r="AD44" s="176"/>
      <c r="AE44" s="176"/>
      <c r="AF44" s="176"/>
      <c r="AG44" s="176"/>
    </row>
    <row r="45" spans="1:33" ht="15.75">
      <c r="B45" s="159"/>
      <c r="C45" s="177" t="s">
        <v>515</v>
      </c>
      <c r="D45" s="177"/>
      <c r="E45" s="190">
        <f>1.2*E43-E43</f>
        <v>8130000</v>
      </c>
      <c r="F45" s="188"/>
      <c r="G45" s="188"/>
      <c r="H45" s="188"/>
      <c r="I45" s="176"/>
      <c r="J45" s="188"/>
      <c r="K45" s="188"/>
      <c r="L45" s="188"/>
      <c r="M45" s="188"/>
      <c r="N45" s="188"/>
      <c r="O45" s="188"/>
      <c r="P45" s="176"/>
      <c r="Q45" s="176"/>
      <c r="R45" s="176"/>
      <c r="S45" s="176"/>
      <c r="T45" s="176"/>
      <c r="U45" s="176"/>
      <c r="V45" s="176"/>
      <c r="W45" s="176"/>
      <c r="X45" s="176"/>
      <c r="Y45" s="176"/>
      <c r="Z45" s="176"/>
      <c r="AA45" s="176"/>
      <c r="AB45" s="176"/>
      <c r="AC45" s="176"/>
      <c r="AD45" s="176"/>
      <c r="AE45" s="176"/>
      <c r="AF45" s="176"/>
      <c r="AG45" s="176"/>
    </row>
    <row r="46" spans="1:33" ht="15.75">
      <c r="B46" s="159"/>
      <c r="C46" s="177" t="s">
        <v>516</v>
      </c>
      <c r="D46" s="177"/>
      <c r="E46" s="187" t="s">
        <v>596</v>
      </c>
      <c r="F46" s="188"/>
      <c r="G46" s="188"/>
      <c r="H46" s="188"/>
      <c r="I46" s="188"/>
      <c r="J46" s="188"/>
      <c r="K46" s="188"/>
      <c r="L46" s="188"/>
      <c r="M46" s="188"/>
      <c r="N46" s="188"/>
      <c r="O46" s="188"/>
      <c r="P46" s="176"/>
      <c r="Q46" s="176"/>
      <c r="R46" s="176"/>
      <c r="S46" s="176"/>
      <c r="T46" s="176"/>
      <c r="U46" s="176"/>
      <c r="V46" s="176"/>
      <c r="W46" s="176"/>
      <c r="X46" s="176"/>
      <c r="Y46" s="176"/>
      <c r="Z46" s="176"/>
      <c r="AA46" s="176"/>
      <c r="AB46" s="176"/>
      <c r="AC46" s="176"/>
      <c r="AD46" s="176"/>
      <c r="AE46" s="176"/>
      <c r="AF46" s="176"/>
      <c r="AG46" s="176"/>
    </row>
    <row r="47" spans="1:33" ht="12.75" customHeight="1" collapsed="1">
      <c r="B47" s="164"/>
      <c r="C47" s="194"/>
      <c r="D47" s="194"/>
      <c r="E47" s="195"/>
      <c r="F47" s="195"/>
      <c r="G47" s="195"/>
      <c r="H47" s="195"/>
      <c r="I47" s="195"/>
      <c r="J47" s="195"/>
      <c r="K47" s="195"/>
      <c r="L47" s="195"/>
      <c r="M47" s="195"/>
      <c r="N47" s="195"/>
      <c r="O47" s="195"/>
      <c r="P47" s="176"/>
      <c r="Q47" s="176"/>
      <c r="R47" s="176"/>
      <c r="S47" s="176"/>
      <c r="T47" s="176"/>
      <c r="U47" s="176"/>
      <c r="V47" s="176"/>
      <c r="W47" s="176"/>
      <c r="X47" s="176"/>
      <c r="Y47" s="176"/>
      <c r="Z47" s="176"/>
      <c r="AA47" s="176"/>
      <c r="AB47" s="176"/>
      <c r="AC47" s="176"/>
      <c r="AD47" s="176"/>
      <c r="AE47" s="176"/>
      <c r="AF47" s="176"/>
      <c r="AG47" s="176"/>
    </row>
    <row r="48" spans="1:33" s="167" customFormat="1" ht="18.75" hidden="1" customHeight="1" outlineLevel="1">
      <c r="A48" s="165">
        <v>1</v>
      </c>
      <c r="B48" s="166"/>
      <c r="C48" s="196" t="s">
        <v>101</v>
      </c>
      <c r="D48" s="196"/>
      <c r="E48" s="196">
        <v>2004</v>
      </c>
      <c r="F48" s="196">
        <v>2005</v>
      </c>
      <c r="G48" s="196">
        <v>2006</v>
      </c>
      <c r="H48" s="196">
        <v>2007</v>
      </c>
      <c r="I48" s="196">
        <v>2008</v>
      </c>
      <c r="J48" s="196">
        <v>2009</v>
      </c>
      <c r="K48" s="196">
        <v>2010</v>
      </c>
      <c r="L48" s="196">
        <v>2011</v>
      </c>
      <c r="M48" s="196">
        <v>2012</v>
      </c>
      <c r="N48" s="196">
        <v>2013</v>
      </c>
      <c r="O48" s="196">
        <v>2014</v>
      </c>
      <c r="P48" s="197"/>
      <c r="Q48" s="197"/>
      <c r="R48" s="197"/>
      <c r="S48" s="197"/>
      <c r="T48" s="197"/>
      <c r="U48" s="197"/>
      <c r="V48" s="197"/>
      <c r="W48" s="197"/>
      <c r="X48" s="197"/>
      <c r="Y48" s="197"/>
      <c r="Z48" s="197"/>
      <c r="AA48" s="197"/>
      <c r="AB48" s="197"/>
      <c r="AC48" s="197"/>
      <c r="AD48" s="197"/>
      <c r="AE48" s="197"/>
      <c r="AF48" s="197"/>
      <c r="AG48" s="197"/>
    </row>
    <row r="49" spans="1:33" s="167" customFormat="1" ht="18.75" hidden="1" customHeight="1" outlineLevel="1">
      <c r="A49" s="165">
        <v>1</v>
      </c>
      <c r="B49" s="166"/>
      <c r="C49" s="196" t="s">
        <v>517</v>
      </c>
      <c r="D49" s="196"/>
      <c r="E49" s="196">
        <v>11.7</v>
      </c>
      <c r="F49" s="196">
        <v>8.5</v>
      </c>
      <c r="G49" s="196">
        <v>7</v>
      </c>
      <c r="H49" s="196">
        <v>6</v>
      </c>
      <c r="I49" s="196">
        <v>4</v>
      </c>
      <c r="J49" s="196">
        <v>3</v>
      </c>
      <c r="K49" s="196">
        <v>3</v>
      </c>
      <c r="L49" s="196">
        <v>3</v>
      </c>
      <c r="M49" s="196">
        <v>3</v>
      </c>
      <c r="N49" s="196">
        <v>3</v>
      </c>
      <c r="O49" s="196">
        <v>3</v>
      </c>
      <c r="P49" s="197"/>
      <c r="Q49" s="197"/>
      <c r="R49" s="197"/>
      <c r="S49" s="197"/>
      <c r="T49" s="197"/>
      <c r="U49" s="197"/>
      <c r="V49" s="197"/>
      <c r="W49" s="197"/>
      <c r="X49" s="197"/>
      <c r="Y49" s="197"/>
      <c r="Z49" s="197"/>
      <c r="AA49" s="197"/>
      <c r="AB49" s="197"/>
      <c r="AC49" s="197"/>
      <c r="AD49" s="197"/>
      <c r="AE49" s="197"/>
      <c r="AF49" s="197"/>
      <c r="AG49" s="197"/>
    </row>
    <row r="50" spans="1:33" ht="4.5" customHeight="1">
      <c r="B50" s="164"/>
      <c r="C50" s="194"/>
      <c r="D50" s="194"/>
      <c r="E50" s="195"/>
      <c r="F50" s="195"/>
      <c r="G50" s="195"/>
      <c r="H50" s="195"/>
      <c r="I50" s="195"/>
      <c r="J50" s="195"/>
      <c r="K50" s="195"/>
      <c r="L50" s="195"/>
      <c r="M50" s="195"/>
      <c r="N50" s="195"/>
      <c r="O50" s="195"/>
      <c r="P50" s="176"/>
      <c r="Q50" s="176"/>
      <c r="R50" s="176"/>
      <c r="S50" s="176"/>
      <c r="T50" s="176"/>
      <c r="U50" s="176"/>
      <c r="V50" s="176"/>
      <c r="W50" s="176"/>
      <c r="X50" s="176"/>
      <c r="Y50" s="176"/>
      <c r="Z50" s="176"/>
      <c r="AA50" s="176"/>
      <c r="AB50" s="176"/>
      <c r="AC50" s="176"/>
      <c r="AD50" s="176"/>
      <c r="AE50" s="176"/>
      <c r="AF50" s="176"/>
      <c r="AG50" s="176"/>
    </row>
    <row r="51" spans="1:33" ht="13.5" customHeight="1">
      <c r="B51" s="168" t="s">
        <v>518</v>
      </c>
      <c r="C51" s="198" t="s">
        <v>519</v>
      </c>
      <c r="D51" s="198"/>
      <c r="E51" s="199">
        <v>0</v>
      </c>
      <c r="F51" s="199">
        <v>1</v>
      </c>
      <c r="G51" s="199">
        <v>2</v>
      </c>
      <c r="H51" s="199">
        <v>3</v>
      </c>
      <c r="I51" s="199">
        <v>4</v>
      </c>
      <c r="J51" s="199">
        <v>5</v>
      </c>
      <c r="K51" s="199">
        <v>6</v>
      </c>
      <c r="L51" s="199">
        <v>7</v>
      </c>
      <c r="M51" s="199">
        <v>8</v>
      </c>
      <c r="N51" s="199">
        <v>9</v>
      </c>
      <c r="O51" s="199">
        <v>10</v>
      </c>
      <c r="P51" s="199">
        <v>11</v>
      </c>
      <c r="Q51" s="199">
        <v>12</v>
      </c>
      <c r="R51" s="199">
        <v>13</v>
      </c>
      <c r="S51" s="199">
        <v>14</v>
      </c>
      <c r="T51" s="199">
        <v>15</v>
      </c>
      <c r="U51" s="199">
        <v>16</v>
      </c>
      <c r="V51" s="199">
        <v>17</v>
      </c>
      <c r="W51" s="199">
        <v>18</v>
      </c>
      <c r="X51" s="199">
        <v>19</v>
      </c>
      <c r="Y51" s="199">
        <v>20</v>
      </c>
      <c r="Z51" s="199">
        <v>21</v>
      </c>
      <c r="AA51" s="199">
        <v>22</v>
      </c>
      <c r="AB51" s="199">
        <v>23</v>
      </c>
      <c r="AC51" s="199">
        <v>24</v>
      </c>
      <c r="AD51" s="199">
        <v>25</v>
      </c>
      <c r="AE51" s="199">
        <v>26</v>
      </c>
      <c r="AF51" s="199">
        <v>27</v>
      </c>
      <c r="AG51" s="199">
        <v>28</v>
      </c>
    </row>
    <row r="52" spans="1:33" ht="15.75">
      <c r="A52" s="158">
        <v>1</v>
      </c>
      <c r="B52" s="169"/>
      <c r="C52" s="198" t="s">
        <v>520</v>
      </c>
      <c r="D52" s="198"/>
      <c r="E52" s="200">
        <f>E28</f>
        <v>2021</v>
      </c>
      <c r="F52" s="200">
        <f>E52+1</f>
        <v>2022</v>
      </c>
      <c r="G52" s="201">
        <f t="shared" ref="G52:AG52" si="0">F52+1</f>
        <v>2023</v>
      </c>
      <c r="H52" s="201">
        <f t="shared" si="0"/>
        <v>2024</v>
      </c>
      <c r="I52" s="201">
        <f t="shared" si="0"/>
        <v>2025</v>
      </c>
      <c r="J52" s="201">
        <f t="shared" si="0"/>
        <v>2026</v>
      </c>
      <c r="K52" s="201">
        <f t="shared" si="0"/>
        <v>2027</v>
      </c>
      <c r="L52" s="201">
        <f t="shared" si="0"/>
        <v>2028</v>
      </c>
      <c r="M52" s="201">
        <f t="shared" si="0"/>
        <v>2029</v>
      </c>
      <c r="N52" s="201">
        <f t="shared" si="0"/>
        <v>2030</v>
      </c>
      <c r="O52" s="201">
        <f t="shared" si="0"/>
        <v>2031</v>
      </c>
      <c r="P52" s="201">
        <f t="shared" si="0"/>
        <v>2032</v>
      </c>
      <c r="Q52" s="201">
        <f t="shared" si="0"/>
        <v>2033</v>
      </c>
      <c r="R52" s="201">
        <f t="shared" si="0"/>
        <v>2034</v>
      </c>
      <c r="S52" s="201">
        <f t="shared" si="0"/>
        <v>2035</v>
      </c>
      <c r="T52" s="201">
        <f t="shared" si="0"/>
        <v>2036</v>
      </c>
      <c r="U52" s="201">
        <f t="shared" si="0"/>
        <v>2037</v>
      </c>
      <c r="V52" s="201">
        <f t="shared" si="0"/>
        <v>2038</v>
      </c>
      <c r="W52" s="201">
        <f t="shared" si="0"/>
        <v>2039</v>
      </c>
      <c r="X52" s="201">
        <f t="shared" si="0"/>
        <v>2040</v>
      </c>
      <c r="Y52" s="201">
        <f t="shared" si="0"/>
        <v>2041</v>
      </c>
      <c r="Z52" s="201">
        <f t="shared" si="0"/>
        <v>2042</v>
      </c>
      <c r="AA52" s="201">
        <f t="shared" si="0"/>
        <v>2043</v>
      </c>
      <c r="AB52" s="201">
        <f t="shared" si="0"/>
        <v>2044</v>
      </c>
      <c r="AC52" s="201">
        <f t="shared" si="0"/>
        <v>2045</v>
      </c>
      <c r="AD52" s="201">
        <f t="shared" si="0"/>
        <v>2046</v>
      </c>
      <c r="AE52" s="201">
        <f t="shared" si="0"/>
        <v>2047</v>
      </c>
      <c r="AF52" s="201">
        <f t="shared" si="0"/>
        <v>2048</v>
      </c>
      <c r="AG52" s="201">
        <f t="shared" si="0"/>
        <v>2049</v>
      </c>
    </row>
    <row r="53" spans="1:33" ht="15.75">
      <c r="A53" s="158">
        <v>1</v>
      </c>
      <c r="B53" s="169"/>
      <c r="C53" s="198" t="s">
        <v>517</v>
      </c>
      <c r="D53" s="198"/>
      <c r="E53" s="202">
        <v>5.5</v>
      </c>
      <c r="F53" s="202">
        <v>5.5</v>
      </c>
      <c r="G53" s="202">
        <v>5.5</v>
      </c>
      <c r="H53" s="202">
        <v>5.5</v>
      </c>
      <c r="I53" s="202">
        <v>5.5</v>
      </c>
      <c r="J53" s="202">
        <v>5.5</v>
      </c>
      <c r="K53" s="202">
        <v>5.5</v>
      </c>
      <c r="L53" s="202">
        <v>5.5</v>
      </c>
      <c r="M53" s="202">
        <v>5.5</v>
      </c>
      <c r="N53" s="202">
        <v>5.5</v>
      </c>
      <c r="O53" s="202">
        <v>5.5</v>
      </c>
      <c r="P53" s="202">
        <v>5.5</v>
      </c>
      <c r="Q53" s="202">
        <v>5.5</v>
      </c>
      <c r="R53" s="202">
        <v>5.5</v>
      </c>
      <c r="S53" s="202">
        <v>5.5</v>
      </c>
      <c r="T53" s="202">
        <v>5.5</v>
      </c>
      <c r="U53" s="202">
        <v>5.5</v>
      </c>
      <c r="V53" s="202">
        <v>5.5</v>
      </c>
      <c r="W53" s="202">
        <v>5.5</v>
      </c>
      <c r="X53" s="202">
        <v>5.5</v>
      </c>
      <c r="Y53" s="202">
        <v>5.5</v>
      </c>
      <c r="Z53" s="202">
        <v>5.5</v>
      </c>
      <c r="AA53" s="202">
        <v>5.5</v>
      </c>
      <c r="AB53" s="202">
        <v>5.5</v>
      </c>
      <c r="AC53" s="202">
        <v>5.5</v>
      </c>
      <c r="AD53" s="202">
        <v>5.5</v>
      </c>
      <c r="AE53" s="202">
        <v>5.5</v>
      </c>
      <c r="AF53" s="202">
        <v>5.5</v>
      </c>
      <c r="AG53" s="202">
        <v>5.5</v>
      </c>
    </row>
    <row r="54" spans="1:33" ht="15.75">
      <c r="A54" s="158">
        <v>1</v>
      </c>
      <c r="B54" s="169"/>
      <c r="C54" s="198" t="s">
        <v>521</v>
      </c>
      <c r="D54" s="198"/>
      <c r="E54" s="202">
        <f>(E53+100)/100</f>
        <v>1.0549999999999999</v>
      </c>
      <c r="F54" s="203">
        <f>E54*(F53+100)/100</f>
        <v>1.1130249999999999</v>
      </c>
      <c r="G54" s="203">
        <f>F54*(G53+100)/100</f>
        <v>1.1742413749999998</v>
      </c>
      <c r="H54" s="203">
        <f>G54*(H53+100)/100</f>
        <v>1.2388246506249998</v>
      </c>
      <c r="I54" s="203">
        <f t="shared" ref="I54:AG54" si="1">H54*(I53+100)/100</f>
        <v>1.3069600064093749</v>
      </c>
      <c r="J54" s="203">
        <f t="shared" si="1"/>
        <v>1.3788428067618907</v>
      </c>
      <c r="K54" s="203">
        <f t="shared" si="1"/>
        <v>1.4546791611337948</v>
      </c>
      <c r="L54" s="203">
        <f t="shared" si="1"/>
        <v>1.5346865149961537</v>
      </c>
      <c r="M54" s="203">
        <f t="shared" si="1"/>
        <v>1.6190942733209424</v>
      </c>
      <c r="N54" s="203">
        <f t="shared" si="1"/>
        <v>1.7081444583535941</v>
      </c>
      <c r="O54" s="203">
        <f t="shared" si="1"/>
        <v>1.8020924035630417</v>
      </c>
      <c r="P54" s="203">
        <f t="shared" si="1"/>
        <v>1.9012074857590091</v>
      </c>
      <c r="Q54" s="203">
        <f t="shared" si="1"/>
        <v>2.0057738974757546</v>
      </c>
      <c r="R54" s="203">
        <f t="shared" si="1"/>
        <v>2.1160914618369211</v>
      </c>
      <c r="S54" s="203">
        <f t="shared" si="1"/>
        <v>2.2324764922379519</v>
      </c>
      <c r="T54" s="203">
        <f t="shared" si="1"/>
        <v>2.355262699311039</v>
      </c>
      <c r="U54" s="203">
        <f t="shared" si="1"/>
        <v>2.4848021477731463</v>
      </c>
      <c r="V54" s="203">
        <f t="shared" si="1"/>
        <v>2.6214662659006693</v>
      </c>
      <c r="W54" s="203">
        <f t="shared" si="1"/>
        <v>2.7656469105252062</v>
      </c>
      <c r="X54" s="203">
        <f t="shared" si="1"/>
        <v>2.9177574906040924</v>
      </c>
      <c r="Y54" s="203">
        <f t="shared" si="1"/>
        <v>3.0782341525873176</v>
      </c>
      <c r="Z54" s="203">
        <f t="shared" si="1"/>
        <v>3.2475370309796201</v>
      </c>
      <c r="AA54" s="203">
        <f t="shared" si="1"/>
        <v>3.4261515676834993</v>
      </c>
      <c r="AB54" s="203">
        <f t="shared" si="1"/>
        <v>3.6145899039060918</v>
      </c>
      <c r="AC54" s="203">
        <f t="shared" si="1"/>
        <v>3.8133923486209267</v>
      </c>
      <c r="AD54" s="203">
        <f t="shared" si="1"/>
        <v>4.0231289277950779</v>
      </c>
      <c r="AE54" s="203">
        <f t="shared" si="1"/>
        <v>4.2444010188238073</v>
      </c>
      <c r="AF54" s="203">
        <f t="shared" si="1"/>
        <v>4.4778430748591163</v>
      </c>
      <c r="AG54" s="203">
        <f t="shared" si="1"/>
        <v>4.7241244439763674</v>
      </c>
    </row>
    <row r="55" spans="1:33" ht="15.75">
      <c r="B55" s="170"/>
      <c r="C55" s="198" t="s">
        <v>522</v>
      </c>
      <c r="D55" s="204"/>
      <c r="E55" s="205"/>
      <c r="F55" s="206"/>
      <c r="G55" s="206"/>
      <c r="H55" s="206"/>
      <c r="I55" s="206"/>
      <c r="J55" s="206"/>
      <c r="K55" s="206"/>
      <c r="L55" s="206"/>
      <c r="M55" s="206"/>
      <c r="N55" s="206"/>
      <c r="O55" s="206"/>
      <c r="P55" s="176"/>
      <c r="Q55" s="176"/>
      <c r="R55" s="176"/>
      <c r="S55" s="176"/>
      <c r="T55" s="176"/>
      <c r="U55" s="176"/>
      <c r="V55" s="176"/>
      <c r="W55" s="176"/>
      <c r="X55" s="176"/>
      <c r="Y55" s="176"/>
      <c r="Z55" s="176"/>
      <c r="AA55" s="176"/>
      <c r="AB55" s="176"/>
      <c r="AC55" s="176"/>
      <c r="AD55" s="176"/>
      <c r="AE55" s="176"/>
      <c r="AF55" s="176"/>
      <c r="AG55" s="176"/>
    </row>
    <row r="56" spans="1:33" ht="16.5" customHeight="1">
      <c r="B56" s="171">
        <v>1</v>
      </c>
      <c r="C56" s="207" t="s">
        <v>523</v>
      </c>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row>
    <row r="57" spans="1:33" s="159" customFormat="1" ht="31.5">
      <c r="A57" s="172"/>
      <c r="B57" s="173">
        <v>2</v>
      </c>
      <c r="C57" s="209" t="s">
        <v>588</v>
      </c>
      <c r="D57" s="209"/>
      <c r="E57" s="210"/>
      <c r="F57" s="211">
        <f>IF(F52&lt;=($G$28+$E$36),E58,0)</f>
        <v>0</v>
      </c>
      <c r="G57" s="211">
        <f>IF(G52&lt;=($G$28+$E$36),F58,0)</f>
        <v>40650000</v>
      </c>
      <c r="H57" s="211">
        <f t="shared" ref="H57:N57" si="2">IF(H52&lt;=($G$28+$E$36),G58,0)</f>
        <v>40650000</v>
      </c>
      <c r="I57" s="211">
        <f t="shared" si="2"/>
        <v>40650000</v>
      </c>
      <c r="J57" s="211">
        <f t="shared" si="2"/>
        <v>40650000</v>
      </c>
      <c r="K57" s="211">
        <f t="shared" si="2"/>
        <v>40650000</v>
      </c>
      <c r="L57" s="211">
        <f t="shared" si="2"/>
        <v>40650000</v>
      </c>
      <c r="M57" s="211">
        <f t="shared" si="2"/>
        <v>40650000</v>
      </c>
      <c r="N57" s="211">
        <f t="shared" si="2"/>
        <v>40650000</v>
      </c>
      <c r="O57" s="211">
        <f>IF(O52&lt;=($G$28+$E$36),N58,0)</f>
        <v>40650000</v>
      </c>
      <c r="P57" s="211">
        <f t="shared" ref="P57:AG57" si="3">IF(P52&lt;=($G$28+$E$36),O58,0)</f>
        <v>40650000</v>
      </c>
      <c r="Q57" s="211">
        <f t="shared" si="3"/>
        <v>40650000</v>
      </c>
      <c r="R57" s="211">
        <f t="shared" si="3"/>
        <v>40650000</v>
      </c>
      <c r="S57" s="211">
        <f t="shared" si="3"/>
        <v>40650000</v>
      </c>
      <c r="T57" s="211">
        <f t="shared" si="3"/>
        <v>40650000</v>
      </c>
      <c r="U57" s="211">
        <f t="shared" si="3"/>
        <v>40650000</v>
      </c>
      <c r="V57" s="211">
        <f t="shared" si="3"/>
        <v>40650000</v>
      </c>
      <c r="W57" s="211">
        <f t="shared" si="3"/>
        <v>40650000</v>
      </c>
      <c r="X57" s="211">
        <f t="shared" si="3"/>
        <v>40650000</v>
      </c>
      <c r="Y57" s="211">
        <f t="shared" si="3"/>
        <v>40650000</v>
      </c>
      <c r="Z57" s="211">
        <f t="shared" si="3"/>
        <v>40650000</v>
      </c>
      <c r="AA57" s="211">
        <f t="shared" si="3"/>
        <v>40650000</v>
      </c>
      <c r="AB57" s="211">
        <f t="shared" si="3"/>
        <v>40650000</v>
      </c>
      <c r="AC57" s="211">
        <f t="shared" si="3"/>
        <v>40650000</v>
      </c>
      <c r="AD57" s="211">
        <f t="shared" si="3"/>
        <v>40650000</v>
      </c>
      <c r="AE57" s="211">
        <f t="shared" si="3"/>
        <v>40650000</v>
      </c>
      <c r="AF57" s="211">
        <f t="shared" si="3"/>
        <v>40650000</v>
      </c>
      <c r="AG57" s="211">
        <f t="shared" si="3"/>
        <v>40650000</v>
      </c>
    </row>
    <row r="58" spans="1:33" s="159" customFormat="1" ht="31.5" collapsed="1">
      <c r="A58" s="172">
        <v>1</v>
      </c>
      <c r="B58" s="173">
        <v>3</v>
      </c>
      <c r="C58" s="209" t="s">
        <v>589</v>
      </c>
      <c r="D58" s="209"/>
      <c r="E58" s="211">
        <f>IF($F$43="ежегодно",E57+E59-E60,IF(E52&lt;=($G$28+$E$36),IF(E52&gt;=$G$28,SUM($E$82:E82),0),0))</f>
        <v>0</v>
      </c>
      <c r="F58" s="211">
        <f>IF($F$43="ежегодно",F57+F59-F60,IF(F52&lt;=($G$28+$E$36),IF(F52&gt;=$G$28,SUM($E$82:F82),0),0))</f>
        <v>40650000</v>
      </c>
      <c r="G58" s="211">
        <f>IF($F$43="ежегодно",G57+G59-G60,IF(G52&lt;=($G$28+$E$36),IF(G52&gt;=$G$28,SUM($E$82:G82),0),0))</f>
        <v>40650000</v>
      </c>
      <c r="H58" s="211">
        <f>IF($F$43="ежегодно",H57+H59-H60,IF(H52&lt;=($G$28+$E$36),IF(H52&gt;=$G$28,SUM($E$82:H82),0),0))</f>
        <v>40650000</v>
      </c>
      <c r="I58" s="211">
        <f>IF($F$43="ежегодно",I57+I59-I60,IF(I52&lt;=($G$28+$E$36),IF(I52&gt;=$G$28,SUM($E$82:I82),0),0))</f>
        <v>40650000</v>
      </c>
      <c r="J58" s="211">
        <f>IF($F$43="ежегодно",J57+J59-J60,IF(J52&lt;=($G$28+$E$36),IF(J52&gt;=$G$28,SUM($E$82:J82),0),0))</f>
        <v>40650000</v>
      </c>
      <c r="K58" s="211">
        <f>IF($F$43="ежегодно",K57+K59-K60,IF(K52&lt;=($G$28+$E$36),IF(K52&gt;=$G$28,SUM($E$82:K82),0),0))</f>
        <v>40650000</v>
      </c>
      <c r="L58" s="211">
        <f>IF($F$43="ежегодно",L57+L59-L60,IF(L52&lt;=($G$28+$E$36),IF(L52&gt;=$G$28,SUM($E$82:L82),0),0))</f>
        <v>40650000</v>
      </c>
      <c r="M58" s="211">
        <f>IF($F$43="ежегодно",M57+M59-M60,IF(M52&lt;=($G$28+$E$36),IF(M52&gt;=$G$28,SUM($E$82:M82),0),0))</f>
        <v>40650000</v>
      </c>
      <c r="N58" s="211">
        <f>IF($F$43="ежегодно",N57+N59-N60,IF(N52&lt;=($G$28+$E$36),IF(N52&gt;=$G$28,SUM($E$82:N82),0),0))</f>
        <v>40650000</v>
      </c>
      <c r="O58" s="211">
        <f>IF($F$43="ежегодно",O57+O59-O60,IF(O52&lt;=($G$28+$E$36),IF(O52&gt;=$G$28,SUM($E$82:O82),0),0))</f>
        <v>40650000</v>
      </c>
      <c r="P58" s="211">
        <f>IF($F$43="ежегодно",P57+P59-P60,IF(P52&lt;=($G$28+$E$36),IF(P52&gt;=$G$28,SUM($E$82:P82),0),0))</f>
        <v>40650000</v>
      </c>
      <c r="Q58" s="211">
        <f>IF($F$43="ежегодно",Q57+Q59-Q60,IF(Q52&lt;=($G$28+$E$36),IF(Q52&gt;=$G$28,SUM($E$82:Q82),0),0))</f>
        <v>40650000</v>
      </c>
      <c r="R58" s="211">
        <f>IF($F$43="ежегодно",R57+R59-R60,IF(R52&lt;=($G$28+$E$36),IF(R52&gt;=$G$28,SUM($E$82:R82),0),0))</f>
        <v>40650000</v>
      </c>
      <c r="S58" s="211">
        <f>IF($F$43="ежегодно",S57+S59-S60,IF(S52&lt;=($G$28+$E$36),IF(S52&gt;=$G$28,SUM($E$82:S82),0),0))</f>
        <v>40650000</v>
      </c>
      <c r="T58" s="211">
        <f>IF($F$43="ежегодно",T57+T59-T60,IF(T52&lt;=($G$28+$E$36),IF(T52&gt;=$G$28,SUM($E$82:T82),0),0))</f>
        <v>40650000</v>
      </c>
      <c r="U58" s="211">
        <f>IF($F$43="ежегодно",U57+U59-U60,IF(U52&lt;=($G$28+$E$36),IF(U52&gt;=$G$28,SUM($E$82:U82),0),0))</f>
        <v>40650000</v>
      </c>
      <c r="V58" s="211">
        <f>IF($F$43="ежегодно",V57+V59-V60,IF(V52&lt;=($G$28+$E$36),IF(V52&gt;=$G$28,SUM($E$82:V82),0),0))</f>
        <v>40650000</v>
      </c>
      <c r="W58" s="211">
        <f>IF($F$43="ежегодно",W57+W59-W60,IF(W52&lt;=($G$28+$E$36),IF(W52&gt;=$G$28,SUM($E$82:W82),0),0))</f>
        <v>40650000</v>
      </c>
      <c r="X58" s="211">
        <f>IF($F$43="ежегодно",X57+X59-X60,IF(X52&lt;=($G$28+$E$36),IF(X52&gt;=$G$28,SUM($E$82:X82),0),0))</f>
        <v>40650000</v>
      </c>
      <c r="Y58" s="211">
        <f>IF($F$43="ежегодно",Y57+Y59-Y60,IF(Y52&lt;=($G$28+$E$36),IF(Y52&gt;=$G$28,SUM($E$82:Y82),0),0))</f>
        <v>40650000</v>
      </c>
      <c r="Z58" s="211">
        <f>IF($F$43="ежегодно",Z57+Z59-Z60,IF(Z52&lt;=($G$28+$E$36),IF(Z52&gt;=$G$28,SUM($E$82:Z82),0),0))</f>
        <v>40650000</v>
      </c>
      <c r="AA58" s="211">
        <f>IF($F$43="ежегодно",AA57+AA59-AA60,IF(AA52&lt;=($G$28+$E$36),IF(AA52&gt;=$G$28,SUM($E$82:AA82),0),0))</f>
        <v>40650000</v>
      </c>
      <c r="AB58" s="211">
        <f>IF($F$43="ежегодно",AB57+AB59-AB60,IF(AB52&lt;=($G$28+$E$36),IF(AB52&gt;=$G$28,SUM($E$82:AB82),0),0))</f>
        <v>40650000</v>
      </c>
      <c r="AC58" s="211">
        <f>IF($F$43="ежегодно",AC57+AC59-AC60,IF(AC52&lt;=($G$28+$E$36),IF(AC52&gt;=$G$28,SUM($E$82:AC82),0),0))</f>
        <v>40650000</v>
      </c>
      <c r="AD58" s="211">
        <f>IF($F$43="ежегодно",AD57+AD59-AD60,IF(AD52&lt;=($G$28+$E$36),IF(AD52&gt;=$G$28,SUM($E$82:AD82),0),0))</f>
        <v>40650000</v>
      </c>
      <c r="AE58" s="211">
        <f>IF($F$43="ежегодно",AE57+AE59-AE60,IF(AE52&lt;=($G$28+$E$36),IF(AE52&gt;=$G$28,SUM($E$82:AE82),0),0))</f>
        <v>40650000</v>
      </c>
      <c r="AF58" s="211">
        <f>IF($F$43="ежегодно",AF57+AF59-AF60,IF(AF52&lt;=($G$28+$E$36),IF(AF52&gt;=$G$28,SUM($E$82:AF82),0),0))</f>
        <v>40650000</v>
      </c>
      <c r="AG58" s="211">
        <f>IF($F$43="ежегодно",AG57+AG59-AG60,IF(AG52&lt;=($G$28+$E$36),IF(AG52&gt;=$G$28,SUM($E$82:AG82),0),0))</f>
        <v>40650000</v>
      </c>
    </row>
    <row r="59" spans="1:33" s="159" customFormat="1" ht="47.25" hidden="1" outlineLevel="1">
      <c r="A59" s="172"/>
      <c r="B59" s="171">
        <v>4</v>
      </c>
      <c r="C59" s="212" t="s">
        <v>590</v>
      </c>
      <c r="D59" s="212"/>
      <c r="E59" s="211">
        <f>E82</f>
        <v>39650000</v>
      </c>
      <c r="F59" s="211">
        <f t="shared" ref="F59:AG59" si="4">F82</f>
        <v>1000000</v>
      </c>
      <c r="G59" s="211">
        <f t="shared" si="4"/>
        <v>0</v>
      </c>
      <c r="H59" s="211">
        <f t="shared" si="4"/>
        <v>0</v>
      </c>
      <c r="I59" s="211">
        <f t="shared" si="4"/>
        <v>0</v>
      </c>
      <c r="J59" s="211">
        <f t="shared" si="4"/>
        <v>0</v>
      </c>
      <c r="K59" s="211">
        <f t="shared" si="4"/>
        <v>0</v>
      </c>
      <c r="L59" s="211">
        <f t="shared" si="4"/>
        <v>0</v>
      </c>
      <c r="M59" s="211">
        <f t="shared" si="4"/>
        <v>0</v>
      </c>
      <c r="N59" s="211">
        <f t="shared" si="4"/>
        <v>0</v>
      </c>
      <c r="O59" s="211">
        <f t="shared" si="4"/>
        <v>0</v>
      </c>
      <c r="P59" s="211">
        <f t="shared" si="4"/>
        <v>0</v>
      </c>
      <c r="Q59" s="211">
        <f t="shared" si="4"/>
        <v>0</v>
      </c>
      <c r="R59" s="211">
        <f t="shared" si="4"/>
        <v>0</v>
      </c>
      <c r="S59" s="211">
        <f t="shared" si="4"/>
        <v>0</v>
      </c>
      <c r="T59" s="211">
        <f t="shared" si="4"/>
        <v>0</v>
      </c>
      <c r="U59" s="211">
        <f t="shared" si="4"/>
        <v>0</v>
      </c>
      <c r="V59" s="211">
        <f t="shared" si="4"/>
        <v>0</v>
      </c>
      <c r="W59" s="211">
        <f t="shared" si="4"/>
        <v>0</v>
      </c>
      <c r="X59" s="211">
        <f t="shared" si="4"/>
        <v>0</v>
      </c>
      <c r="Y59" s="211">
        <f t="shared" si="4"/>
        <v>0</v>
      </c>
      <c r="Z59" s="211">
        <f t="shared" si="4"/>
        <v>0</v>
      </c>
      <c r="AA59" s="211">
        <f t="shared" si="4"/>
        <v>0</v>
      </c>
      <c r="AB59" s="211">
        <f t="shared" si="4"/>
        <v>0</v>
      </c>
      <c r="AC59" s="211">
        <f t="shared" si="4"/>
        <v>0</v>
      </c>
      <c r="AD59" s="211">
        <f t="shared" si="4"/>
        <v>0</v>
      </c>
      <c r="AE59" s="211">
        <f t="shared" si="4"/>
        <v>0</v>
      </c>
      <c r="AF59" s="211">
        <f t="shared" si="4"/>
        <v>0</v>
      </c>
      <c r="AG59" s="211">
        <f t="shared" si="4"/>
        <v>0</v>
      </c>
    </row>
    <row r="60" spans="1:33" s="159" customFormat="1" ht="47.25" hidden="1" outlineLevel="1">
      <c r="A60" s="172"/>
      <c r="B60" s="173">
        <v>5</v>
      </c>
      <c r="C60" s="212" t="s">
        <v>591</v>
      </c>
      <c r="D60" s="212"/>
      <c r="E60" s="211"/>
      <c r="F60" s="213">
        <f ca="1">IF(F51&gt;=$E$36,INDIRECT(ADDRESS(ROW(F59),F51-$E$36+4,3),1),0)</f>
        <v>0</v>
      </c>
      <c r="G60" s="213">
        <f t="shared" ref="G60:M60" ca="1" si="5">IF(G51&gt;=$E$36,INDIRECT(ADDRESS(ROW(G59),G51-$E$36+4,3),1),0)</f>
        <v>0</v>
      </c>
      <c r="H60" s="213">
        <f t="shared" ca="1" si="5"/>
        <v>0</v>
      </c>
      <c r="I60" s="213">
        <f t="shared" ca="1" si="5"/>
        <v>0</v>
      </c>
      <c r="J60" s="213">
        <f t="shared" ca="1" si="5"/>
        <v>0</v>
      </c>
      <c r="K60" s="213">
        <f t="shared" ca="1" si="5"/>
        <v>0</v>
      </c>
      <c r="L60" s="213">
        <f t="shared" ca="1" si="5"/>
        <v>0</v>
      </c>
      <c r="M60" s="213">
        <f t="shared" ca="1" si="5"/>
        <v>0</v>
      </c>
      <c r="N60" s="213">
        <f ca="1">IF(N51&gt;=$E$36,INDIRECT(ADDRESS(ROW(N59),N51-$E$36+4,3),1),0)</f>
        <v>0</v>
      </c>
      <c r="O60" s="213">
        <f ca="1">IF(O51&gt;=$E$36,INDIRECT(ADDRESS(ROW(O59),O51-$E$36+4,3),1),0)</f>
        <v>0</v>
      </c>
      <c r="P60" s="213">
        <f t="shared" ref="P60:AG60" ca="1" si="6">IF(P51&gt;=$E$36,INDIRECT(ADDRESS(ROW(P59),P51-$E$36+4,3),1),0)</f>
        <v>0</v>
      </c>
      <c r="Q60" s="213">
        <f t="shared" ca="1" si="6"/>
        <v>0</v>
      </c>
      <c r="R60" s="213">
        <f t="shared" ca="1" si="6"/>
        <v>0</v>
      </c>
      <c r="S60" s="213">
        <f t="shared" ca="1" si="6"/>
        <v>0</v>
      </c>
      <c r="T60" s="213">
        <f t="shared" ca="1" si="6"/>
        <v>0</v>
      </c>
      <c r="U60" s="213">
        <f t="shared" ca="1" si="6"/>
        <v>0</v>
      </c>
      <c r="V60" s="213">
        <f t="shared" ca="1" si="6"/>
        <v>0</v>
      </c>
      <c r="W60" s="213">
        <f t="shared" ca="1" si="6"/>
        <v>0</v>
      </c>
      <c r="X60" s="213">
        <f t="shared" ca="1" si="6"/>
        <v>0</v>
      </c>
      <c r="Y60" s="213">
        <f t="shared" ca="1" si="6"/>
        <v>0</v>
      </c>
      <c r="Z60" s="213">
        <f t="shared" ca="1" si="6"/>
        <v>0</v>
      </c>
      <c r="AA60" s="213">
        <f t="shared" ca="1" si="6"/>
        <v>0</v>
      </c>
      <c r="AB60" s="213">
        <f t="shared" ca="1" si="6"/>
        <v>0</v>
      </c>
      <c r="AC60" s="213">
        <f t="shared" ca="1" si="6"/>
        <v>0</v>
      </c>
      <c r="AD60" s="213">
        <f t="shared" ca="1" si="6"/>
        <v>0</v>
      </c>
      <c r="AE60" s="213">
        <f t="shared" ca="1" si="6"/>
        <v>0</v>
      </c>
      <c r="AF60" s="213">
        <f t="shared" ca="1" si="6"/>
        <v>0</v>
      </c>
      <c r="AG60" s="213">
        <f t="shared" ca="1" si="6"/>
        <v>0</v>
      </c>
    </row>
    <row r="61" spans="1:33" s="159" customFormat="1" ht="31.5">
      <c r="A61" s="172">
        <v>1</v>
      </c>
      <c r="B61" s="173">
        <v>6</v>
      </c>
      <c r="C61" s="209" t="s">
        <v>592</v>
      </c>
      <c r="D61" s="209"/>
      <c r="E61" s="209"/>
      <c r="F61" s="214">
        <f>E62</f>
        <v>0</v>
      </c>
      <c r="G61" s="214">
        <f t="shared" ref="G61:AG61" si="7">F62</f>
        <v>40650000</v>
      </c>
      <c r="H61" s="214">
        <f t="shared" si="7"/>
        <v>39633750</v>
      </c>
      <c r="I61" s="214">
        <f t="shared" si="7"/>
        <v>38617500</v>
      </c>
      <c r="J61" s="214">
        <f t="shared" si="7"/>
        <v>37601250</v>
      </c>
      <c r="K61" s="214">
        <f t="shared" si="7"/>
        <v>36585000</v>
      </c>
      <c r="L61" s="214">
        <f t="shared" si="7"/>
        <v>35568750</v>
      </c>
      <c r="M61" s="214">
        <f t="shared" si="7"/>
        <v>34552500</v>
      </c>
      <c r="N61" s="214">
        <f t="shared" si="7"/>
        <v>33536250</v>
      </c>
      <c r="O61" s="214">
        <f t="shared" si="7"/>
        <v>32520000</v>
      </c>
      <c r="P61" s="214">
        <f t="shared" si="7"/>
        <v>31503750</v>
      </c>
      <c r="Q61" s="214">
        <f t="shared" si="7"/>
        <v>30487500</v>
      </c>
      <c r="R61" s="214">
        <f t="shared" si="7"/>
        <v>29471250</v>
      </c>
      <c r="S61" s="214">
        <f t="shared" si="7"/>
        <v>28455000</v>
      </c>
      <c r="T61" s="214">
        <f t="shared" si="7"/>
        <v>27438750</v>
      </c>
      <c r="U61" s="214">
        <f t="shared" si="7"/>
        <v>26422500</v>
      </c>
      <c r="V61" s="214">
        <f t="shared" si="7"/>
        <v>25406250</v>
      </c>
      <c r="W61" s="214">
        <f t="shared" si="7"/>
        <v>24390000</v>
      </c>
      <c r="X61" s="214">
        <f t="shared" si="7"/>
        <v>23373750</v>
      </c>
      <c r="Y61" s="214">
        <f t="shared" si="7"/>
        <v>22357500</v>
      </c>
      <c r="Z61" s="214">
        <f t="shared" si="7"/>
        <v>21341250</v>
      </c>
      <c r="AA61" s="214">
        <f t="shared" si="7"/>
        <v>20325000</v>
      </c>
      <c r="AB61" s="214">
        <f t="shared" si="7"/>
        <v>19308750</v>
      </c>
      <c r="AC61" s="214">
        <f t="shared" si="7"/>
        <v>18292500</v>
      </c>
      <c r="AD61" s="214">
        <f t="shared" si="7"/>
        <v>17276250</v>
      </c>
      <c r="AE61" s="214">
        <f t="shared" si="7"/>
        <v>16260000</v>
      </c>
      <c r="AF61" s="214">
        <f t="shared" si="7"/>
        <v>15243750</v>
      </c>
      <c r="AG61" s="214">
        <f t="shared" si="7"/>
        <v>14227500</v>
      </c>
    </row>
    <row r="62" spans="1:33" s="159" customFormat="1" ht="31.5">
      <c r="A62" s="172"/>
      <c r="B62" s="171">
        <v>7</v>
      </c>
      <c r="C62" s="209" t="s">
        <v>593</v>
      </c>
      <c r="D62" s="209"/>
      <c r="E62" s="214">
        <f>E58</f>
        <v>0</v>
      </c>
      <c r="F62" s="214">
        <f>IF($F$43="ежегодно",F61+F82-F63,IF(F52=$G$28,F58,IF(F52&gt;$G$28,F61-F63,0)))</f>
        <v>40650000</v>
      </c>
      <c r="G62" s="214">
        <f t="shared" ref="G62:AG62" si="8">IF($F$43="ежегодно",G61+G82-G63,IF(G52=$G$28,G58,IF(G52&gt;$G$28,G61-G63,0)))</f>
        <v>39633750</v>
      </c>
      <c r="H62" s="214">
        <f t="shared" si="8"/>
        <v>38617500</v>
      </c>
      <c r="I62" s="214">
        <f t="shared" si="8"/>
        <v>37601250</v>
      </c>
      <c r="J62" s="214">
        <f t="shared" si="8"/>
        <v>36585000</v>
      </c>
      <c r="K62" s="214">
        <f t="shared" si="8"/>
        <v>35568750</v>
      </c>
      <c r="L62" s="214">
        <f t="shared" si="8"/>
        <v>34552500</v>
      </c>
      <c r="M62" s="214">
        <f t="shared" si="8"/>
        <v>33536250</v>
      </c>
      <c r="N62" s="214">
        <f t="shared" si="8"/>
        <v>32520000</v>
      </c>
      <c r="O62" s="214">
        <f t="shared" si="8"/>
        <v>31503750</v>
      </c>
      <c r="P62" s="214">
        <f t="shared" si="8"/>
        <v>30487500</v>
      </c>
      <c r="Q62" s="214">
        <f t="shared" si="8"/>
        <v>29471250</v>
      </c>
      <c r="R62" s="214">
        <f t="shared" si="8"/>
        <v>28455000</v>
      </c>
      <c r="S62" s="214">
        <f t="shared" si="8"/>
        <v>27438750</v>
      </c>
      <c r="T62" s="214">
        <f t="shared" si="8"/>
        <v>26422500</v>
      </c>
      <c r="U62" s="214">
        <f t="shared" si="8"/>
        <v>25406250</v>
      </c>
      <c r="V62" s="214">
        <f t="shared" si="8"/>
        <v>24390000</v>
      </c>
      <c r="W62" s="214">
        <f t="shared" si="8"/>
        <v>23373750</v>
      </c>
      <c r="X62" s="214">
        <f t="shared" si="8"/>
        <v>22357500</v>
      </c>
      <c r="Y62" s="214">
        <f t="shared" si="8"/>
        <v>21341250</v>
      </c>
      <c r="Z62" s="214">
        <f t="shared" si="8"/>
        <v>20325000</v>
      </c>
      <c r="AA62" s="214">
        <f t="shared" si="8"/>
        <v>19308750</v>
      </c>
      <c r="AB62" s="214">
        <f t="shared" si="8"/>
        <v>18292500</v>
      </c>
      <c r="AC62" s="214">
        <f t="shared" si="8"/>
        <v>17276250</v>
      </c>
      <c r="AD62" s="214">
        <f t="shared" si="8"/>
        <v>16260000</v>
      </c>
      <c r="AE62" s="214">
        <f t="shared" si="8"/>
        <v>15243750</v>
      </c>
      <c r="AF62" s="214">
        <f t="shared" si="8"/>
        <v>14227500</v>
      </c>
      <c r="AG62" s="214">
        <f t="shared" si="8"/>
        <v>13211250</v>
      </c>
    </row>
    <row r="63" spans="1:33" ht="15.75" collapsed="1">
      <c r="A63" s="158">
        <v>1</v>
      </c>
      <c r="B63" s="173">
        <v>8</v>
      </c>
      <c r="C63" s="209" t="s">
        <v>524</v>
      </c>
      <c r="D63" s="209"/>
      <c r="E63" s="213"/>
      <c r="F63" s="213">
        <f>IF($F$43="ежегодно",E63+E64-E65,IF(F52&gt;$G$28,F58/$E$36,0))</f>
        <v>0</v>
      </c>
      <c r="G63" s="213">
        <f>IF($F$43="ежегодно",F63+F64-F65,IF(G52&gt;$G$28,G58/$E$36,0))</f>
        <v>1016250</v>
      </c>
      <c r="H63" s="213">
        <f t="shared" ref="H63:AG63" si="9">IF($F$43="ежегодно",G63+G64-G65,IF(H52&gt;$G$28,H58/$E$36,0))</f>
        <v>1016250</v>
      </c>
      <c r="I63" s="213">
        <f t="shared" si="9"/>
        <v>1016250</v>
      </c>
      <c r="J63" s="213">
        <f t="shared" si="9"/>
        <v>1016250</v>
      </c>
      <c r="K63" s="213">
        <f t="shared" si="9"/>
        <v>1016250</v>
      </c>
      <c r="L63" s="213">
        <f t="shared" si="9"/>
        <v>1016250</v>
      </c>
      <c r="M63" s="213">
        <f t="shared" si="9"/>
        <v>1016250</v>
      </c>
      <c r="N63" s="213">
        <f t="shared" si="9"/>
        <v>1016250</v>
      </c>
      <c r="O63" s="213">
        <f t="shared" si="9"/>
        <v>1016250</v>
      </c>
      <c r="P63" s="213">
        <f t="shared" si="9"/>
        <v>1016250</v>
      </c>
      <c r="Q63" s="213">
        <f t="shared" si="9"/>
        <v>1016250</v>
      </c>
      <c r="R63" s="213">
        <f t="shared" si="9"/>
        <v>1016250</v>
      </c>
      <c r="S63" s="213">
        <f t="shared" si="9"/>
        <v>1016250</v>
      </c>
      <c r="T63" s="213">
        <f t="shared" si="9"/>
        <v>1016250</v>
      </c>
      <c r="U63" s="213">
        <f t="shared" si="9"/>
        <v>1016250</v>
      </c>
      <c r="V63" s="213">
        <f t="shared" si="9"/>
        <v>1016250</v>
      </c>
      <c r="W63" s="213">
        <f t="shared" si="9"/>
        <v>1016250</v>
      </c>
      <c r="X63" s="213">
        <f t="shared" si="9"/>
        <v>1016250</v>
      </c>
      <c r="Y63" s="213">
        <f t="shared" si="9"/>
        <v>1016250</v>
      </c>
      <c r="Z63" s="213">
        <f t="shared" si="9"/>
        <v>1016250</v>
      </c>
      <c r="AA63" s="213">
        <f t="shared" si="9"/>
        <v>1016250</v>
      </c>
      <c r="AB63" s="213">
        <f t="shared" si="9"/>
        <v>1016250</v>
      </c>
      <c r="AC63" s="213">
        <f t="shared" si="9"/>
        <v>1016250</v>
      </c>
      <c r="AD63" s="213">
        <f t="shared" si="9"/>
        <v>1016250</v>
      </c>
      <c r="AE63" s="213">
        <f t="shared" si="9"/>
        <v>1016250</v>
      </c>
      <c r="AF63" s="213">
        <f t="shared" si="9"/>
        <v>1016250</v>
      </c>
      <c r="AG63" s="213">
        <f t="shared" si="9"/>
        <v>1016250</v>
      </c>
    </row>
    <row r="64" spans="1:33" ht="31.5" hidden="1" outlineLevel="1">
      <c r="A64" s="158">
        <v>1</v>
      </c>
      <c r="B64" s="173">
        <v>9</v>
      </c>
      <c r="C64" s="212" t="s">
        <v>594</v>
      </c>
      <c r="D64" s="212"/>
      <c r="E64" s="215">
        <f t="shared" ref="E64:O64" si="10">E82/$E$36</f>
        <v>991250</v>
      </c>
      <c r="F64" s="213">
        <f t="shared" si="10"/>
        <v>25000</v>
      </c>
      <c r="G64" s="213">
        <f t="shared" si="10"/>
        <v>0</v>
      </c>
      <c r="H64" s="213">
        <f t="shared" si="10"/>
        <v>0</v>
      </c>
      <c r="I64" s="213">
        <f t="shared" si="10"/>
        <v>0</v>
      </c>
      <c r="J64" s="213">
        <f t="shared" si="10"/>
        <v>0</v>
      </c>
      <c r="K64" s="213">
        <f t="shared" si="10"/>
        <v>0</v>
      </c>
      <c r="L64" s="213">
        <f t="shared" si="10"/>
        <v>0</v>
      </c>
      <c r="M64" s="213">
        <f t="shared" si="10"/>
        <v>0</v>
      </c>
      <c r="N64" s="213">
        <f t="shared" si="10"/>
        <v>0</v>
      </c>
      <c r="O64" s="213">
        <f t="shared" si="10"/>
        <v>0</v>
      </c>
      <c r="P64" s="176"/>
      <c r="Q64" s="176"/>
      <c r="R64" s="176"/>
      <c r="S64" s="176"/>
      <c r="T64" s="176"/>
      <c r="U64" s="176"/>
      <c r="V64" s="176"/>
      <c r="W64" s="176"/>
      <c r="X64" s="176"/>
      <c r="Y64" s="176"/>
      <c r="Z64" s="176"/>
      <c r="AA64" s="176"/>
      <c r="AB64" s="176"/>
      <c r="AC64" s="176"/>
      <c r="AD64" s="176"/>
      <c r="AE64" s="176"/>
      <c r="AF64" s="176"/>
      <c r="AG64" s="176"/>
    </row>
    <row r="65" spans="1:33" ht="31.5" hidden="1" outlineLevel="1">
      <c r="A65" s="158">
        <v>1</v>
      </c>
      <c r="B65" s="171">
        <v>10</v>
      </c>
      <c r="C65" s="212" t="s">
        <v>595</v>
      </c>
      <c r="D65" s="212"/>
      <c r="E65" s="215"/>
      <c r="F65" s="213">
        <f ca="1">IF(F51&gt;=$E$36,INDIRECT(ADDRESS(ROW(F64),F51-$E$36+4,3),1),0)</f>
        <v>0</v>
      </c>
      <c r="G65" s="213">
        <f t="shared" ref="G65:L65" ca="1" si="11">IF(G51&gt;=$E$36,INDIRECT(ADDRESS(ROW(G64),G51-$E$36+4,3),1),0)</f>
        <v>0</v>
      </c>
      <c r="H65" s="213">
        <f t="shared" ca="1" si="11"/>
        <v>0</v>
      </c>
      <c r="I65" s="213">
        <f t="shared" ca="1" si="11"/>
        <v>0</v>
      </c>
      <c r="J65" s="213">
        <f t="shared" ca="1" si="11"/>
        <v>0</v>
      </c>
      <c r="K65" s="213">
        <f t="shared" ca="1" si="11"/>
        <v>0</v>
      </c>
      <c r="L65" s="213">
        <f t="shared" ca="1" si="11"/>
        <v>0</v>
      </c>
      <c r="M65" s="213">
        <f ca="1">IF(M51&gt;=$E$36,INDIRECT(ADDRESS(ROW(M64),M51-$E$36+4,3),1),0)</f>
        <v>0</v>
      </c>
      <c r="N65" s="213">
        <f ca="1">IF(N51&gt;=$E$36,INDIRECT(ADDRESS(ROW(N64),N51-$E$36+4,3),1),0)</f>
        <v>0</v>
      </c>
      <c r="O65" s="213">
        <f ca="1">IF(O51&gt;=$E$36,INDIRECT(ADDRESS(ROW(O64),O51-$E$36+4,3),1),0)</f>
        <v>0</v>
      </c>
      <c r="P65" s="176"/>
      <c r="Q65" s="176"/>
      <c r="R65" s="176"/>
      <c r="S65" s="176"/>
      <c r="T65" s="176"/>
      <c r="U65" s="176"/>
      <c r="V65" s="176"/>
      <c r="W65" s="176"/>
      <c r="X65" s="176"/>
      <c r="Y65" s="176"/>
      <c r="Z65" s="176"/>
      <c r="AA65" s="176"/>
      <c r="AB65" s="176"/>
      <c r="AC65" s="176"/>
      <c r="AD65" s="176"/>
      <c r="AE65" s="176"/>
      <c r="AF65" s="176"/>
      <c r="AG65" s="176"/>
    </row>
    <row r="66" spans="1:33" ht="16.5" customHeight="1">
      <c r="B66" s="173">
        <v>11</v>
      </c>
      <c r="C66" s="216" t="s">
        <v>525</v>
      </c>
      <c r="D66" s="217"/>
      <c r="E66" s="217"/>
      <c r="F66" s="217"/>
      <c r="G66" s="217"/>
      <c r="H66" s="217"/>
      <c r="I66" s="217"/>
      <c r="J66" s="217"/>
      <c r="K66" s="217"/>
      <c r="L66" s="217"/>
      <c r="M66" s="217"/>
      <c r="N66" s="217"/>
      <c r="O66" s="217"/>
      <c r="P66" s="176"/>
      <c r="Q66" s="176"/>
      <c r="R66" s="176"/>
      <c r="S66" s="176"/>
      <c r="T66" s="176"/>
      <c r="U66" s="176"/>
      <c r="V66" s="176"/>
      <c r="W66" s="176"/>
      <c r="X66" s="176"/>
      <c r="Y66" s="176"/>
      <c r="Z66" s="176"/>
      <c r="AA66" s="176"/>
      <c r="AB66" s="176"/>
      <c r="AC66" s="176"/>
      <c r="AD66" s="176"/>
      <c r="AE66" s="176"/>
      <c r="AF66" s="176"/>
      <c r="AG66" s="176"/>
    </row>
    <row r="67" spans="1:33" ht="15.75">
      <c r="B67" s="173">
        <v>12</v>
      </c>
      <c r="C67" s="210" t="s">
        <v>526</v>
      </c>
      <c r="D67" s="210"/>
      <c r="E67" s="218"/>
      <c r="F67" s="218">
        <v>19923812.999999993</v>
      </c>
      <c r="G67" s="218">
        <v>11385036</v>
      </c>
      <c r="H67" s="218">
        <v>11385036</v>
      </c>
      <c r="I67" s="218">
        <v>11385036</v>
      </c>
      <c r="J67" s="218">
        <v>11385036</v>
      </c>
      <c r="K67" s="218">
        <v>11385036</v>
      </c>
      <c r="L67" s="218">
        <v>11385036</v>
      </c>
      <c r="M67" s="218">
        <v>11385036</v>
      </c>
      <c r="N67" s="218">
        <v>26565084</v>
      </c>
      <c r="O67" s="218">
        <v>26565084</v>
      </c>
      <c r="P67" s="218">
        <v>26565084</v>
      </c>
      <c r="Q67" s="218">
        <v>26565084</v>
      </c>
      <c r="R67" s="218">
        <v>26565084</v>
      </c>
      <c r="S67" s="218">
        <v>26565084</v>
      </c>
      <c r="T67" s="218">
        <v>26565084</v>
      </c>
      <c r="U67" s="218">
        <v>26565084</v>
      </c>
      <c r="V67" s="218">
        <v>26565084</v>
      </c>
      <c r="W67" s="218">
        <v>26565084</v>
      </c>
      <c r="X67" s="218">
        <v>26565084</v>
      </c>
      <c r="Y67" s="218">
        <v>26565084</v>
      </c>
      <c r="Z67" s="218">
        <v>26565084</v>
      </c>
      <c r="AA67" s="218">
        <v>26565084</v>
      </c>
      <c r="AB67" s="218">
        <v>26565084</v>
      </c>
      <c r="AC67" s="218">
        <v>26565084</v>
      </c>
      <c r="AD67" s="218">
        <v>26565084</v>
      </c>
      <c r="AE67" s="218">
        <v>26565084</v>
      </c>
      <c r="AF67" s="218">
        <v>26565084</v>
      </c>
      <c r="AG67" s="218">
        <v>26565084</v>
      </c>
    </row>
    <row r="68" spans="1:33" ht="15.75">
      <c r="B68" s="171">
        <v>13</v>
      </c>
      <c r="C68" s="210" t="s">
        <v>527</v>
      </c>
      <c r="D68" s="210"/>
      <c r="E68" s="218">
        <v>0</v>
      </c>
      <c r="F68" s="218">
        <v>165000</v>
      </c>
      <c r="G68" s="218">
        <v>220000</v>
      </c>
      <c r="H68" s="218">
        <v>220000</v>
      </c>
      <c r="I68" s="218">
        <v>220000</v>
      </c>
      <c r="J68" s="218">
        <v>220000</v>
      </c>
      <c r="K68" s="218">
        <v>220000</v>
      </c>
      <c r="L68" s="218">
        <v>220000</v>
      </c>
      <c r="M68" s="218">
        <v>220000</v>
      </c>
      <c r="N68" s="218">
        <v>220000</v>
      </c>
      <c r="O68" s="218">
        <v>220000</v>
      </c>
      <c r="P68" s="218">
        <v>220000</v>
      </c>
      <c r="Q68" s="218">
        <v>220000</v>
      </c>
      <c r="R68" s="218">
        <v>220000</v>
      </c>
      <c r="S68" s="218">
        <v>220000</v>
      </c>
      <c r="T68" s="218">
        <v>220000</v>
      </c>
      <c r="U68" s="218">
        <v>220000</v>
      </c>
      <c r="V68" s="218">
        <v>220000</v>
      </c>
      <c r="W68" s="218">
        <v>220000</v>
      </c>
      <c r="X68" s="218">
        <v>220000</v>
      </c>
      <c r="Y68" s="218">
        <v>220000</v>
      </c>
      <c r="Z68" s="218">
        <v>220000</v>
      </c>
      <c r="AA68" s="218">
        <v>220000</v>
      </c>
      <c r="AB68" s="218">
        <v>220000</v>
      </c>
      <c r="AC68" s="218">
        <v>220000</v>
      </c>
      <c r="AD68" s="218">
        <v>220000</v>
      </c>
      <c r="AE68" s="218">
        <v>220000</v>
      </c>
      <c r="AF68" s="218">
        <v>220000</v>
      </c>
      <c r="AG68" s="218">
        <v>220000</v>
      </c>
    </row>
    <row r="69" spans="1:33" ht="15.75">
      <c r="A69" s="158">
        <v>1</v>
      </c>
      <c r="B69" s="173">
        <v>14</v>
      </c>
      <c r="C69" s="219" t="s">
        <v>528</v>
      </c>
      <c r="D69" s="220"/>
      <c r="E69" s="213">
        <f>SUM(E67:E68)*IF(E51&gt;($E$36+($G$28-$E$28)),0,1)</f>
        <v>0</v>
      </c>
      <c r="F69" s="213">
        <f t="shared" ref="F69:AG69" si="12">SUM(F67:F68)*IF(F51&gt;($E$36+($G$28-$E$28)),0,1)</f>
        <v>20088812.999999993</v>
      </c>
      <c r="G69" s="213">
        <f>SUM(G67:G68)*IF(G51&gt;($E$36+($G$28-$E$28)),0,1)</f>
        <v>11605036</v>
      </c>
      <c r="H69" s="213">
        <f t="shared" si="12"/>
        <v>11605036</v>
      </c>
      <c r="I69" s="213">
        <f t="shared" si="12"/>
        <v>11605036</v>
      </c>
      <c r="J69" s="213">
        <f t="shared" si="12"/>
        <v>11605036</v>
      </c>
      <c r="K69" s="213">
        <f t="shared" si="12"/>
        <v>11605036</v>
      </c>
      <c r="L69" s="213">
        <f t="shared" si="12"/>
        <v>11605036</v>
      </c>
      <c r="M69" s="213">
        <f t="shared" si="12"/>
        <v>11605036</v>
      </c>
      <c r="N69" s="213">
        <f t="shared" si="12"/>
        <v>26785084</v>
      </c>
      <c r="O69" s="213">
        <f t="shared" si="12"/>
        <v>26785084</v>
      </c>
      <c r="P69" s="213">
        <f t="shared" si="12"/>
        <v>26785084</v>
      </c>
      <c r="Q69" s="213">
        <f t="shared" si="12"/>
        <v>26785084</v>
      </c>
      <c r="R69" s="213">
        <f t="shared" si="12"/>
        <v>26785084</v>
      </c>
      <c r="S69" s="213">
        <f t="shared" si="12"/>
        <v>26785084</v>
      </c>
      <c r="T69" s="213">
        <f t="shared" si="12"/>
        <v>26785084</v>
      </c>
      <c r="U69" s="213">
        <f t="shared" si="12"/>
        <v>26785084</v>
      </c>
      <c r="V69" s="213">
        <f t="shared" si="12"/>
        <v>26785084</v>
      </c>
      <c r="W69" s="213">
        <f t="shared" si="12"/>
        <v>26785084</v>
      </c>
      <c r="X69" s="213">
        <f t="shared" si="12"/>
        <v>26785084</v>
      </c>
      <c r="Y69" s="213">
        <f t="shared" si="12"/>
        <v>26785084</v>
      </c>
      <c r="Z69" s="213">
        <f t="shared" si="12"/>
        <v>26785084</v>
      </c>
      <c r="AA69" s="213">
        <f t="shared" si="12"/>
        <v>26785084</v>
      </c>
      <c r="AB69" s="213">
        <f t="shared" si="12"/>
        <v>26785084</v>
      </c>
      <c r="AC69" s="213">
        <f t="shared" si="12"/>
        <v>26785084</v>
      </c>
      <c r="AD69" s="213">
        <f t="shared" si="12"/>
        <v>26785084</v>
      </c>
      <c r="AE69" s="213">
        <f t="shared" si="12"/>
        <v>26785084</v>
      </c>
      <c r="AF69" s="213">
        <f t="shared" si="12"/>
        <v>26785084</v>
      </c>
      <c r="AG69" s="213">
        <f t="shared" si="12"/>
        <v>26785084</v>
      </c>
    </row>
    <row r="70" spans="1:33" ht="15.75">
      <c r="B70" s="173">
        <v>15</v>
      </c>
      <c r="C70" s="221" t="s">
        <v>529</v>
      </c>
      <c r="D70" s="222"/>
      <c r="E70" s="222"/>
      <c r="F70" s="222"/>
      <c r="G70" s="222"/>
      <c r="H70" s="222"/>
      <c r="I70" s="222"/>
      <c r="J70" s="222"/>
      <c r="K70" s="222"/>
      <c r="L70" s="222"/>
      <c r="M70" s="222"/>
      <c r="N70" s="222"/>
      <c r="O70" s="222"/>
      <c r="P70" s="176"/>
      <c r="Q70" s="176"/>
      <c r="R70" s="176"/>
      <c r="S70" s="176"/>
      <c r="T70" s="176"/>
      <c r="U70" s="176"/>
      <c r="V70" s="176"/>
      <c r="W70" s="176"/>
      <c r="X70" s="176"/>
      <c r="Y70" s="176"/>
      <c r="Z70" s="176"/>
      <c r="AA70" s="176"/>
      <c r="AB70" s="176"/>
      <c r="AC70" s="176"/>
      <c r="AD70" s="176"/>
      <c r="AE70" s="176"/>
      <c r="AF70" s="176"/>
      <c r="AG70" s="176"/>
    </row>
    <row r="71" spans="1:33" ht="15.75">
      <c r="B71" s="171">
        <v>16</v>
      </c>
      <c r="C71" s="210" t="s">
        <v>140</v>
      </c>
      <c r="D71" s="210"/>
      <c r="E71" s="218"/>
      <c r="F71" s="218"/>
      <c r="G71" s="218"/>
      <c r="H71" s="218"/>
      <c r="I71" s="218"/>
      <c r="J71" s="218"/>
      <c r="K71" s="218"/>
      <c r="L71" s="218"/>
      <c r="M71" s="218"/>
      <c r="N71" s="218"/>
      <c r="O71" s="218"/>
      <c r="P71" s="218"/>
      <c r="Q71" s="218"/>
      <c r="R71" s="218">
        <v>165790</v>
      </c>
      <c r="S71" s="218"/>
      <c r="T71" s="218"/>
      <c r="U71" s="218"/>
      <c r="V71" s="218"/>
      <c r="W71" s="218"/>
      <c r="X71" s="218"/>
      <c r="Y71" s="218"/>
      <c r="Z71" s="218"/>
      <c r="AA71" s="218"/>
      <c r="AB71" s="218"/>
      <c r="AC71" s="218"/>
      <c r="AD71" s="218">
        <v>194678</v>
      </c>
      <c r="AE71" s="218"/>
      <c r="AF71" s="218"/>
      <c r="AG71" s="218"/>
    </row>
    <row r="72" spans="1:33" ht="9.9499999999999993" hidden="1" customHeight="1">
      <c r="B72" s="245">
        <v>17</v>
      </c>
      <c r="C72" s="210"/>
      <c r="D72" s="210"/>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row>
    <row r="73" spans="1:33" ht="9.9499999999999993" hidden="1" customHeight="1">
      <c r="B73" s="245">
        <v>18</v>
      </c>
      <c r="C73" s="210"/>
      <c r="D73" s="210"/>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row>
    <row r="74" spans="1:33" ht="9.9499999999999993" hidden="1" customHeight="1">
      <c r="A74" s="158">
        <v>1</v>
      </c>
      <c r="B74" s="245">
        <v>20</v>
      </c>
      <c r="C74" s="210"/>
      <c r="D74" s="210"/>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row>
    <row r="75" spans="1:33" ht="18.75" customHeight="1">
      <c r="A75" s="158">
        <v>1</v>
      </c>
      <c r="B75" s="173">
        <v>21</v>
      </c>
      <c r="C75" s="224" t="s">
        <v>530</v>
      </c>
      <c r="D75" s="209"/>
      <c r="E75" s="199">
        <f t="shared" ref="E75:AG75" si="13">SUM(E71:E74)*IF(E51&gt;($E$36+($G$28-$E$28)),0,1)</f>
        <v>0</v>
      </c>
      <c r="F75" s="199">
        <f t="shared" si="13"/>
        <v>0</v>
      </c>
      <c r="G75" s="199">
        <f t="shared" si="13"/>
        <v>0</v>
      </c>
      <c r="H75" s="199">
        <f t="shared" si="13"/>
        <v>0</v>
      </c>
      <c r="I75" s="199">
        <f t="shared" si="13"/>
        <v>0</v>
      </c>
      <c r="J75" s="199">
        <f t="shared" si="13"/>
        <v>0</v>
      </c>
      <c r="K75" s="199">
        <f t="shared" si="13"/>
        <v>0</v>
      </c>
      <c r="L75" s="199">
        <f t="shared" si="13"/>
        <v>0</v>
      </c>
      <c r="M75" s="199">
        <f t="shared" si="13"/>
        <v>0</v>
      </c>
      <c r="N75" s="199">
        <f t="shared" si="13"/>
        <v>0</v>
      </c>
      <c r="O75" s="199">
        <f t="shared" si="13"/>
        <v>0</v>
      </c>
      <c r="P75" s="199">
        <f t="shared" si="13"/>
        <v>0</v>
      </c>
      <c r="Q75" s="199">
        <f t="shared" si="13"/>
        <v>0</v>
      </c>
      <c r="R75" s="199">
        <f t="shared" si="13"/>
        <v>165790</v>
      </c>
      <c r="S75" s="199">
        <f t="shared" si="13"/>
        <v>0</v>
      </c>
      <c r="T75" s="199">
        <f t="shared" si="13"/>
        <v>0</v>
      </c>
      <c r="U75" s="199">
        <f t="shared" si="13"/>
        <v>0</v>
      </c>
      <c r="V75" s="199">
        <f t="shared" si="13"/>
        <v>0</v>
      </c>
      <c r="W75" s="199">
        <f t="shared" si="13"/>
        <v>0</v>
      </c>
      <c r="X75" s="199">
        <f t="shared" si="13"/>
        <v>0</v>
      </c>
      <c r="Y75" s="199">
        <f t="shared" si="13"/>
        <v>0</v>
      </c>
      <c r="Z75" s="199">
        <f t="shared" si="13"/>
        <v>0</v>
      </c>
      <c r="AA75" s="199">
        <f t="shared" si="13"/>
        <v>0</v>
      </c>
      <c r="AB75" s="199">
        <f t="shared" si="13"/>
        <v>0</v>
      </c>
      <c r="AC75" s="199">
        <f t="shared" si="13"/>
        <v>0</v>
      </c>
      <c r="AD75" s="199">
        <f t="shared" si="13"/>
        <v>194678</v>
      </c>
      <c r="AE75" s="199">
        <f t="shared" si="13"/>
        <v>0</v>
      </c>
      <c r="AF75" s="199">
        <f t="shared" si="13"/>
        <v>0</v>
      </c>
      <c r="AG75" s="199">
        <f t="shared" si="13"/>
        <v>0</v>
      </c>
    </row>
    <row r="76" spans="1:33" ht="15.75">
      <c r="B76" s="171">
        <v>22</v>
      </c>
      <c r="C76" s="225" t="s">
        <v>531</v>
      </c>
      <c r="D76" s="209"/>
      <c r="E76" s="199">
        <f t="shared" ref="E76:AG76" si="14">E69-E75</f>
        <v>0</v>
      </c>
      <c r="F76" s="199">
        <f t="shared" si="14"/>
        <v>20088812.999999993</v>
      </c>
      <c r="G76" s="199">
        <f t="shared" si="14"/>
        <v>11605036</v>
      </c>
      <c r="H76" s="199">
        <f t="shared" si="14"/>
        <v>11605036</v>
      </c>
      <c r="I76" s="199">
        <f t="shared" si="14"/>
        <v>11605036</v>
      </c>
      <c r="J76" s="199">
        <f t="shared" si="14"/>
        <v>11605036</v>
      </c>
      <c r="K76" s="199">
        <f t="shared" si="14"/>
        <v>11605036</v>
      </c>
      <c r="L76" s="199">
        <f t="shared" si="14"/>
        <v>11605036</v>
      </c>
      <c r="M76" s="199">
        <f t="shared" si="14"/>
        <v>11605036</v>
      </c>
      <c r="N76" s="199">
        <f t="shared" si="14"/>
        <v>26785084</v>
      </c>
      <c r="O76" s="199">
        <f t="shared" si="14"/>
        <v>26785084</v>
      </c>
      <c r="P76" s="199">
        <f t="shared" si="14"/>
        <v>26785084</v>
      </c>
      <c r="Q76" s="199">
        <f t="shared" si="14"/>
        <v>26785084</v>
      </c>
      <c r="R76" s="199">
        <f t="shared" si="14"/>
        <v>26619294</v>
      </c>
      <c r="S76" s="199">
        <f t="shared" si="14"/>
        <v>26785084</v>
      </c>
      <c r="T76" s="199">
        <f t="shared" si="14"/>
        <v>26785084</v>
      </c>
      <c r="U76" s="199">
        <f t="shared" si="14"/>
        <v>26785084</v>
      </c>
      <c r="V76" s="199">
        <f t="shared" si="14"/>
        <v>26785084</v>
      </c>
      <c r="W76" s="199">
        <f t="shared" si="14"/>
        <v>26785084</v>
      </c>
      <c r="X76" s="199">
        <f t="shared" si="14"/>
        <v>26785084</v>
      </c>
      <c r="Y76" s="199">
        <f t="shared" si="14"/>
        <v>26785084</v>
      </c>
      <c r="Z76" s="199">
        <f t="shared" si="14"/>
        <v>26785084</v>
      </c>
      <c r="AA76" s="199">
        <f t="shared" si="14"/>
        <v>26785084</v>
      </c>
      <c r="AB76" s="199">
        <f t="shared" si="14"/>
        <v>26785084</v>
      </c>
      <c r="AC76" s="199">
        <f t="shared" si="14"/>
        <v>26785084</v>
      </c>
      <c r="AD76" s="199">
        <f t="shared" si="14"/>
        <v>26590406</v>
      </c>
      <c r="AE76" s="199">
        <f t="shared" si="14"/>
        <v>26785084</v>
      </c>
      <c r="AF76" s="199">
        <f t="shared" si="14"/>
        <v>26785084</v>
      </c>
      <c r="AG76" s="199">
        <f t="shared" si="14"/>
        <v>26785084</v>
      </c>
    </row>
    <row r="77" spans="1:33" ht="15.75">
      <c r="B77" s="173">
        <v>23</v>
      </c>
      <c r="C77" s="226" t="s">
        <v>532</v>
      </c>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row>
    <row r="78" spans="1:33" ht="15.75">
      <c r="B78" s="173">
        <v>24</v>
      </c>
      <c r="C78" s="228" t="s">
        <v>525</v>
      </c>
      <c r="D78" s="229"/>
      <c r="E78" s="229"/>
      <c r="F78" s="229"/>
      <c r="G78" s="229"/>
      <c r="H78" s="229"/>
      <c r="I78" s="229"/>
      <c r="J78" s="229"/>
      <c r="K78" s="229"/>
      <c r="L78" s="229"/>
      <c r="M78" s="229"/>
      <c r="N78" s="229"/>
      <c r="O78" s="229"/>
      <c r="P78" s="176"/>
      <c r="Q78" s="176"/>
      <c r="R78" s="176"/>
      <c r="S78" s="176"/>
      <c r="T78" s="176"/>
      <c r="U78" s="176"/>
      <c r="V78" s="176"/>
      <c r="W78" s="176"/>
      <c r="X78" s="176"/>
      <c r="Y78" s="176"/>
      <c r="Z78" s="176"/>
      <c r="AA78" s="176"/>
      <c r="AB78" s="176"/>
      <c r="AC78" s="176"/>
      <c r="AD78" s="176"/>
      <c r="AE78" s="176"/>
      <c r="AF78" s="176"/>
      <c r="AG78" s="176"/>
    </row>
    <row r="79" spans="1:33" ht="15.75">
      <c r="B79" s="171">
        <v>25</v>
      </c>
      <c r="C79" s="210" t="s">
        <v>533</v>
      </c>
      <c r="D79" s="210"/>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row>
    <row r="80" spans="1:33" ht="15.75">
      <c r="A80" s="158">
        <v>1</v>
      </c>
      <c r="B80" s="173">
        <v>26</v>
      </c>
      <c r="C80" s="220" t="s">
        <v>528</v>
      </c>
      <c r="D80" s="220"/>
      <c r="E80" s="199">
        <f>E79</f>
        <v>0</v>
      </c>
      <c r="F80" s="199">
        <f>F79*IF(F51&gt;($E$36+($G$28-$E$28)),0,1)</f>
        <v>0</v>
      </c>
      <c r="G80" s="199">
        <f t="shared" ref="G80:AG80" si="15">G79*IF(G51&gt;$E$36,0,1)</f>
        <v>0</v>
      </c>
      <c r="H80" s="199">
        <f t="shared" si="15"/>
        <v>0</v>
      </c>
      <c r="I80" s="199">
        <f t="shared" si="15"/>
        <v>0</v>
      </c>
      <c r="J80" s="199">
        <f t="shared" si="15"/>
        <v>0</v>
      </c>
      <c r="K80" s="199">
        <f t="shared" si="15"/>
        <v>0</v>
      </c>
      <c r="L80" s="199">
        <f t="shared" si="15"/>
        <v>0</v>
      </c>
      <c r="M80" s="199">
        <f t="shared" si="15"/>
        <v>0</v>
      </c>
      <c r="N80" s="199">
        <f t="shared" si="15"/>
        <v>0</v>
      </c>
      <c r="O80" s="199">
        <f t="shared" si="15"/>
        <v>0</v>
      </c>
      <c r="P80" s="199">
        <f t="shared" si="15"/>
        <v>0</v>
      </c>
      <c r="Q80" s="199">
        <f t="shared" si="15"/>
        <v>0</v>
      </c>
      <c r="R80" s="199">
        <f t="shared" si="15"/>
        <v>0</v>
      </c>
      <c r="S80" s="199">
        <f t="shared" si="15"/>
        <v>0</v>
      </c>
      <c r="T80" s="199">
        <f t="shared" si="15"/>
        <v>0</v>
      </c>
      <c r="U80" s="199">
        <f t="shared" si="15"/>
        <v>0</v>
      </c>
      <c r="V80" s="199">
        <f t="shared" si="15"/>
        <v>0</v>
      </c>
      <c r="W80" s="199">
        <f t="shared" si="15"/>
        <v>0</v>
      </c>
      <c r="X80" s="199">
        <f t="shared" si="15"/>
        <v>0</v>
      </c>
      <c r="Y80" s="199">
        <f t="shared" si="15"/>
        <v>0</v>
      </c>
      <c r="Z80" s="199">
        <f t="shared" si="15"/>
        <v>0</v>
      </c>
      <c r="AA80" s="199">
        <f t="shared" si="15"/>
        <v>0</v>
      </c>
      <c r="AB80" s="199">
        <f t="shared" si="15"/>
        <v>0</v>
      </c>
      <c r="AC80" s="199">
        <f t="shared" si="15"/>
        <v>0</v>
      </c>
      <c r="AD80" s="199">
        <f t="shared" si="15"/>
        <v>0</v>
      </c>
      <c r="AE80" s="199">
        <f t="shared" si="15"/>
        <v>0</v>
      </c>
      <c r="AF80" s="199">
        <f t="shared" si="15"/>
        <v>0</v>
      </c>
      <c r="AG80" s="199">
        <f t="shared" si="15"/>
        <v>0</v>
      </c>
    </row>
    <row r="81" spans="1:33" ht="15.75">
      <c r="B81" s="173">
        <v>27</v>
      </c>
      <c r="C81" s="221" t="s">
        <v>529</v>
      </c>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row>
    <row r="82" spans="1:33" ht="15.75">
      <c r="B82" s="171">
        <v>28</v>
      </c>
      <c r="C82" s="210" t="s">
        <v>534</v>
      </c>
      <c r="D82" s="210"/>
      <c r="E82" s="218">
        <f>E38</f>
        <v>39650000</v>
      </c>
      <c r="F82" s="218">
        <f>E43-E82</f>
        <v>1000000</v>
      </c>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row>
    <row r="83" spans="1:33" ht="15.75">
      <c r="A83" s="158">
        <v>1</v>
      </c>
      <c r="B83" s="173">
        <v>29</v>
      </c>
      <c r="C83" s="209" t="s">
        <v>530</v>
      </c>
      <c r="D83" s="209"/>
      <c r="E83" s="199">
        <f>E82*IF(E51&gt;$E$36,0,1)</f>
        <v>39650000</v>
      </c>
      <c r="F83" s="199">
        <f t="shared" ref="F83:AG83" si="16">F82*IF(F51&gt;($E$36+($G$28-$E$28)),0,1)</f>
        <v>1000000</v>
      </c>
      <c r="G83" s="199">
        <f t="shared" si="16"/>
        <v>0</v>
      </c>
      <c r="H83" s="199">
        <f t="shared" si="16"/>
        <v>0</v>
      </c>
      <c r="I83" s="199">
        <f t="shared" si="16"/>
        <v>0</v>
      </c>
      <c r="J83" s="199">
        <f t="shared" si="16"/>
        <v>0</v>
      </c>
      <c r="K83" s="199">
        <f t="shared" si="16"/>
        <v>0</v>
      </c>
      <c r="L83" s="199">
        <f t="shared" si="16"/>
        <v>0</v>
      </c>
      <c r="M83" s="199">
        <f t="shared" si="16"/>
        <v>0</v>
      </c>
      <c r="N83" s="199">
        <f t="shared" si="16"/>
        <v>0</v>
      </c>
      <c r="O83" s="199">
        <f t="shared" si="16"/>
        <v>0</v>
      </c>
      <c r="P83" s="199">
        <f t="shared" si="16"/>
        <v>0</v>
      </c>
      <c r="Q83" s="199">
        <f t="shared" si="16"/>
        <v>0</v>
      </c>
      <c r="R83" s="199">
        <f t="shared" si="16"/>
        <v>0</v>
      </c>
      <c r="S83" s="199">
        <f t="shared" si="16"/>
        <v>0</v>
      </c>
      <c r="T83" s="199">
        <f t="shared" si="16"/>
        <v>0</v>
      </c>
      <c r="U83" s="199">
        <f t="shared" si="16"/>
        <v>0</v>
      </c>
      <c r="V83" s="199">
        <f t="shared" si="16"/>
        <v>0</v>
      </c>
      <c r="W83" s="199">
        <f t="shared" si="16"/>
        <v>0</v>
      </c>
      <c r="X83" s="199">
        <f t="shared" si="16"/>
        <v>0</v>
      </c>
      <c r="Y83" s="199">
        <f t="shared" si="16"/>
        <v>0</v>
      </c>
      <c r="Z83" s="199">
        <f t="shared" si="16"/>
        <v>0</v>
      </c>
      <c r="AA83" s="199">
        <f t="shared" si="16"/>
        <v>0</v>
      </c>
      <c r="AB83" s="199">
        <f t="shared" si="16"/>
        <v>0</v>
      </c>
      <c r="AC83" s="199">
        <f t="shared" si="16"/>
        <v>0</v>
      </c>
      <c r="AD83" s="199">
        <f t="shared" si="16"/>
        <v>0</v>
      </c>
      <c r="AE83" s="199">
        <f t="shared" si="16"/>
        <v>0</v>
      </c>
      <c r="AF83" s="199">
        <f t="shared" si="16"/>
        <v>0</v>
      </c>
      <c r="AG83" s="199">
        <f t="shared" si="16"/>
        <v>0</v>
      </c>
    </row>
    <row r="84" spans="1:33" ht="28.5" customHeight="1">
      <c r="B84" s="173">
        <v>30</v>
      </c>
      <c r="C84" s="225" t="s">
        <v>535</v>
      </c>
      <c r="D84" s="209"/>
      <c r="E84" s="199">
        <f t="shared" ref="E84:AG84" si="17">E80-E83</f>
        <v>-39650000</v>
      </c>
      <c r="F84" s="199">
        <f t="shared" si="17"/>
        <v>-1000000</v>
      </c>
      <c r="G84" s="199">
        <f t="shared" si="17"/>
        <v>0</v>
      </c>
      <c r="H84" s="199">
        <f t="shared" si="17"/>
        <v>0</v>
      </c>
      <c r="I84" s="199">
        <f t="shared" si="17"/>
        <v>0</v>
      </c>
      <c r="J84" s="199">
        <f t="shared" si="17"/>
        <v>0</v>
      </c>
      <c r="K84" s="199">
        <f t="shared" si="17"/>
        <v>0</v>
      </c>
      <c r="L84" s="199">
        <f t="shared" si="17"/>
        <v>0</v>
      </c>
      <c r="M84" s="199">
        <f t="shared" si="17"/>
        <v>0</v>
      </c>
      <c r="N84" s="199">
        <f t="shared" si="17"/>
        <v>0</v>
      </c>
      <c r="O84" s="199">
        <f t="shared" si="17"/>
        <v>0</v>
      </c>
      <c r="P84" s="199">
        <f t="shared" si="17"/>
        <v>0</v>
      </c>
      <c r="Q84" s="199">
        <f t="shared" si="17"/>
        <v>0</v>
      </c>
      <c r="R84" s="199">
        <f t="shared" si="17"/>
        <v>0</v>
      </c>
      <c r="S84" s="199">
        <f t="shared" si="17"/>
        <v>0</v>
      </c>
      <c r="T84" s="199">
        <f t="shared" si="17"/>
        <v>0</v>
      </c>
      <c r="U84" s="199">
        <f t="shared" si="17"/>
        <v>0</v>
      </c>
      <c r="V84" s="199">
        <f t="shared" si="17"/>
        <v>0</v>
      </c>
      <c r="W84" s="199">
        <f t="shared" si="17"/>
        <v>0</v>
      </c>
      <c r="X84" s="199">
        <f t="shared" si="17"/>
        <v>0</v>
      </c>
      <c r="Y84" s="199">
        <f t="shared" si="17"/>
        <v>0</v>
      </c>
      <c r="Z84" s="199">
        <f t="shared" si="17"/>
        <v>0</v>
      </c>
      <c r="AA84" s="199">
        <f t="shared" si="17"/>
        <v>0</v>
      </c>
      <c r="AB84" s="199">
        <f t="shared" si="17"/>
        <v>0</v>
      </c>
      <c r="AC84" s="199">
        <f t="shared" si="17"/>
        <v>0</v>
      </c>
      <c r="AD84" s="199">
        <f t="shared" si="17"/>
        <v>0</v>
      </c>
      <c r="AE84" s="199">
        <f t="shared" si="17"/>
        <v>0</v>
      </c>
      <c r="AF84" s="199">
        <f t="shared" si="17"/>
        <v>0</v>
      </c>
      <c r="AG84" s="199">
        <f t="shared" si="17"/>
        <v>0</v>
      </c>
    </row>
    <row r="85" spans="1:33" ht="16.5" customHeight="1">
      <c r="B85" s="171">
        <v>31</v>
      </c>
      <c r="C85" s="230" t="s">
        <v>536</v>
      </c>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row>
    <row r="86" spans="1:33" ht="16.5" customHeight="1">
      <c r="B86" s="173">
        <v>32</v>
      </c>
      <c r="C86" s="228" t="s">
        <v>525</v>
      </c>
      <c r="D86" s="229"/>
      <c r="E86" s="229"/>
      <c r="F86" s="229"/>
      <c r="G86" s="229"/>
      <c r="H86" s="229"/>
      <c r="I86" s="229"/>
      <c r="J86" s="229"/>
      <c r="K86" s="229"/>
      <c r="L86" s="229"/>
      <c r="M86" s="229"/>
      <c r="N86" s="229"/>
      <c r="O86" s="229"/>
      <c r="P86" s="176"/>
      <c r="Q86" s="176"/>
      <c r="R86" s="176"/>
      <c r="S86" s="176"/>
      <c r="T86" s="176"/>
      <c r="U86" s="176"/>
      <c r="V86" s="176"/>
      <c r="W86" s="176"/>
      <c r="X86" s="176"/>
      <c r="Y86" s="176"/>
      <c r="Z86" s="176"/>
      <c r="AA86" s="176"/>
      <c r="AB86" s="176"/>
      <c r="AC86" s="176"/>
      <c r="AD86" s="176"/>
      <c r="AE86" s="176"/>
      <c r="AF86" s="176"/>
      <c r="AG86" s="176"/>
    </row>
    <row r="87" spans="1:33" ht="16.5" customHeight="1">
      <c r="B87" s="173">
        <v>33</v>
      </c>
      <c r="C87" s="210" t="s">
        <v>537</v>
      </c>
      <c r="D87" s="210"/>
      <c r="E87" s="218">
        <v>28088800</v>
      </c>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row>
    <row r="88" spans="1:33" ht="16.5" customHeight="1">
      <c r="B88" s="171">
        <v>34</v>
      </c>
      <c r="C88" s="210" t="s">
        <v>538</v>
      </c>
      <c r="D88" s="210"/>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row>
    <row r="89" spans="1:33" ht="16.5" customHeight="1">
      <c r="A89" s="158">
        <v>1</v>
      </c>
      <c r="B89" s="173">
        <v>35</v>
      </c>
      <c r="C89" s="220" t="s">
        <v>528</v>
      </c>
      <c r="D89" s="220"/>
      <c r="E89" s="199">
        <f>SUM(E87:E88)*IF(E51&gt;$E$36,0,1)</f>
        <v>28088800</v>
      </c>
      <c r="F89" s="199">
        <f t="shared" ref="F89:AG89" si="18">SUM(F87:F88)*IF(F51&gt;($E$36+($G$28-$E$28)),0,1)</f>
        <v>0</v>
      </c>
      <c r="G89" s="199">
        <f t="shared" si="18"/>
        <v>0</v>
      </c>
      <c r="H89" s="199">
        <f t="shared" si="18"/>
        <v>0</v>
      </c>
      <c r="I89" s="199">
        <f t="shared" si="18"/>
        <v>0</v>
      </c>
      <c r="J89" s="199">
        <f t="shared" si="18"/>
        <v>0</v>
      </c>
      <c r="K89" s="199">
        <f t="shared" si="18"/>
        <v>0</v>
      </c>
      <c r="L89" s="199">
        <f t="shared" si="18"/>
        <v>0</v>
      </c>
      <c r="M89" s="199">
        <f t="shared" si="18"/>
        <v>0</v>
      </c>
      <c r="N89" s="199">
        <f t="shared" si="18"/>
        <v>0</v>
      </c>
      <c r="O89" s="199">
        <f t="shared" si="18"/>
        <v>0</v>
      </c>
      <c r="P89" s="199">
        <f t="shared" si="18"/>
        <v>0</v>
      </c>
      <c r="Q89" s="199">
        <f t="shared" si="18"/>
        <v>0</v>
      </c>
      <c r="R89" s="199">
        <f t="shared" si="18"/>
        <v>0</v>
      </c>
      <c r="S89" s="199">
        <f t="shared" si="18"/>
        <v>0</v>
      </c>
      <c r="T89" s="199">
        <f t="shared" si="18"/>
        <v>0</v>
      </c>
      <c r="U89" s="199">
        <f t="shared" si="18"/>
        <v>0</v>
      </c>
      <c r="V89" s="199">
        <f t="shared" si="18"/>
        <v>0</v>
      </c>
      <c r="W89" s="199">
        <f t="shared" si="18"/>
        <v>0</v>
      </c>
      <c r="X89" s="199">
        <f t="shared" si="18"/>
        <v>0</v>
      </c>
      <c r="Y89" s="199">
        <f t="shared" si="18"/>
        <v>0</v>
      </c>
      <c r="Z89" s="199">
        <f t="shared" si="18"/>
        <v>0</v>
      </c>
      <c r="AA89" s="199">
        <f t="shared" si="18"/>
        <v>0</v>
      </c>
      <c r="AB89" s="199">
        <f t="shared" si="18"/>
        <v>0</v>
      </c>
      <c r="AC89" s="199">
        <f t="shared" si="18"/>
        <v>0</v>
      </c>
      <c r="AD89" s="199">
        <f t="shared" si="18"/>
        <v>0</v>
      </c>
      <c r="AE89" s="199">
        <f t="shared" si="18"/>
        <v>0</v>
      </c>
      <c r="AF89" s="199">
        <f t="shared" si="18"/>
        <v>0</v>
      </c>
      <c r="AG89" s="199">
        <f t="shared" si="18"/>
        <v>0</v>
      </c>
    </row>
    <row r="90" spans="1:33" ht="16.5" customHeight="1">
      <c r="B90" s="173">
        <v>36</v>
      </c>
      <c r="C90" s="221" t="s">
        <v>529</v>
      </c>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row>
    <row r="91" spans="1:33" ht="16.5" customHeight="1">
      <c r="B91" s="171">
        <v>37</v>
      </c>
      <c r="C91" s="210" t="s">
        <v>539</v>
      </c>
      <c r="D91" s="210"/>
      <c r="E91" s="218">
        <f>1164.72*1000</f>
        <v>1164720</v>
      </c>
      <c r="F91" s="218">
        <f>4500000+2771380</f>
        <v>7271380</v>
      </c>
      <c r="G91" s="218">
        <f>23588800+1283880</f>
        <v>24872680</v>
      </c>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row>
    <row r="92" spans="1:33" ht="16.5" customHeight="1">
      <c r="A92" s="158">
        <v>1</v>
      </c>
      <c r="B92" s="173">
        <v>38</v>
      </c>
      <c r="C92" s="209" t="s">
        <v>530</v>
      </c>
      <c r="D92" s="209"/>
      <c r="E92" s="199">
        <f>SUM(E91:E91)*IF(E51&gt;$E$36,0,1)</f>
        <v>1164720</v>
      </c>
      <c r="F92" s="199">
        <f t="shared" ref="F92:AG92" si="19">SUM(F91:F91)*IF(F51&gt;($E$36+($G$28-$E$28)),0,1)</f>
        <v>7271380</v>
      </c>
      <c r="G92" s="199">
        <f t="shared" si="19"/>
        <v>24872680</v>
      </c>
      <c r="H92" s="199">
        <f t="shared" si="19"/>
        <v>0</v>
      </c>
      <c r="I92" s="199">
        <f t="shared" si="19"/>
        <v>0</v>
      </c>
      <c r="J92" s="199">
        <f t="shared" si="19"/>
        <v>0</v>
      </c>
      <c r="K92" s="199">
        <f t="shared" si="19"/>
        <v>0</v>
      </c>
      <c r="L92" s="199">
        <f t="shared" si="19"/>
        <v>0</v>
      </c>
      <c r="M92" s="199">
        <f t="shared" si="19"/>
        <v>0</v>
      </c>
      <c r="N92" s="199">
        <f t="shared" si="19"/>
        <v>0</v>
      </c>
      <c r="O92" s="199">
        <f t="shared" si="19"/>
        <v>0</v>
      </c>
      <c r="P92" s="199">
        <f t="shared" si="19"/>
        <v>0</v>
      </c>
      <c r="Q92" s="199">
        <f t="shared" si="19"/>
        <v>0</v>
      </c>
      <c r="R92" s="199">
        <f t="shared" si="19"/>
        <v>0</v>
      </c>
      <c r="S92" s="199">
        <f t="shared" si="19"/>
        <v>0</v>
      </c>
      <c r="T92" s="199">
        <f t="shared" si="19"/>
        <v>0</v>
      </c>
      <c r="U92" s="199">
        <f t="shared" si="19"/>
        <v>0</v>
      </c>
      <c r="V92" s="199">
        <f t="shared" si="19"/>
        <v>0</v>
      </c>
      <c r="W92" s="199">
        <f t="shared" si="19"/>
        <v>0</v>
      </c>
      <c r="X92" s="199">
        <f t="shared" si="19"/>
        <v>0</v>
      </c>
      <c r="Y92" s="199">
        <f t="shared" si="19"/>
        <v>0</v>
      </c>
      <c r="Z92" s="199">
        <f t="shared" si="19"/>
        <v>0</v>
      </c>
      <c r="AA92" s="199">
        <f t="shared" si="19"/>
        <v>0</v>
      </c>
      <c r="AB92" s="199">
        <f t="shared" si="19"/>
        <v>0</v>
      </c>
      <c r="AC92" s="199">
        <f t="shared" si="19"/>
        <v>0</v>
      </c>
      <c r="AD92" s="199">
        <f t="shared" si="19"/>
        <v>0</v>
      </c>
      <c r="AE92" s="199">
        <f t="shared" si="19"/>
        <v>0</v>
      </c>
      <c r="AF92" s="199">
        <f t="shared" si="19"/>
        <v>0</v>
      </c>
      <c r="AG92" s="199">
        <f t="shared" si="19"/>
        <v>0</v>
      </c>
    </row>
    <row r="93" spans="1:33" ht="15.75">
      <c r="B93" s="173">
        <v>39</v>
      </c>
      <c r="C93" s="209" t="s">
        <v>540</v>
      </c>
      <c r="D93" s="209"/>
      <c r="E93" s="199">
        <f t="shared" ref="E93:AG93" si="20">E89-E92</f>
        <v>26924080</v>
      </c>
      <c r="F93" s="199">
        <f t="shared" si="20"/>
        <v>-7271380</v>
      </c>
      <c r="G93" s="199">
        <f t="shared" si="20"/>
        <v>-24872680</v>
      </c>
      <c r="H93" s="199">
        <f t="shared" si="20"/>
        <v>0</v>
      </c>
      <c r="I93" s="199">
        <f t="shared" si="20"/>
        <v>0</v>
      </c>
      <c r="J93" s="199">
        <f t="shared" si="20"/>
        <v>0</v>
      </c>
      <c r="K93" s="199">
        <f t="shared" si="20"/>
        <v>0</v>
      </c>
      <c r="L93" s="199">
        <f t="shared" si="20"/>
        <v>0</v>
      </c>
      <c r="M93" s="199">
        <f t="shared" si="20"/>
        <v>0</v>
      </c>
      <c r="N93" s="199">
        <f t="shared" si="20"/>
        <v>0</v>
      </c>
      <c r="O93" s="199">
        <f t="shared" si="20"/>
        <v>0</v>
      </c>
      <c r="P93" s="199">
        <f t="shared" si="20"/>
        <v>0</v>
      </c>
      <c r="Q93" s="199">
        <f t="shared" si="20"/>
        <v>0</v>
      </c>
      <c r="R93" s="199">
        <f t="shared" si="20"/>
        <v>0</v>
      </c>
      <c r="S93" s="199">
        <f t="shared" si="20"/>
        <v>0</v>
      </c>
      <c r="T93" s="199">
        <f t="shared" si="20"/>
        <v>0</v>
      </c>
      <c r="U93" s="199">
        <f t="shared" si="20"/>
        <v>0</v>
      </c>
      <c r="V93" s="199">
        <f t="shared" si="20"/>
        <v>0</v>
      </c>
      <c r="W93" s="199">
        <f t="shared" si="20"/>
        <v>0</v>
      </c>
      <c r="X93" s="199">
        <f t="shared" si="20"/>
        <v>0</v>
      </c>
      <c r="Y93" s="199">
        <f t="shared" si="20"/>
        <v>0</v>
      </c>
      <c r="Z93" s="199">
        <f t="shared" si="20"/>
        <v>0</v>
      </c>
      <c r="AA93" s="199">
        <f t="shared" si="20"/>
        <v>0</v>
      </c>
      <c r="AB93" s="199">
        <f t="shared" si="20"/>
        <v>0</v>
      </c>
      <c r="AC93" s="199">
        <f t="shared" si="20"/>
        <v>0</v>
      </c>
      <c r="AD93" s="199">
        <f t="shared" si="20"/>
        <v>0</v>
      </c>
      <c r="AE93" s="199">
        <f t="shared" si="20"/>
        <v>0</v>
      </c>
      <c r="AF93" s="199">
        <f t="shared" si="20"/>
        <v>0</v>
      </c>
      <c r="AG93" s="199">
        <f t="shared" si="20"/>
        <v>0</v>
      </c>
    </row>
    <row r="94" spans="1:33" ht="15.75">
      <c r="B94" s="171">
        <v>40</v>
      </c>
      <c r="C94" s="220" t="s">
        <v>541</v>
      </c>
      <c r="D94" s="220"/>
      <c r="E94" s="199">
        <f t="shared" ref="E94:AG94" si="21">E76+E84+E93</f>
        <v>-12725920</v>
      </c>
      <c r="F94" s="199">
        <f>F76+F84+F93</f>
        <v>11817432.999999993</v>
      </c>
      <c r="G94" s="199">
        <f t="shared" si="21"/>
        <v>-13267644</v>
      </c>
      <c r="H94" s="199">
        <f t="shared" si="21"/>
        <v>11605036</v>
      </c>
      <c r="I94" s="199">
        <f t="shared" si="21"/>
        <v>11605036</v>
      </c>
      <c r="J94" s="199">
        <f t="shared" si="21"/>
        <v>11605036</v>
      </c>
      <c r="K94" s="199">
        <f t="shared" si="21"/>
        <v>11605036</v>
      </c>
      <c r="L94" s="199">
        <f t="shared" si="21"/>
        <v>11605036</v>
      </c>
      <c r="M94" s="199">
        <f t="shared" si="21"/>
        <v>11605036</v>
      </c>
      <c r="N94" s="199">
        <f t="shared" si="21"/>
        <v>26785084</v>
      </c>
      <c r="O94" s="199">
        <f t="shared" si="21"/>
        <v>26785084</v>
      </c>
      <c r="P94" s="199">
        <f t="shared" si="21"/>
        <v>26785084</v>
      </c>
      <c r="Q94" s="199">
        <f t="shared" si="21"/>
        <v>26785084</v>
      </c>
      <c r="R94" s="199">
        <f t="shared" si="21"/>
        <v>26619294</v>
      </c>
      <c r="S94" s="199">
        <f t="shared" si="21"/>
        <v>26785084</v>
      </c>
      <c r="T94" s="199">
        <f t="shared" si="21"/>
        <v>26785084</v>
      </c>
      <c r="U94" s="199">
        <f t="shared" si="21"/>
        <v>26785084</v>
      </c>
      <c r="V94" s="199">
        <f t="shared" si="21"/>
        <v>26785084</v>
      </c>
      <c r="W94" s="199">
        <f t="shared" si="21"/>
        <v>26785084</v>
      </c>
      <c r="X94" s="199">
        <f t="shared" si="21"/>
        <v>26785084</v>
      </c>
      <c r="Y94" s="199">
        <f t="shared" si="21"/>
        <v>26785084</v>
      </c>
      <c r="Z94" s="199">
        <f t="shared" si="21"/>
        <v>26785084</v>
      </c>
      <c r="AA94" s="199">
        <f t="shared" si="21"/>
        <v>26785084</v>
      </c>
      <c r="AB94" s="199">
        <f t="shared" si="21"/>
        <v>26785084</v>
      </c>
      <c r="AC94" s="199">
        <f t="shared" si="21"/>
        <v>26785084</v>
      </c>
      <c r="AD94" s="199">
        <f t="shared" si="21"/>
        <v>26590406</v>
      </c>
      <c r="AE94" s="199">
        <f t="shared" si="21"/>
        <v>26785084</v>
      </c>
      <c r="AF94" s="199">
        <f t="shared" si="21"/>
        <v>26785084</v>
      </c>
      <c r="AG94" s="199">
        <f t="shared" si="21"/>
        <v>26785084</v>
      </c>
    </row>
    <row r="95" spans="1:33" ht="15.75">
      <c r="B95" s="173">
        <v>41</v>
      </c>
      <c r="C95" s="198" t="s">
        <v>542</v>
      </c>
      <c r="D95" s="198"/>
      <c r="E95" s="199">
        <f t="shared" ref="E95:AG95" si="22">(E69+E80+E89)*E54</f>
        <v>29633684</v>
      </c>
      <c r="F95" s="199">
        <f>(F69+F80+F89)*F54</f>
        <v>22359351.089324992</v>
      </c>
      <c r="G95" s="199">
        <f t="shared" si="22"/>
        <v>13627113.429564498</v>
      </c>
      <c r="H95" s="199">
        <f t="shared" si="22"/>
        <v>14376604.668190544</v>
      </c>
      <c r="I95" s="199">
        <f t="shared" si="22"/>
        <v>15167317.924941028</v>
      </c>
      <c r="J95" s="199">
        <f t="shared" si="22"/>
        <v>16001520.410812786</v>
      </c>
      <c r="K95" s="199">
        <f t="shared" si="22"/>
        <v>16881604.033407491</v>
      </c>
      <c r="L95" s="199">
        <f t="shared" si="22"/>
        <v>17810092.255244903</v>
      </c>
      <c r="M95" s="199">
        <f t="shared" si="22"/>
        <v>18789647.329283375</v>
      </c>
      <c r="N95" s="199">
        <f t="shared" si="22"/>
        <v>45752792.801135518</v>
      </c>
      <c r="O95" s="199">
        <f t="shared" si="22"/>
        <v>48269196.405197971</v>
      </c>
      <c r="P95" s="199">
        <f t="shared" si="22"/>
        <v>50924002.207483865</v>
      </c>
      <c r="Q95" s="199">
        <f t="shared" si="22"/>
        <v>53724822.328895479</v>
      </c>
      <c r="R95" s="199">
        <f t="shared" si="22"/>
        <v>56679687.556984723</v>
      </c>
      <c r="S95" s="199">
        <f t="shared" si="22"/>
        <v>59797070.372618891</v>
      </c>
      <c r="T95" s="199">
        <f t="shared" si="22"/>
        <v>63085909.243112922</v>
      </c>
      <c r="U95" s="199">
        <f t="shared" si="22"/>
        <v>66555634.251484141</v>
      </c>
      <c r="V95" s="199">
        <f t="shared" si="22"/>
        <v>70216194.135315761</v>
      </c>
      <c r="W95" s="199">
        <f t="shared" si="22"/>
        <v>74078084.812758133</v>
      </c>
      <c r="X95" s="199">
        <f t="shared" si="22"/>
        <v>78152379.477459833</v>
      </c>
      <c r="Y95" s="199">
        <f t="shared" si="22"/>
        <v>82450760.348720118</v>
      </c>
      <c r="Z95" s="199">
        <f t="shared" si="22"/>
        <v>86985552.167899728</v>
      </c>
      <c r="AA95" s="199">
        <f t="shared" si="22"/>
        <v>91769757.537134215</v>
      </c>
      <c r="AB95" s="199">
        <f t="shared" si="22"/>
        <v>96817094.201676592</v>
      </c>
      <c r="AC95" s="199">
        <f t="shared" si="22"/>
        <v>102142034.38276881</v>
      </c>
      <c r="AD95" s="199">
        <f t="shared" si="22"/>
        <v>107759846.2738211</v>
      </c>
      <c r="AE95" s="199">
        <f t="shared" si="22"/>
        <v>113686637.81888126</v>
      </c>
      <c r="AF95" s="199">
        <f t="shared" si="22"/>
        <v>119939402.89891972</v>
      </c>
      <c r="AG95" s="199">
        <f t="shared" si="22"/>
        <v>126536070.05836029</v>
      </c>
    </row>
    <row r="96" spans="1:33" ht="15.75">
      <c r="B96" s="173">
        <v>42</v>
      </c>
      <c r="C96" s="198" t="s">
        <v>543</v>
      </c>
      <c r="D96" s="198"/>
      <c r="E96" s="199">
        <f t="shared" ref="E96:AG96" si="23">(E75+E83+E92)*E54</f>
        <v>43059529.599999994</v>
      </c>
      <c r="F96" s="199">
        <f t="shared" si="23"/>
        <v>9206252.7244999986</v>
      </c>
      <c r="G96" s="199">
        <f>(G75+G83+G92)*G54</f>
        <v>29206529.963134997</v>
      </c>
      <c r="H96" s="199">
        <f t="shared" si="23"/>
        <v>0</v>
      </c>
      <c r="I96" s="199">
        <f t="shared" si="23"/>
        <v>0</v>
      </c>
      <c r="J96" s="199">
        <f t="shared" si="23"/>
        <v>0</v>
      </c>
      <c r="K96" s="199">
        <f t="shared" si="23"/>
        <v>0</v>
      </c>
      <c r="L96" s="199">
        <f t="shared" si="23"/>
        <v>0</v>
      </c>
      <c r="M96" s="199">
        <f t="shared" si="23"/>
        <v>0</v>
      </c>
      <c r="N96" s="199">
        <f t="shared" si="23"/>
        <v>0</v>
      </c>
      <c r="O96" s="199">
        <f t="shared" si="23"/>
        <v>0</v>
      </c>
      <c r="P96" s="199">
        <f t="shared" si="23"/>
        <v>0</v>
      </c>
      <c r="Q96" s="199">
        <f t="shared" si="23"/>
        <v>0</v>
      </c>
      <c r="R96" s="199">
        <f t="shared" si="23"/>
        <v>350826.80345794314</v>
      </c>
      <c r="S96" s="199">
        <f t="shared" si="23"/>
        <v>0</v>
      </c>
      <c r="T96" s="199">
        <f t="shared" si="23"/>
        <v>0</v>
      </c>
      <c r="U96" s="199">
        <f t="shared" si="23"/>
        <v>0</v>
      </c>
      <c r="V96" s="199">
        <f t="shared" si="23"/>
        <v>0</v>
      </c>
      <c r="W96" s="199">
        <f t="shared" si="23"/>
        <v>0</v>
      </c>
      <c r="X96" s="199">
        <f t="shared" si="23"/>
        <v>0</v>
      </c>
      <c r="Y96" s="199">
        <f t="shared" si="23"/>
        <v>0</v>
      </c>
      <c r="Z96" s="199">
        <f t="shared" si="23"/>
        <v>0</v>
      </c>
      <c r="AA96" s="199">
        <f t="shared" si="23"/>
        <v>0</v>
      </c>
      <c r="AB96" s="199">
        <f t="shared" si="23"/>
        <v>0</v>
      </c>
      <c r="AC96" s="199">
        <f t="shared" si="23"/>
        <v>0</v>
      </c>
      <c r="AD96" s="199">
        <f t="shared" si="23"/>
        <v>783214.69340529013</v>
      </c>
      <c r="AE96" s="199">
        <f t="shared" si="23"/>
        <v>0</v>
      </c>
      <c r="AF96" s="199">
        <f t="shared" si="23"/>
        <v>0</v>
      </c>
      <c r="AG96" s="199">
        <f t="shared" si="23"/>
        <v>0</v>
      </c>
    </row>
    <row r="97" spans="1:33" ht="15.75">
      <c r="B97" s="171">
        <v>43</v>
      </c>
      <c r="C97" s="198" t="s">
        <v>544</v>
      </c>
      <c r="D97" s="198"/>
      <c r="E97" s="199">
        <f t="shared" ref="E97:AG97" si="24">E94*E54</f>
        <v>-13425845.6</v>
      </c>
      <c r="F97" s="199">
        <f t="shared" si="24"/>
        <v>13153098.364824992</v>
      </c>
      <c r="G97" s="199">
        <f t="shared" si="24"/>
        <v>-15579416.533570498</v>
      </c>
      <c r="H97" s="199">
        <f t="shared" si="24"/>
        <v>14376604.668190544</v>
      </c>
      <c r="I97" s="199">
        <f t="shared" si="24"/>
        <v>15167317.924941028</v>
      </c>
      <c r="J97" s="199">
        <f t="shared" si="24"/>
        <v>16001520.410812786</v>
      </c>
      <c r="K97" s="199">
        <f t="shared" si="24"/>
        <v>16881604.033407491</v>
      </c>
      <c r="L97" s="199">
        <f t="shared" si="24"/>
        <v>17810092.255244903</v>
      </c>
      <c r="M97" s="199">
        <f t="shared" si="24"/>
        <v>18789647.329283375</v>
      </c>
      <c r="N97" s="199">
        <f t="shared" si="24"/>
        <v>45752792.801135518</v>
      </c>
      <c r="O97" s="199">
        <f t="shared" si="24"/>
        <v>48269196.405197971</v>
      </c>
      <c r="P97" s="199">
        <f t="shared" si="24"/>
        <v>50924002.207483865</v>
      </c>
      <c r="Q97" s="199">
        <f t="shared" si="24"/>
        <v>53724822.328895479</v>
      </c>
      <c r="R97" s="199">
        <f t="shared" si="24"/>
        <v>56328860.753526784</v>
      </c>
      <c r="S97" s="199">
        <f t="shared" si="24"/>
        <v>59797070.372618891</v>
      </c>
      <c r="T97" s="199">
        <f t="shared" si="24"/>
        <v>63085909.243112922</v>
      </c>
      <c r="U97" s="199">
        <f t="shared" si="24"/>
        <v>66555634.251484141</v>
      </c>
      <c r="V97" s="199">
        <f t="shared" si="24"/>
        <v>70216194.135315761</v>
      </c>
      <c r="W97" s="199">
        <f t="shared" si="24"/>
        <v>74078084.812758133</v>
      </c>
      <c r="X97" s="199">
        <f t="shared" si="24"/>
        <v>78152379.477459833</v>
      </c>
      <c r="Y97" s="199">
        <f t="shared" si="24"/>
        <v>82450760.348720118</v>
      </c>
      <c r="Z97" s="199">
        <f t="shared" si="24"/>
        <v>86985552.167899728</v>
      </c>
      <c r="AA97" s="199">
        <f t="shared" si="24"/>
        <v>91769757.537134215</v>
      </c>
      <c r="AB97" s="199">
        <f t="shared" si="24"/>
        <v>96817094.201676592</v>
      </c>
      <c r="AC97" s="199">
        <f t="shared" si="24"/>
        <v>102142034.38276881</v>
      </c>
      <c r="AD97" s="199">
        <f t="shared" si="24"/>
        <v>106976631.5804158</v>
      </c>
      <c r="AE97" s="199">
        <f t="shared" si="24"/>
        <v>113686637.81888126</v>
      </c>
      <c r="AF97" s="199">
        <f t="shared" si="24"/>
        <v>119939402.89891972</v>
      </c>
      <c r="AG97" s="199">
        <f t="shared" si="24"/>
        <v>126536070.05836029</v>
      </c>
    </row>
    <row r="98" spans="1:33" ht="15.75">
      <c r="A98" s="158">
        <v>1</v>
      </c>
      <c r="B98" s="173">
        <v>44</v>
      </c>
      <c r="C98" s="198" t="s">
        <v>545</v>
      </c>
      <c r="D98" s="198"/>
      <c r="E98" s="199">
        <f>E97</f>
        <v>-13425845.6</v>
      </c>
      <c r="F98" s="199">
        <f t="shared" ref="F98:AG98" si="25">(E98+F97)*IF(F51&gt;($E$36+($G$28-$E$28)),0,1)</f>
        <v>-272747.23517500795</v>
      </c>
      <c r="G98" s="199">
        <f t="shared" si="25"/>
        <v>-15852163.768745506</v>
      </c>
      <c r="H98" s="199">
        <f t="shared" si="25"/>
        <v>-1475559.1005549617</v>
      </c>
      <c r="I98" s="199">
        <f t="shared" si="25"/>
        <v>13691758.824386066</v>
      </c>
      <c r="J98" s="199">
        <f t="shared" si="25"/>
        <v>29693279.235198852</v>
      </c>
      <c r="K98" s="199">
        <f t="shared" si="25"/>
        <v>46574883.268606342</v>
      </c>
      <c r="L98" s="199">
        <f t="shared" si="25"/>
        <v>64384975.523851246</v>
      </c>
      <c r="M98" s="199">
        <f t="shared" si="25"/>
        <v>83174622.853134617</v>
      </c>
      <c r="N98" s="199">
        <f t="shared" si="25"/>
        <v>128927415.65427014</v>
      </c>
      <c r="O98" s="199">
        <f t="shared" si="25"/>
        <v>177196612.05946812</v>
      </c>
      <c r="P98" s="199">
        <f t="shared" si="25"/>
        <v>228120614.26695198</v>
      </c>
      <c r="Q98" s="199">
        <f t="shared" si="25"/>
        <v>281845436.59584749</v>
      </c>
      <c r="R98" s="199">
        <f t="shared" si="25"/>
        <v>338174297.34937429</v>
      </c>
      <c r="S98" s="199">
        <f t="shared" si="25"/>
        <v>397971367.72199321</v>
      </c>
      <c r="T98" s="199">
        <f t="shared" si="25"/>
        <v>461057276.96510613</v>
      </c>
      <c r="U98" s="199">
        <f t="shared" si="25"/>
        <v>527612911.21659029</v>
      </c>
      <c r="V98" s="199">
        <f t="shared" si="25"/>
        <v>597829105.35190606</v>
      </c>
      <c r="W98" s="199">
        <f t="shared" si="25"/>
        <v>671907190.16466415</v>
      </c>
      <c r="X98" s="199">
        <f t="shared" si="25"/>
        <v>750059569.64212394</v>
      </c>
      <c r="Y98" s="199">
        <f t="shared" si="25"/>
        <v>832510329.99084401</v>
      </c>
      <c r="Z98" s="199">
        <f t="shared" si="25"/>
        <v>919495882.15874374</v>
      </c>
      <c r="AA98" s="199">
        <f t="shared" si="25"/>
        <v>1011265639.6958779</v>
      </c>
      <c r="AB98" s="199">
        <f t="shared" si="25"/>
        <v>1108082733.8975544</v>
      </c>
      <c r="AC98" s="199">
        <f t="shared" si="25"/>
        <v>1210224768.2803233</v>
      </c>
      <c r="AD98" s="199">
        <f t="shared" si="25"/>
        <v>1317201399.860739</v>
      </c>
      <c r="AE98" s="199">
        <f t="shared" si="25"/>
        <v>1430888037.6796203</v>
      </c>
      <c r="AF98" s="199">
        <f t="shared" si="25"/>
        <v>1550827440.5785401</v>
      </c>
      <c r="AG98" s="199">
        <f t="shared" si="25"/>
        <v>1677363510.6369004</v>
      </c>
    </row>
    <row r="99" spans="1:33" ht="15.75">
      <c r="B99" s="173">
        <v>45</v>
      </c>
      <c r="C99" s="198" t="s">
        <v>546</v>
      </c>
      <c r="D99" s="198"/>
      <c r="E99" s="232">
        <f>1/(1+$E$114)^((E51))</f>
        <v>1</v>
      </c>
      <c r="F99" s="232">
        <f>1/(1+$E$114)^((F51))</f>
        <v>0.90497737556561086</v>
      </c>
      <c r="G99" s="232">
        <f>1/(1+$E$114)^((G51))</f>
        <v>0.81898405028562071</v>
      </c>
      <c r="H99" s="232">
        <f>1/(1+$E$114)^((H51))</f>
        <v>0.74116203645757528</v>
      </c>
      <c r="I99" s="232">
        <f t="shared" ref="I99:AG99" si="26">1/(1+$E$114)^((I51))</f>
        <v>0.67073487462224002</v>
      </c>
      <c r="J99" s="232">
        <f t="shared" si="26"/>
        <v>0.60699988653596382</v>
      </c>
      <c r="K99" s="232">
        <f t="shared" si="26"/>
        <v>0.54932116428594002</v>
      </c>
      <c r="L99" s="232">
        <f t="shared" si="26"/>
        <v>0.49712322559813582</v>
      </c>
      <c r="M99" s="232">
        <f t="shared" si="26"/>
        <v>0.44988527203451206</v>
      </c>
      <c r="N99" s="232">
        <f t="shared" si="26"/>
        <v>0.40713599279141366</v>
      </c>
      <c r="O99" s="232">
        <f t="shared" si="26"/>
        <v>0.36844886225467294</v>
      </c>
      <c r="P99" s="232">
        <f t="shared" si="26"/>
        <v>0.33343788439336919</v>
      </c>
      <c r="Q99" s="232">
        <f t="shared" si="26"/>
        <v>0.30175374153246082</v>
      </c>
      <c r="R99" s="232">
        <f t="shared" si="26"/>
        <v>0.27308030907915004</v>
      </c>
      <c r="S99" s="232">
        <f t="shared" si="26"/>
        <v>0.24713150142909504</v>
      </c>
      <c r="T99" s="232">
        <f t="shared" si="26"/>
        <v>0.22364841758289142</v>
      </c>
      <c r="U99" s="232">
        <f t="shared" si="26"/>
        <v>0.20239675799356693</v>
      </c>
      <c r="V99" s="232">
        <f t="shared" si="26"/>
        <v>0.18316448687200629</v>
      </c>
      <c r="W99" s="232">
        <f t="shared" si="26"/>
        <v>0.16575971662625003</v>
      </c>
      <c r="X99" s="232">
        <f t="shared" si="26"/>
        <v>0.1500087933269231</v>
      </c>
      <c r="Y99" s="232">
        <f t="shared" si="26"/>
        <v>0.13575456409676298</v>
      </c>
      <c r="Z99" s="232">
        <f t="shared" si="26"/>
        <v>0.12285480913734205</v>
      </c>
      <c r="AA99" s="232">
        <f t="shared" si="26"/>
        <v>0.11118082274872583</v>
      </c>
      <c r="AB99" s="232">
        <f t="shared" si="26"/>
        <v>0.10061612918436728</v>
      </c>
      <c r="AC99" s="232">
        <f t="shared" si="26"/>
        <v>9.1055320528839162E-2</v>
      </c>
      <c r="AD99" s="232">
        <f t="shared" si="26"/>
        <v>8.2403005003474361E-2</v>
      </c>
      <c r="AE99" s="232">
        <f t="shared" si="26"/>
        <v>7.4572855206764127E-2</v>
      </c>
      <c r="AF99" s="232">
        <f t="shared" si="26"/>
        <v>6.7486746793451707E-2</v>
      </c>
      <c r="AG99" s="232">
        <f t="shared" si="26"/>
        <v>6.1073978998598823E-2</v>
      </c>
    </row>
    <row r="100" spans="1:33" ht="15.75">
      <c r="B100" s="171">
        <v>46</v>
      </c>
      <c r="C100" s="198" t="s">
        <v>547</v>
      </c>
      <c r="D100" s="198"/>
      <c r="E100" s="199">
        <f>E97*E99</f>
        <v>-13425845.6</v>
      </c>
      <c r="F100" s="199">
        <f t="shared" ref="F100:AG100" si="27">F97*F99</f>
        <v>11903256.438755648</v>
      </c>
      <c r="G100" s="199">
        <f t="shared" si="27"/>
        <v>-12759293.653750332</v>
      </c>
      <c r="H100" s="199">
        <f t="shared" si="27"/>
        <v>10655393.593221588</v>
      </c>
      <c r="I100" s="199">
        <f t="shared" si="27"/>
        <v>10173249.086740974</v>
      </c>
      <c r="J100" s="199">
        <f t="shared" si="27"/>
        <v>9712921.0737662707</v>
      </c>
      <c r="K100" s="199">
        <f t="shared" si="27"/>
        <v>9273422.3826456238</v>
      </c>
      <c r="L100" s="199">
        <f t="shared" si="27"/>
        <v>8853810.5101277232</v>
      </c>
      <c r="M100" s="199">
        <f t="shared" si="27"/>
        <v>8453185.6001671944</v>
      </c>
      <c r="N100" s="199">
        <f t="shared" si="27"/>
        <v>18627608.720070153</v>
      </c>
      <c r="O100" s="199">
        <f t="shared" si="27"/>
        <v>17784730.49744254</v>
      </c>
      <c r="P100" s="199">
        <f t="shared" si="27"/>
        <v>16979991.560906682</v>
      </c>
      <c r="Q100" s="199">
        <f t="shared" si="27"/>
        <v>16211666.150910906</v>
      </c>
      <c r="R100" s="199">
        <f t="shared" si="27"/>
        <v>15382302.704649499</v>
      </c>
      <c r="S100" s="199">
        <f t="shared" si="27"/>
        <v>14777739.782246562</v>
      </c>
      <c r="T100" s="199">
        <f t="shared" si="27"/>
        <v>14109063.774000108</v>
      </c>
      <c r="U100" s="199">
        <f t="shared" si="27"/>
        <v>13470644.59870599</v>
      </c>
      <c r="V100" s="199">
        <f t="shared" si="27"/>
        <v>12861113.168900289</v>
      </c>
      <c r="W100" s="199">
        <f t="shared" si="27"/>
        <v>12279162.346778104</v>
      </c>
      <c r="X100" s="199">
        <f t="shared" si="27"/>
        <v>11723544.141041538</v>
      </c>
      <c r="Y100" s="199">
        <f t="shared" si="27"/>
        <v>11193067.030587168</v>
      </c>
      <c r="Z100" s="199">
        <f t="shared" si="27"/>
        <v>10686593.409293631</v>
      </c>
      <c r="AA100" s="199">
        <f t="shared" si="27"/>
        <v>10203037.146429665</v>
      </c>
      <c r="AB100" s="199">
        <f t="shared" si="27"/>
        <v>9741361.2574509494</v>
      </c>
      <c r="AC100" s="199">
        <f t="shared" si="27"/>
        <v>9300575.6801907253</v>
      </c>
      <c r="AD100" s="199">
        <f t="shared" si="27"/>
        <v>8815195.9073758367</v>
      </c>
      <c r="AE100" s="199">
        <f t="shared" si="27"/>
        <v>8477937.181011267</v>
      </c>
      <c r="AF100" s="199">
        <f t="shared" si="27"/>
        <v>8094320.1139971828</v>
      </c>
      <c r="AG100" s="199">
        <f t="shared" si="27"/>
        <v>7728061.2853095261</v>
      </c>
    </row>
    <row r="101" spans="1:33" ht="15.75">
      <c r="A101" s="158">
        <v>1</v>
      </c>
      <c r="B101" s="173">
        <v>47</v>
      </c>
      <c r="C101" s="198" t="s">
        <v>548</v>
      </c>
      <c r="D101" s="198"/>
      <c r="E101" s="199">
        <f>E100</f>
        <v>-13425845.6</v>
      </c>
      <c r="F101" s="199">
        <f t="shared" ref="F101:AG101" si="28">(E101+F100)*IF(F51&gt;($E$36+($G$28-$E$28)),0,1)</f>
        <v>-1522589.1612443514</v>
      </c>
      <c r="G101" s="199">
        <f t="shared" si="28"/>
        <v>-14281882.814994683</v>
      </c>
      <c r="H101" s="199">
        <f t="shared" si="28"/>
        <v>-3626489.2217730954</v>
      </c>
      <c r="I101" s="199">
        <f t="shared" si="28"/>
        <v>6546759.8649678789</v>
      </c>
      <c r="J101" s="199">
        <f t="shared" si="28"/>
        <v>16259680.93873415</v>
      </c>
      <c r="K101" s="199">
        <f t="shared" si="28"/>
        <v>25533103.321379773</v>
      </c>
      <c r="L101" s="199">
        <f t="shared" si="28"/>
        <v>34386913.831507497</v>
      </c>
      <c r="M101" s="199">
        <f t="shared" si="28"/>
        <v>42840099.431674689</v>
      </c>
      <c r="N101" s="199">
        <f t="shared" si="28"/>
        <v>61467708.151744843</v>
      </c>
      <c r="O101" s="199">
        <f t="shared" si="28"/>
        <v>79252438.649187386</v>
      </c>
      <c r="P101" s="199">
        <f t="shared" si="28"/>
        <v>96232430.210094064</v>
      </c>
      <c r="Q101" s="199">
        <f t="shared" si="28"/>
        <v>112444096.36100498</v>
      </c>
      <c r="R101" s="199">
        <f t="shared" si="28"/>
        <v>127826399.06565447</v>
      </c>
      <c r="S101" s="199">
        <f t="shared" si="28"/>
        <v>142604138.84790105</v>
      </c>
      <c r="T101" s="199">
        <f t="shared" si="28"/>
        <v>156713202.62190115</v>
      </c>
      <c r="U101" s="199">
        <f t="shared" si="28"/>
        <v>170183847.22060713</v>
      </c>
      <c r="V101" s="199">
        <f t="shared" si="28"/>
        <v>183044960.38950741</v>
      </c>
      <c r="W101" s="199">
        <f t="shared" si="28"/>
        <v>195324122.73628551</v>
      </c>
      <c r="X101" s="199">
        <f t="shared" si="28"/>
        <v>207047666.87732705</v>
      </c>
      <c r="Y101" s="199">
        <f t="shared" si="28"/>
        <v>218240733.90791422</v>
      </c>
      <c r="Z101" s="199">
        <f t="shared" si="28"/>
        <v>228927327.31720784</v>
      </c>
      <c r="AA101" s="199">
        <f t="shared" si="28"/>
        <v>239130364.4636375</v>
      </c>
      <c r="AB101" s="199">
        <f t="shared" si="28"/>
        <v>248871725.72108844</v>
      </c>
      <c r="AC101" s="199">
        <f t="shared" si="28"/>
        <v>258172301.40127915</v>
      </c>
      <c r="AD101" s="199">
        <f t="shared" si="28"/>
        <v>266987497.30865499</v>
      </c>
      <c r="AE101" s="199">
        <f t="shared" si="28"/>
        <v>275465434.48966628</v>
      </c>
      <c r="AF101" s="199">
        <f t="shared" si="28"/>
        <v>283559754.60366344</v>
      </c>
      <c r="AG101" s="199">
        <f t="shared" si="28"/>
        <v>291287815.888973</v>
      </c>
    </row>
    <row r="102" spans="1:33" ht="15.75">
      <c r="B102" s="173">
        <v>48</v>
      </c>
      <c r="C102" s="198" t="s">
        <v>549</v>
      </c>
      <c r="D102" s="198"/>
      <c r="E102" s="199">
        <f t="shared" ref="E102:AG102" si="29">(E69+E80+E89)*E54*E99</f>
        <v>29633684</v>
      </c>
      <c r="F102" s="199">
        <f t="shared" si="29"/>
        <v>20234706.868167415</v>
      </c>
      <c r="G102" s="199">
        <f t="shared" si="29"/>
        <v>11160388.550246308</v>
      </c>
      <c r="H102" s="199">
        <f t="shared" si="29"/>
        <v>10655393.593221588</v>
      </c>
      <c r="I102" s="199">
        <f t="shared" si="29"/>
        <v>10173249.086740974</v>
      </c>
      <c r="J102" s="199">
        <f t="shared" si="29"/>
        <v>9712921.0737662707</v>
      </c>
      <c r="K102" s="199">
        <f t="shared" si="29"/>
        <v>9273422.3826456238</v>
      </c>
      <c r="L102" s="199">
        <f t="shared" si="29"/>
        <v>8853810.5101277232</v>
      </c>
      <c r="M102" s="199">
        <f t="shared" si="29"/>
        <v>8453185.6001671944</v>
      </c>
      <c r="N102" s="199">
        <f t="shared" si="29"/>
        <v>18627608.720070153</v>
      </c>
      <c r="O102" s="199">
        <f t="shared" si="29"/>
        <v>17784730.49744254</v>
      </c>
      <c r="P102" s="199">
        <f t="shared" si="29"/>
        <v>16979991.560906682</v>
      </c>
      <c r="Q102" s="199">
        <f t="shared" si="29"/>
        <v>16211666.150910906</v>
      </c>
      <c r="R102" s="199">
        <f t="shared" si="29"/>
        <v>15478106.596571043</v>
      </c>
      <c r="S102" s="199">
        <f t="shared" si="29"/>
        <v>14777739.782246562</v>
      </c>
      <c r="T102" s="199">
        <f t="shared" si="29"/>
        <v>14109063.774000108</v>
      </c>
      <c r="U102" s="199">
        <f t="shared" si="29"/>
        <v>13470644.59870599</v>
      </c>
      <c r="V102" s="199">
        <f t="shared" si="29"/>
        <v>12861113.168900289</v>
      </c>
      <c r="W102" s="199">
        <f t="shared" si="29"/>
        <v>12279162.346778104</v>
      </c>
      <c r="X102" s="199">
        <f t="shared" si="29"/>
        <v>11723544.141041538</v>
      </c>
      <c r="Y102" s="199">
        <f t="shared" si="29"/>
        <v>11193067.030587168</v>
      </c>
      <c r="Z102" s="199">
        <f t="shared" si="29"/>
        <v>10686593.409293631</v>
      </c>
      <c r="AA102" s="199">
        <f t="shared" si="29"/>
        <v>10203037.146429665</v>
      </c>
      <c r="AB102" s="199">
        <f t="shared" si="29"/>
        <v>9741361.2574509494</v>
      </c>
      <c r="AC102" s="199">
        <f t="shared" si="29"/>
        <v>9300575.6801907253</v>
      </c>
      <c r="AD102" s="199">
        <f t="shared" si="29"/>
        <v>8879735.1516753081</v>
      </c>
      <c r="AE102" s="199">
        <f t="shared" si="29"/>
        <v>8477937.181011267</v>
      </c>
      <c r="AF102" s="199">
        <f t="shared" si="29"/>
        <v>8094320.1139971828</v>
      </c>
      <c r="AG102" s="199">
        <f t="shared" si="29"/>
        <v>7728061.2853095261</v>
      </c>
    </row>
    <row r="103" spans="1:33" ht="15.75">
      <c r="B103" s="171">
        <v>49</v>
      </c>
      <c r="C103" s="198" t="s">
        <v>550</v>
      </c>
      <c r="D103" s="198"/>
      <c r="E103" s="199">
        <f t="shared" ref="E103:AG103" si="30">(E75+E83+E92)*E54*E99</f>
        <v>43059529.599999994</v>
      </c>
      <c r="F103" s="199">
        <f t="shared" si="30"/>
        <v>8331450.4294117633</v>
      </c>
      <c r="G103" s="199">
        <f t="shared" si="30"/>
        <v>23919682.20399664</v>
      </c>
      <c r="H103" s="199">
        <f t="shared" si="30"/>
        <v>0</v>
      </c>
      <c r="I103" s="199">
        <f t="shared" si="30"/>
        <v>0</v>
      </c>
      <c r="J103" s="199">
        <f t="shared" si="30"/>
        <v>0</v>
      </c>
      <c r="K103" s="199">
        <f t="shared" si="30"/>
        <v>0</v>
      </c>
      <c r="L103" s="199">
        <f t="shared" si="30"/>
        <v>0</v>
      </c>
      <c r="M103" s="199">
        <f t="shared" si="30"/>
        <v>0</v>
      </c>
      <c r="N103" s="199">
        <f t="shared" si="30"/>
        <v>0</v>
      </c>
      <c r="O103" s="199">
        <f t="shared" si="30"/>
        <v>0</v>
      </c>
      <c r="P103" s="199">
        <f t="shared" si="30"/>
        <v>0</v>
      </c>
      <c r="Q103" s="199">
        <f t="shared" si="30"/>
        <v>0</v>
      </c>
      <c r="R103" s="199">
        <f t="shared" si="30"/>
        <v>95803.891921545335</v>
      </c>
      <c r="S103" s="199">
        <f t="shared" si="30"/>
        <v>0</v>
      </c>
      <c r="T103" s="199">
        <f t="shared" si="30"/>
        <v>0</v>
      </c>
      <c r="U103" s="199">
        <f t="shared" si="30"/>
        <v>0</v>
      </c>
      <c r="V103" s="199">
        <f t="shared" si="30"/>
        <v>0</v>
      </c>
      <c r="W103" s="199">
        <f t="shared" si="30"/>
        <v>0</v>
      </c>
      <c r="X103" s="199">
        <f t="shared" si="30"/>
        <v>0</v>
      </c>
      <c r="Y103" s="199">
        <f t="shared" si="30"/>
        <v>0</v>
      </c>
      <c r="Z103" s="199">
        <f t="shared" si="30"/>
        <v>0</v>
      </c>
      <c r="AA103" s="199">
        <f t="shared" si="30"/>
        <v>0</v>
      </c>
      <c r="AB103" s="199">
        <f t="shared" si="30"/>
        <v>0</v>
      </c>
      <c r="AC103" s="199">
        <f t="shared" si="30"/>
        <v>0</v>
      </c>
      <c r="AD103" s="199">
        <f t="shared" si="30"/>
        <v>64539.24429947076</v>
      </c>
      <c r="AE103" s="199">
        <f t="shared" si="30"/>
        <v>0</v>
      </c>
      <c r="AF103" s="199">
        <f t="shared" si="30"/>
        <v>0</v>
      </c>
      <c r="AG103" s="199">
        <f t="shared" si="30"/>
        <v>0</v>
      </c>
    </row>
    <row r="104" spans="1:33" ht="13.5" customHeight="1">
      <c r="B104" s="173"/>
      <c r="C104" s="233"/>
      <c r="D104" s="233"/>
      <c r="E104" s="234"/>
      <c r="F104" s="234"/>
      <c r="G104" s="234"/>
      <c r="H104" s="234"/>
      <c r="I104" s="234"/>
      <c r="J104" s="234"/>
      <c r="K104" s="234"/>
      <c r="L104" s="234"/>
      <c r="M104" s="234"/>
      <c r="N104" s="234"/>
      <c r="O104" s="234"/>
      <c r="P104" s="176"/>
      <c r="Q104" s="176"/>
      <c r="R104" s="176"/>
      <c r="S104" s="176"/>
      <c r="T104" s="176"/>
      <c r="U104" s="176"/>
      <c r="V104" s="176"/>
      <c r="W104" s="176"/>
      <c r="X104" s="176"/>
      <c r="Y104" s="176"/>
      <c r="Z104" s="176"/>
      <c r="AA104" s="176"/>
      <c r="AB104" s="176"/>
      <c r="AC104" s="176"/>
      <c r="AD104" s="176"/>
      <c r="AE104" s="176"/>
      <c r="AF104" s="176"/>
      <c r="AG104" s="176"/>
    </row>
    <row r="105" spans="1:33" ht="15.75" hidden="1">
      <c r="A105" s="158">
        <v>1</v>
      </c>
      <c r="B105" s="173">
        <v>46</v>
      </c>
      <c r="C105" s="233"/>
      <c r="D105" s="233"/>
      <c r="E105" s="234">
        <f t="shared" ref="E105:J105" si="31">IF(E98&gt;0,COLUMN(E98)-4,1000)</f>
        <v>1000</v>
      </c>
      <c r="F105" s="234">
        <f t="shared" si="31"/>
        <v>1000</v>
      </c>
      <c r="G105" s="234">
        <f t="shared" si="31"/>
        <v>1000</v>
      </c>
      <c r="H105" s="234">
        <f t="shared" si="31"/>
        <v>1000</v>
      </c>
      <c r="I105" s="234">
        <f t="shared" si="31"/>
        <v>5</v>
      </c>
      <c r="J105" s="234">
        <f t="shared" si="31"/>
        <v>6</v>
      </c>
      <c r="K105" s="234">
        <f>IF(K98&gt;0,COLUMN(K98)-4,1000)</f>
        <v>7</v>
      </c>
      <c r="L105" s="234">
        <f>IF(L98&gt;0,COLUMN(L98)-4,1000)</f>
        <v>8</v>
      </c>
      <c r="M105" s="234">
        <f>IF(M98&gt;0,COLUMN(M98)-4,1000)</f>
        <v>9</v>
      </c>
      <c r="N105" s="234">
        <f>IF(N98&gt;0,COLUMN(N98)-4,1000)</f>
        <v>10</v>
      </c>
      <c r="O105" s="234">
        <f>IF(O98&gt;0,COLUMN(O98)-4,1000)</f>
        <v>11</v>
      </c>
      <c r="P105" s="176"/>
      <c r="Q105" s="176"/>
      <c r="R105" s="176"/>
      <c r="S105" s="176"/>
      <c r="T105" s="176"/>
      <c r="U105" s="176"/>
      <c r="V105" s="176"/>
      <c r="W105" s="176"/>
      <c r="X105" s="176"/>
      <c r="Y105" s="176"/>
      <c r="Z105" s="176"/>
      <c r="AA105" s="176"/>
      <c r="AB105" s="176"/>
      <c r="AC105" s="176"/>
      <c r="AD105" s="176"/>
      <c r="AE105" s="176"/>
      <c r="AF105" s="176"/>
      <c r="AG105" s="176"/>
    </row>
    <row r="106" spans="1:33" ht="15.75" hidden="1">
      <c r="A106" s="158">
        <v>1</v>
      </c>
      <c r="B106" s="173">
        <v>47</v>
      </c>
      <c r="C106" s="233"/>
      <c r="D106" s="233"/>
      <c r="E106" s="234">
        <f t="shared" ref="E106:J106" si="32">IF(E101&gt;0,COLUMN(E101)-4,1000)</f>
        <v>1000</v>
      </c>
      <c r="F106" s="234">
        <f t="shared" si="32"/>
        <v>1000</v>
      </c>
      <c r="G106" s="234">
        <f t="shared" si="32"/>
        <v>1000</v>
      </c>
      <c r="H106" s="234">
        <f t="shared" si="32"/>
        <v>1000</v>
      </c>
      <c r="I106" s="234">
        <f t="shared" si="32"/>
        <v>5</v>
      </c>
      <c r="J106" s="234">
        <f t="shared" si="32"/>
        <v>6</v>
      </c>
      <c r="K106" s="234">
        <f>IF(K101&gt;0,COLUMN(K101)-4,1000)</f>
        <v>7</v>
      </c>
      <c r="L106" s="234">
        <f>IF(L101&gt;0,COLUMN(L101)-4,1000)</f>
        <v>8</v>
      </c>
      <c r="M106" s="234">
        <f>IF(M101&gt;0,COLUMN(M101)-4,1000)</f>
        <v>9</v>
      </c>
      <c r="N106" s="234">
        <f>IF(N101&gt;0,COLUMN(N101)-4,1000)</f>
        <v>10</v>
      </c>
      <c r="O106" s="234">
        <f>IF(O101&gt;0,COLUMN(O101)-4,1000)</f>
        <v>11</v>
      </c>
      <c r="P106" s="176"/>
      <c r="Q106" s="176"/>
      <c r="R106" s="176"/>
      <c r="S106" s="176"/>
      <c r="T106" s="176"/>
      <c r="U106" s="176"/>
      <c r="V106" s="176"/>
      <c r="W106" s="176"/>
      <c r="X106" s="176"/>
      <c r="Y106" s="176"/>
      <c r="Z106" s="176"/>
      <c r="AA106" s="176"/>
      <c r="AB106" s="176"/>
      <c r="AC106" s="176"/>
      <c r="AD106" s="176"/>
      <c r="AE106" s="176"/>
      <c r="AF106" s="176"/>
      <c r="AG106" s="176"/>
    </row>
    <row r="107" spans="1:33" ht="15.75">
      <c r="B107" s="173">
        <v>50</v>
      </c>
      <c r="C107" s="221" t="s">
        <v>551</v>
      </c>
      <c r="D107" s="222"/>
      <c r="E107" s="235"/>
      <c r="F107" s="234"/>
      <c r="G107" s="234"/>
      <c r="H107" s="234"/>
      <c r="I107" s="234"/>
      <c r="J107" s="234"/>
      <c r="K107" s="234"/>
      <c r="L107" s="234"/>
      <c r="M107" s="234"/>
      <c r="N107" s="234"/>
      <c r="O107" s="234"/>
      <c r="P107" s="176"/>
      <c r="Q107" s="176"/>
      <c r="R107" s="176"/>
      <c r="S107" s="176"/>
      <c r="T107" s="176"/>
      <c r="U107" s="176"/>
      <c r="V107" s="176"/>
      <c r="W107" s="176"/>
      <c r="X107" s="176"/>
      <c r="Y107" s="176"/>
      <c r="Z107" s="176"/>
      <c r="AA107" s="176"/>
      <c r="AB107" s="176"/>
      <c r="AC107" s="176"/>
      <c r="AD107" s="176"/>
      <c r="AE107" s="176"/>
      <c r="AF107" s="176"/>
      <c r="AG107" s="176"/>
    </row>
    <row r="108" spans="1:33" ht="15.75">
      <c r="A108" s="158">
        <v>1</v>
      </c>
      <c r="B108" s="173">
        <v>51</v>
      </c>
      <c r="C108" s="198" t="s">
        <v>552</v>
      </c>
      <c r="D108" s="198"/>
      <c r="E108" s="236">
        <f>SUM(E100:AG100)</f>
        <v>291287815.888973</v>
      </c>
      <c r="F108" s="234"/>
      <c r="G108" s="234"/>
      <c r="H108" s="234"/>
      <c r="I108" s="234"/>
      <c r="J108" s="234"/>
      <c r="K108" s="234"/>
      <c r="L108" s="234"/>
      <c r="M108" s="234"/>
      <c r="N108" s="234"/>
      <c r="O108" s="234"/>
      <c r="P108" s="176"/>
      <c r="Q108" s="176"/>
      <c r="R108" s="176"/>
      <c r="S108" s="176"/>
      <c r="T108" s="176"/>
      <c r="U108" s="176"/>
      <c r="V108" s="176"/>
      <c r="W108" s="176"/>
      <c r="X108" s="176"/>
      <c r="Y108" s="176"/>
      <c r="Z108" s="176"/>
      <c r="AA108" s="176"/>
      <c r="AB108" s="176"/>
      <c r="AC108" s="176"/>
      <c r="AD108" s="176"/>
      <c r="AE108" s="176"/>
      <c r="AF108" s="176"/>
      <c r="AG108" s="176"/>
    </row>
    <row r="109" spans="1:33" ht="15.75">
      <c r="B109" s="171">
        <v>52</v>
      </c>
      <c r="C109" s="198" t="s">
        <v>553</v>
      </c>
      <c r="D109" s="198"/>
      <c r="E109" s="237">
        <f>IRR(E97:O97,0.15)</f>
        <v>0.57693286530625576</v>
      </c>
      <c r="F109" s="234"/>
      <c r="G109" s="234"/>
      <c r="H109" s="234"/>
      <c r="I109" s="234"/>
      <c r="J109" s="234"/>
      <c r="K109" s="234"/>
      <c r="L109" s="234"/>
      <c r="M109" s="234"/>
      <c r="N109" s="234"/>
      <c r="O109" s="234"/>
      <c r="P109" s="176"/>
      <c r="Q109" s="176"/>
      <c r="R109" s="176"/>
      <c r="S109" s="176"/>
      <c r="T109" s="176"/>
      <c r="U109" s="176"/>
      <c r="V109" s="176"/>
      <c r="W109" s="176"/>
      <c r="X109" s="176"/>
      <c r="Y109" s="176"/>
      <c r="Z109" s="176"/>
      <c r="AA109" s="176"/>
      <c r="AB109" s="176"/>
      <c r="AC109" s="176"/>
      <c r="AD109" s="176"/>
      <c r="AE109" s="176"/>
      <c r="AF109" s="176"/>
      <c r="AG109" s="176"/>
    </row>
    <row r="110" spans="1:33" ht="15.75">
      <c r="B110" s="173">
        <v>53</v>
      </c>
      <c r="C110" s="198" t="s">
        <v>554</v>
      </c>
      <c r="D110" s="198"/>
      <c r="E110" s="238" t="s">
        <v>366</v>
      </c>
      <c r="F110" s="234"/>
      <c r="G110" s="239"/>
      <c r="H110" s="234"/>
      <c r="I110" s="234"/>
      <c r="J110" s="234"/>
      <c r="K110" s="234"/>
      <c r="L110" s="234"/>
      <c r="M110" s="234"/>
      <c r="N110" s="234"/>
      <c r="O110" s="234"/>
      <c r="P110" s="176"/>
      <c r="Q110" s="176"/>
      <c r="R110" s="176"/>
      <c r="S110" s="176"/>
      <c r="T110" s="176"/>
      <c r="U110" s="176"/>
      <c r="V110" s="176"/>
      <c r="W110" s="176"/>
      <c r="X110" s="176"/>
      <c r="Y110" s="176"/>
      <c r="Z110" s="176"/>
      <c r="AA110" s="176"/>
      <c r="AB110" s="176"/>
      <c r="AC110" s="176"/>
      <c r="AD110" s="176"/>
      <c r="AE110" s="176"/>
      <c r="AF110" s="176"/>
      <c r="AG110" s="176"/>
    </row>
    <row r="111" spans="1:33" ht="15.75">
      <c r="B111" s="173">
        <v>54</v>
      </c>
      <c r="C111" s="198" t="s">
        <v>555</v>
      </c>
      <c r="D111" s="198"/>
      <c r="E111" s="238">
        <f>SUM(E102:O102)/SUM(E103:O103)</f>
        <v>2.0523402171602521</v>
      </c>
      <c r="F111" s="234"/>
      <c r="G111" s="234"/>
      <c r="H111" s="234"/>
      <c r="I111" s="234"/>
      <c r="J111" s="234"/>
      <c r="K111" s="234"/>
      <c r="L111" s="234"/>
      <c r="M111" s="234"/>
      <c r="N111" s="234"/>
      <c r="O111" s="234"/>
      <c r="P111" s="176"/>
      <c r="Q111" s="176"/>
      <c r="R111" s="176"/>
      <c r="S111" s="176"/>
      <c r="T111" s="176"/>
      <c r="U111" s="176"/>
      <c r="V111" s="176"/>
      <c r="W111" s="176"/>
      <c r="X111" s="176"/>
      <c r="Y111" s="176"/>
      <c r="Z111" s="176"/>
      <c r="AA111" s="176"/>
      <c r="AB111" s="176"/>
      <c r="AC111" s="176"/>
      <c r="AD111" s="176"/>
      <c r="AE111" s="176"/>
      <c r="AF111" s="176"/>
      <c r="AG111" s="176"/>
    </row>
    <row r="112" spans="1:33" ht="15" customHeight="1">
      <c r="A112" s="158">
        <v>1</v>
      </c>
      <c r="B112" s="171">
        <v>55</v>
      </c>
      <c r="C112" s="198" t="s">
        <v>556</v>
      </c>
      <c r="D112" s="198"/>
      <c r="E112" s="240">
        <f>IF(MIN(E105:O105)=1000,"неокуп",MIN(E105:O105))</f>
        <v>5</v>
      </c>
      <c r="F112" s="195"/>
      <c r="G112" s="195"/>
      <c r="H112" s="195"/>
      <c r="I112" s="195"/>
      <c r="J112" s="195"/>
      <c r="K112" s="195"/>
      <c r="L112" s="195"/>
      <c r="M112" s="195"/>
      <c r="N112" s="195"/>
      <c r="O112" s="195"/>
      <c r="P112" s="176"/>
      <c r="Q112" s="176"/>
      <c r="R112" s="176"/>
      <c r="S112" s="176"/>
      <c r="T112" s="176"/>
      <c r="U112" s="176"/>
      <c r="V112" s="176"/>
      <c r="W112" s="176"/>
      <c r="X112" s="176"/>
      <c r="Y112" s="176"/>
      <c r="Z112" s="176"/>
      <c r="AA112" s="176"/>
      <c r="AB112" s="176"/>
      <c r="AC112" s="176"/>
      <c r="AD112" s="176"/>
      <c r="AE112" s="176"/>
      <c r="AF112" s="176"/>
      <c r="AG112" s="176"/>
    </row>
    <row r="113" spans="1:33" ht="15.75" customHeight="1">
      <c r="A113" s="158">
        <v>1</v>
      </c>
      <c r="B113" s="173">
        <v>56</v>
      </c>
      <c r="C113" s="241" t="s">
        <v>557</v>
      </c>
      <c r="D113" s="241"/>
      <c r="E113" s="240">
        <f>IF(MIN(E106:O106)=1000,"неокуп",MIN(E106:O106))</f>
        <v>5</v>
      </c>
      <c r="F113" s="242"/>
      <c r="G113" s="242"/>
      <c r="H113" s="195"/>
      <c r="I113" s="195"/>
      <c r="J113" s="195"/>
      <c r="K113" s="195"/>
      <c r="L113" s="195"/>
      <c r="M113" s="195"/>
      <c r="N113" s="195"/>
      <c r="O113" s="195"/>
      <c r="P113" s="176"/>
      <c r="Q113" s="176"/>
      <c r="R113" s="176"/>
      <c r="S113" s="176"/>
      <c r="T113" s="176"/>
      <c r="U113" s="176"/>
      <c r="V113" s="176"/>
      <c r="W113" s="176"/>
      <c r="X113" s="176"/>
      <c r="Y113" s="176"/>
      <c r="Z113" s="176"/>
      <c r="AA113" s="176"/>
      <c r="AB113" s="176"/>
      <c r="AC113" s="176"/>
      <c r="AD113" s="176"/>
      <c r="AE113" s="176"/>
      <c r="AF113" s="176"/>
      <c r="AG113" s="176"/>
    </row>
    <row r="114" spans="1:33" ht="15.75">
      <c r="B114" s="173">
        <v>57</v>
      </c>
      <c r="C114" s="198" t="s">
        <v>141</v>
      </c>
      <c r="D114" s="198"/>
      <c r="E114" s="243">
        <v>0.105</v>
      </c>
      <c r="F114" s="195"/>
      <c r="G114" s="195"/>
      <c r="H114" s="195"/>
      <c r="I114" s="195"/>
      <c r="J114" s="195"/>
      <c r="K114" s="195"/>
      <c r="L114" s="195"/>
      <c r="M114" s="195"/>
      <c r="N114" s="195"/>
      <c r="O114" s="195"/>
      <c r="P114" s="176"/>
      <c r="Q114" s="176"/>
      <c r="R114" s="176"/>
      <c r="S114" s="176"/>
      <c r="T114" s="176"/>
      <c r="U114" s="176"/>
      <c r="V114" s="176"/>
      <c r="W114" s="176"/>
      <c r="X114" s="176"/>
      <c r="Y114" s="176"/>
      <c r="Z114" s="176"/>
      <c r="AA114" s="176"/>
      <c r="AB114" s="176"/>
      <c r="AC114" s="176"/>
      <c r="AD114" s="176"/>
      <c r="AE114" s="176"/>
      <c r="AF114" s="176"/>
      <c r="AG114" s="176"/>
    </row>
    <row r="115" spans="1:33" ht="17.25" customHeight="1" collapsed="1">
      <c r="B115" s="159"/>
      <c r="C115" s="244"/>
      <c r="D115" s="244"/>
      <c r="E115" s="244"/>
      <c r="F115" s="244"/>
      <c r="G115" s="244"/>
      <c r="H115" s="244"/>
      <c r="I115" s="244"/>
      <c r="J115" s="244"/>
      <c r="K115" s="244"/>
      <c r="L115" s="244"/>
      <c r="M115" s="244"/>
      <c r="N115" s="244"/>
      <c r="O115" s="244"/>
      <c r="P115" s="176"/>
      <c r="Q115" s="176"/>
      <c r="R115" s="176"/>
      <c r="S115" s="176"/>
      <c r="T115" s="176"/>
      <c r="U115" s="176"/>
      <c r="V115" s="176"/>
      <c r="W115" s="176"/>
      <c r="X115" s="176"/>
      <c r="Y115" s="176"/>
      <c r="Z115" s="176"/>
      <c r="AA115" s="176"/>
      <c r="AB115" s="176"/>
      <c r="AC115" s="176"/>
      <c r="AD115" s="176"/>
      <c r="AE115" s="176"/>
      <c r="AF115" s="176"/>
      <c r="AG115" s="176"/>
    </row>
    <row r="116" spans="1:33" hidden="1" outlineLevel="1">
      <c r="A116" s="158">
        <v>1</v>
      </c>
      <c r="C116" s="160" t="s">
        <v>560</v>
      </c>
    </row>
    <row r="117" spans="1:33" hidden="1" outlineLevel="1"/>
    <row r="118" spans="1:33" s="159" customFormat="1" hidden="1" outlineLevel="1">
      <c r="A118" s="172">
        <v>1</v>
      </c>
      <c r="C118" s="159" t="s">
        <v>491</v>
      </c>
    </row>
    <row r="119" spans="1:33" s="159" customFormat="1" hidden="1" outlineLevel="1">
      <c r="A119" s="172">
        <v>1</v>
      </c>
      <c r="C119" s="159" t="s">
        <v>561</v>
      </c>
    </row>
    <row r="120" spans="1:33" s="159" customFormat="1" hidden="1" outlineLevel="1">
      <c r="A120" s="172">
        <v>1</v>
      </c>
      <c r="C120" s="159" t="s">
        <v>492</v>
      </c>
    </row>
    <row r="121" spans="1:33" s="159" customFormat="1" hidden="1" outlineLevel="1">
      <c r="A121" s="172">
        <v>1</v>
      </c>
      <c r="C121" s="159" t="s">
        <v>562</v>
      </c>
    </row>
    <row r="122" spans="1:33" s="159" customFormat="1" hidden="1" outlineLevel="1">
      <c r="A122" s="172">
        <v>1</v>
      </c>
      <c r="C122" s="159" t="s">
        <v>494</v>
      </c>
    </row>
    <row r="123" spans="1:33" s="159" customFormat="1" hidden="1" outlineLevel="1">
      <c r="A123" s="172">
        <v>1</v>
      </c>
      <c r="C123" s="159" t="s">
        <v>563</v>
      </c>
    </row>
    <row r="124" spans="1:33" s="159" customFormat="1" hidden="1" outlineLevel="1">
      <c r="A124" s="172">
        <v>1</v>
      </c>
      <c r="C124" s="159" t="s">
        <v>564</v>
      </c>
    </row>
    <row r="125" spans="1:33" s="159" customFormat="1" hidden="1" outlineLevel="1">
      <c r="A125" s="172">
        <v>1</v>
      </c>
      <c r="C125" s="159" t="s">
        <v>565</v>
      </c>
    </row>
    <row r="126" spans="1:33" s="159" customFormat="1" hidden="1" outlineLevel="1">
      <c r="A126" s="172">
        <v>1</v>
      </c>
      <c r="C126" s="159" t="s">
        <v>566</v>
      </c>
    </row>
    <row r="127" spans="1:33" s="159" customFormat="1" hidden="1" outlineLevel="1">
      <c r="A127" s="172">
        <v>1</v>
      </c>
      <c r="C127" s="159" t="s">
        <v>567</v>
      </c>
    </row>
    <row r="128" spans="1:33" s="159" customFormat="1" hidden="1" outlineLevel="1">
      <c r="A128" s="172">
        <v>1</v>
      </c>
      <c r="C128" s="159" t="s">
        <v>568</v>
      </c>
    </row>
    <row r="129" spans="1:3" s="159" customFormat="1" hidden="1" outlineLevel="1">
      <c r="A129" s="172">
        <v>1</v>
      </c>
      <c r="C129" s="159" t="s">
        <v>569</v>
      </c>
    </row>
    <row r="130" spans="1:3" s="159" customFormat="1" hidden="1" outlineLevel="1">
      <c r="A130" s="172">
        <v>1</v>
      </c>
      <c r="C130" s="159" t="s">
        <v>570</v>
      </c>
    </row>
    <row r="131" spans="1:3" s="159" customFormat="1" hidden="1" outlineLevel="1">
      <c r="A131" s="172"/>
    </row>
    <row r="132" spans="1:3" s="159" customFormat="1" hidden="1" outlineLevel="1">
      <c r="A132" s="172">
        <v>1</v>
      </c>
      <c r="C132" s="159" t="s">
        <v>571</v>
      </c>
    </row>
    <row r="133" spans="1:3" s="159" customFormat="1" hidden="1" outlineLevel="1">
      <c r="A133" s="172">
        <v>1</v>
      </c>
      <c r="C133" s="159" t="s">
        <v>572</v>
      </c>
    </row>
    <row r="134" spans="1:3" s="159" customFormat="1" hidden="1" outlineLevel="1">
      <c r="A134" s="172"/>
    </row>
    <row r="135" spans="1:3" s="159" customFormat="1" hidden="1" outlineLevel="1">
      <c r="A135" s="172">
        <v>1</v>
      </c>
      <c r="C135" s="159" t="s">
        <v>573</v>
      </c>
    </row>
    <row r="136" spans="1:3" s="159" customFormat="1" hidden="1" outlineLevel="1">
      <c r="A136" s="172">
        <v>1</v>
      </c>
      <c r="C136" s="159" t="s">
        <v>574</v>
      </c>
    </row>
    <row r="137" spans="1:3" s="159" customFormat="1" hidden="1" outlineLevel="1">
      <c r="A137" s="172">
        <v>1</v>
      </c>
      <c r="C137" s="159" t="s">
        <v>575</v>
      </c>
    </row>
    <row r="138" spans="1:3" s="159" customFormat="1" hidden="1" outlineLevel="1">
      <c r="A138" s="172">
        <v>1</v>
      </c>
      <c r="C138" s="159" t="s">
        <v>576</v>
      </c>
    </row>
    <row r="139" spans="1:3" s="159" customFormat="1" hidden="1" outlineLevel="1">
      <c r="A139" s="172">
        <v>1</v>
      </c>
      <c r="C139" s="159" t="s">
        <v>577</v>
      </c>
    </row>
    <row r="140" spans="1:3" s="159" customFormat="1" hidden="1" outlineLevel="1">
      <c r="A140" s="172">
        <v>1</v>
      </c>
      <c r="C140" s="159" t="s">
        <v>578</v>
      </c>
    </row>
    <row r="141" spans="1:3" s="159" customFormat="1" hidden="1" outlineLevel="1">
      <c r="A141" s="172">
        <v>1</v>
      </c>
      <c r="C141" s="159" t="s">
        <v>579</v>
      </c>
    </row>
    <row r="142" spans="1:3" s="159" customFormat="1" hidden="1" outlineLevel="1">
      <c r="A142" s="172">
        <v>1</v>
      </c>
      <c r="C142" s="159" t="s">
        <v>580</v>
      </c>
    </row>
    <row r="143" spans="1:3" s="159" customFormat="1" hidden="1" outlineLevel="1">
      <c r="A143" s="172">
        <v>1</v>
      </c>
      <c r="C143" s="159" t="s">
        <v>581</v>
      </c>
    </row>
    <row r="144" spans="1:3" s="159" customFormat="1" hidden="1" outlineLevel="1">
      <c r="A144" s="172">
        <v>1</v>
      </c>
      <c r="C144" s="159" t="s">
        <v>582</v>
      </c>
    </row>
    <row r="145" spans="1:4" s="159" customFormat="1" hidden="1" outlineLevel="1">
      <c r="A145" s="172">
        <v>1</v>
      </c>
      <c r="C145" s="159" t="s">
        <v>583</v>
      </c>
    </row>
    <row r="146" spans="1:4" s="159" customFormat="1" hidden="1" outlineLevel="1">
      <c r="A146" s="172">
        <v>1</v>
      </c>
      <c r="C146" s="159" t="s">
        <v>584</v>
      </c>
    </row>
    <row r="147" spans="1:4" s="159" customFormat="1" hidden="1" outlineLevel="1">
      <c r="A147" s="172">
        <v>1</v>
      </c>
      <c r="C147" s="159" t="s">
        <v>585</v>
      </c>
    </row>
    <row r="148" spans="1:4" s="159" customFormat="1" hidden="1" outlineLevel="1">
      <c r="A148" s="172">
        <v>1</v>
      </c>
      <c r="C148" s="159" t="s">
        <v>586</v>
      </c>
    </row>
    <row r="149" spans="1:4" s="159" customFormat="1" hidden="1" outlineLevel="1">
      <c r="A149" s="172"/>
    </row>
    <row r="150" spans="1:4" s="159" customFormat="1" hidden="1" outlineLevel="1">
      <c r="A150" s="172">
        <v>1</v>
      </c>
      <c r="C150" s="163">
        <v>2004</v>
      </c>
      <c r="D150" s="163"/>
    </row>
    <row r="151" spans="1:4" s="159" customFormat="1" hidden="1" outlineLevel="1">
      <c r="A151" s="172">
        <v>1</v>
      </c>
      <c r="C151" s="163">
        <v>2005</v>
      </c>
      <c r="D151" s="163"/>
    </row>
    <row r="152" spans="1:4" s="159" customFormat="1" hidden="1" outlineLevel="1">
      <c r="A152" s="172">
        <v>1</v>
      </c>
      <c r="C152" s="163">
        <v>2006</v>
      </c>
      <c r="D152" s="163"/>
    </row>
    <row r="153" spans="1:4" s="159" customFormat="1" hidden="1" outlineLevel="1">
      <c r="A153" s="172">
        <v>1</v>
      </c>
      <c r="C153" s="163">
        <v>2007</v>
      </c>
      <c r="D153" s="163"/>
    </row>
    <row r="154" spans="1:4" s="159" customFormat="1" hidden="1" outlineLevel="1">
      <c r="A154" s="172">
        <v>1</v>
      </c>
      <c r="C154" s="163">
        <v>2008</v>
      </c>
      <c r="D154" s="163"/>
    </row>
    <row r="155" spans="1:4" s="159" customFormat="1" hidden="1" outlineLevel="1">
      <c r="A155" s="172">
        <v>1</v>
      </c>
      <c r="C155" s="163">
        <v>2009</v>
      </c>
      <c r="D155" s="163"/>
    </row>
    <row r="156" spans="1:4" s="159" customFormat="1" hidden="1" outlineLevel="1">
      <c r="A156" s="172">
        <v>1</v>
      </c>
      <c r="C156" s="163">
        <v>2010</v>
      </c>
      <c r="D156" s="163"/>
    </row>
    <row r="157" spans="1:4" s="159" customFormat="1" hidden="1" outlineLevel="1">
      <c r="A157" s="172"/>
    </row>
    <row r="158" spans="1:4" hidden="1" outlineLevel="1">
      <c r="C158" s="160" t="s">
        <v>587</v>
      </c>
    </row>
    <row r="159" spans="1:4" hidden="1" outlineLevel="1">
      <c r="C159" s="160" t="s">
        <v>513</v>
      </c>
    </row>
  </sheetData>
  <mergeCells count="19">
    <mergeCell ref="C17:N17"/>
    <mergeCell ref="C19:N19"/>
    <mergeCell ref="E23:O23"/>
    <mergeCell ref="D16:N16"/>
    <mergeCell ref="E30:F30"/>
    <mergeCell ref="E34:F34"/>
    <mergeCell ref="F43:J43"/>
    <mergeCell ref="B51:B55"/>
    <mergeCell ref="C6:N6"/>
    <mergeCell ref="C8:N8"/>
    <mergeCell ref="C10:N10"/>
    <mergeCell ref="C11:N11"/>
    <mergeCell ref="C13:N13"/>
    <mergeCell ref="C14:N14"/>
    <mergeCell ref="E22:O22"/>
    <mergeCell ref="C24:C26"/>
    <mergeCell ref="E24:O24"/>
    <mergeCell ref="E25:O25"/>
    <mergeCell ref="E26:O26"/>
  </mergeCells>
  <conditionalFormatting sqref="E58:E60 E75:E76 F57:O65 E62:E63 P57:AG63 E69:AG69 F74:AG76 E80:AG80 E83:AG84 E89:AG89 P97:AG103 E97:O104 E92:AG96">
    <cfRule type="cellIs" dxfId="2" priority="1" stopIfTrue="1" operator="equal">
      <formula>0</formula>
    </cfRule>
  </conditionalFormatting>
  <dataValidations count="9">
    <dataValidation type="list" allowBlank="1" showInputMessage="1" showErrorMessage="1" prompt="Выбирайте значение из списка" sqref="E24:O26 WVM983064:WVW983066 WLQ983064:WMA983066 WBU983064:WCE983066 VRY983064:VSI983066 VIC983064:VIM983066 UYG983064:UYQ983066 UOK983064:UOU983066 UEO983064:UEY983066 TUS983064:TVC983066 TKW983064:TLG983066 TBA983064:TBK983066 SRE983064:SRO983066 SHI983064:SHS983066 RXM983064:RXW983066 RNQ983064:ROA983066 RDU983064:REE983066 QTY983064:QUI983066 QKC983064:QKM983066 QAG983064:QAQ983066 PQK983064:PQU983066 PGO983064:PGY983066 OWS983064:OXC983066 OMW983064:ONG983066 ODA983064:ODK983066 NTE983064:NTO983066 NJI983064:NJS983066 MZM983064:MZW983066 MPQ983064:MQA983066 MFU983064:MGE983066 LVY983064:LWI983066 LMC983064:LMM983066 LCG983064:LCQ983066 KSK983064:KSU983066 KIO983064:KIY983066 JYS983064:JZC983066 JOW983064:JPG983066 JFA983064:JFK983066 IVE983064:IVO983066 ILI983064:ILS983066 IBM983064:IBW983066 HRQ983064:HSA983066 HHU983064:HIE983066 GXY983064:GYI983066 GOC983064:GOM983066 GEG983064:GEQ983066 FUK983064:FUU983066 FKO983064:FKY983066 FAS983064:FBC983066 EQW983064:ERG983066 EHA983064:EHK983066 DXE983064:DXO983066 DNI983064:DNS983066 DDM983064:DDW983066 CTQ983064:CUA983066 CJU983064:CKE983066 BZY983064:CAI983066 BQC983064:BQM983066 BGG983064:BGQ983066 AWK983064:AWU983066 AMO983064:AMY983066 ACS983064:ADC983066 SW983064:TG983066 JA983064:JK983066 E983064:O983066 WVM917528:WVW917530 WLQ917528:WMA917530 WBU917528:WCE917530 VRY917528:VSI917530 VIC917528:VIM917530 UYG917528:UYQ917530 UOK917528:UOU917530 UEO917528:UEY917530 TUS917528:TVC917530 TKW917528:TLG917530 TBA917528:TBK917530 SRE917528:SRO917530 SHI917528:SHS917530 RXM917528:RXW917530 RNQ917528:ROA917530 RDU917528:REE917530 QTY917528:QUI917530 QKC917528:QKM917530 QAG917528:QAQ917530 PQK917528:PQU917530 PGO917528:PGY917530 OWS917528:OXC917530 OMW917528:ONG917530 ODA917528:ODK917530 NTE917528:NTO917530 NJI917528:NJS917530 MZM917528:MZW917530 MPQ917528:MQA917530 MFU917528:MGE917530 LVY917528:LWI917530 LMC917528:LMM917530 LCG917528:LCQ917530 KSK917528:KSU917530 KIO917528:KIY917530 JYS917528:JZC917530 JOW917528:JPG917530 JFA917528:JFK917530 IVE917528:IVO917530 ILI917528:ILS917530 IBM917528:IBW917530 HRQ917528:HSA917530 HHU917528:HIE917530 GXY917528:GYI917530 GOC917528:GOM917530 GEG917528:GEQ917530 FUK917528:FUU917530 FKO917528:FKY917530 FAS917528:FBC917530 EQW917528:ERG917530 EHA917528:EHK917530 DXE917528:DXO917530 DNI917528:DNS917530 DDM917528:DDW917530 CTQ917528:CUA917530 CJU917528:CKE917530 BZY917528:CAI917530 BQC917528:BQM917530 BGG917528:BGQ917530 AWK917528:AWU917530 AMO917528:AMY917530 ACS917528:ADC917530 SW917528:TG917530 JA917528:JK917530 E917528:O917530 WVM851992:WVW851994 WLQ851992:WMA851994 WBU851992:WCE851994 VRY851992:VSI851994 VIC851992:VIM851994 UYG851992:UYQ851994 UOK851992:UOU851994 UEO851992:UEY851994 TUS851992:TVC851994 TKW851992:TLG851994 TBA851992:TBK851994 SRE851992:SRO851994 SHI851992:SHS851994 RXM851992:RXW851994 RNQ851992:ROA851994 RDU851992:REE851994 QTY851992:QUI851994 QKC851992:QKM851994 QAG851992:QAQ851994 PQK851992:PQU851994 PGO851992:PGY851994 OWS851992:OXC851994 OMW851992:ONG851994 ODA851992:ODK851994 NTE851992:NTO851994 NJI851992:NJS851994 MZM851992:MZW851994 MPQ851992:MQA851994 MFU851992:MGE851994 LVY851992:LWI851994 LMC851992:LMM851994 LCG851992:LCQ851994 KSK851992:KSU851994 KIO851992:KIY851994 JYS851992:JZC851994 JOW851992:JPG851994 JFA851992:JFK851994 IVE851992:IVO851994 ILI851992:ILS851994 IBM851992:IBW851994 HRQ851992:HSA851994 HHU851992:HIE851994 GXY851992:GYI851994 GOC851992:GOM851994 GEG851992:GEQ851994 FUK851992:FUU851994 FKO851992:FKY851994 FAS851992:FBC851994 EQW851992:ERG851994 EHA851992:EHK851994 DXE851992:DXO851994 DNI851992:DNS851994 DDM851992:DDW851994 CTQ851992:CUA851994 CJU851992:CKE851994 BZY851992:CAI851994 BQC851992:BQM851994 BGG851992:BGQ851994 AWK851992:AWU851994 AMO851992:AMY851994 ACS851992:ADC851994 SW851992:TG851994 JA851992:JK851994 E851992:O851994 WVM786456:WVW786458 WLQ786456:WMA786458 WBU786456:WCE786458 VRY786456:VSI786458 VIC786456:VIM786458 UYG786456:UYQ786458 UOK786456:UOU786458 UEO786456:UEY786458 TUS786456:TVC786458 TKW786456:TLG786458 TBA786456:TBK786458 SRE786456:SRO786458 SHI786456:SHS786458 RXM786456:RXW786458 RNQ786456:ROA786458 RDU786456:REE786458 QTY786456:QUI786458 QKC786456:QKM786458 QAG786456:QAQ786458 PQK786456:PQU786458 PGO786456:PGY786458 OWS786456:OXC786458 OMW786456:ONG786458 ODA786456:ODK786458 NTE786456:NTO786458 NJI786456:NJS786458 MZM786456:MZW786458 MPQ786456:MQA786458 MFU786456:MGE786458 LVY786456:LWI786458 LMC786456:LMM786458 LCG786456:LCQ786458 KSK786456:KSU786458 KIO786456:KIY786458 JYS786456:JZC786458 JOW786456:JPG786458 JFA786456:JFK786458 IVE786456:IVO786458 ILI786456:ILS786458 IBM786456:IBW786458 HRQ786456:HSA786458 HHU786456:HIE786458 GXY786456:GYI786458 GOC786456:GOM786458 GEG786456:GEQ786458 FUK786456:FUU786458 FKO786456:FKY786458 FAS786456:FBC786458 EQW786456:ERG786458 EHA786456:EHK786458 DXE786456:DXO786458 DNI786456:DNS786458 DDM786456:DDW786458 CTQ786456:CUA786458 CJU786456:CKE786458 BZY786456:CAI786458 BQC786456:BQM786458 BGG786456:BGQ786458 AWK786456:AWU786458 AMO786456:AMY786458 ACS786456:ADC786458 SW786456:TG786458 JA786456:JK786458 E786456:O786458 WVM720920:WVW720922 WLQ720920:WMA720922 WBU720920:WCE720922 VRY720920:VSI720922 VIC720920:VIM720922 UYG720920:UYQ720922 UOK720920:UOU720922 UEO720920:UEY720922 TUS720920:TVC720922 TKW720920:TLG720922 TBA720920:TBK720922 SRE720920:SRO720922 SHI720920:SHS720922 RXM720920:RXW720922 RNQ720920:ROA720922 RDU720920:REE720922 QTY720920:QUI720922 QKC720920:QKM720922 QAG720920:QAQ720922 PQK720920:PQU720922 PGO720920:PGY720922 OWS720920:OXC720922 OMW720920:ONG720922 ODA720920:ODK720922 NTE720920:NTO720922 NJI720920:NJS720922 MZM720920:MZW720922 MPQ720920:MQA720922 MFU720920:MGE720922 LVY720920:LWI720922 LMC720920:LMM720922 LCG720920:LCQ720922 KSK720920:KSU720922 KIO720920:KIY720922 JYS720920:JZC720922 JOW720920:JPG720922 JFA720920:JFK720922 IVE720920:IVO720922 ILI720920:ILS720922 IBM720920:IBW720922 HRQ720920:HSA720922 HHU720920:HIE720922 GXY720920:GYI720922 GOC720920:GOM720922 GEG720920:GEQ720922 FUK720920:FUU720922 FKO720920:FKY720922 FAS720920:FBC720922 EQW720920:ERG720922 EHA720920:EHK720922 DXE720920:DXO720922 DNI720920:DNS720922 DDM720920:DDW720922 CTQ720920:CUA720922 CJU720920:CKE720922 BZY720920:CAI720922 BQC720920:BQM720922 BGG720920:BGQ720922 AWK720920:AWU720922 AMO720920:AMY720922 ACS720920:ADC720922 SW720920:TG720922 JA720920:JK720922 E720920:O720922 WVM655384:WVW655386 WLQ655384:WMA655386 WBU655384:WCE655386 VRY655384:VSI655386 VIC655384:VIM655386 UYG655384:UYQ655386 UOK655384:UOU655386 UEO655384:UEY655386 TUS655384:TVC655386 TKW655384:TLG655386 TBA655384:TBK655386 SRE655384:SRO655386 SHI655384:SHS655386 RXM655384:RXW655386 RNQ655384:ROA655386 RDU655384:REE655386 QTY655384:QUI655386 QKC655384:QKM655386 QAG655384:QAQ655386 PQK655384:PQU655386 PGO655384:PGY655386 OWS655384:OXC655386 OMW655384:ONG655386 ODA655384:ODK655386 NTE655384:NTO655386 NJI655384:NJS655386 MZM655384:MZW655386 MPQ655384:MQA655386 MFU655384:MGE655386 LVY655384:LWI655386 LMC655384:LMM655386 LCG655384:LCQ655386 KSK655384:KSU655386 KIO655384:KIY655386 JYS655384:JZC655386 JOW655384:JPG655386 JFA655384:JFK655386 IVE655384:IVO655386 ILI655384:ILS655386 IBM655384:IBW655386 HRQ655384:HSA655386 HHU655384:HIE655386 GXY655384:GYI655386 GOC655384:GOM655386 GEG655384:GEQ655386 FUK655384:FUU655386 FKO655384:FKY655386 FAS655384:FBC655386 EQW655384:ERG655386 EHA655384:EHK655386 DXE655384:DXO655386 DNI655384:DNS655386 DDM655384:DDW655386 CTQ655384:CUA655386 CJU655384:CKE655386 BZY655384:CAI655386 BQC655384:BQM655386 BGG655384:BGQ655386 AWK655384:AWU655386 AMO655384:AMY655386 ACS655384:ADC655386 SW655384:TG655386 JA655384:JK655386 E655384:O655386 WVM589848:WVW589850 WLQ589848:WMA589850 WBU589848:WCE589850 VRY589848:VSI589850 VIC589848:VIM589850 UYG589848:UYQ589850 UOK589848:UOU589850 UEO589848:UEY589850 TUS589848:TVC589850 TKW589848:TLG589850 TBA589848:TBK589850 SRE589848:SRO589850 SHI589848:SHS589850 RXM589848:RXW589850 RNQ589848:ROA589850 RDU589848:REE589850 QTY589848:QUI589850 QKC589848:QKM589850 QAG589848:QAQ589850 PQK589848:PQU589850 PGO589848:PGY589850 OWS589848:OXC589850 OMW589848:ONG589850 ODA589848:ODK589850 NTE589848:NTO589850 NJI589848:NJS589850 MZM589848:MZW589850 MPQ589848:MQA589850 MFU589848:MGE589850 LVY589848:LWI589850 LMC589848:LMM589850 LCG589848:LCQ589850 KSK589848:KSU589850 KIO589848:KIY589850 JYS589848:JZC589850 JOW589848:JPG589850 JFA589848:JFK589850 IVE589848:IVO589850 ILI589848:ILS589850 IBM589848:IBW589850 HRQ589848:HSA589850 HHU589848:HIE589850 GXY589848:GYI589850 GOC589848:GOM589850 GEG589848:GEQ589850 FUK589848:FUU589850 FKO589848:FKY589850 FAS589848:FBC589850 EQW589848:ERG589850 EHA589848:EHK589850 DXE589848:DXO589850 DNI589848:DNS589850 DDM589848:DDW589850 CTQ589848:CUA589850 CJU589848:CKE589850 BZY589848:CAI589850 BQC589848:BQM589850 BGG589848:BGQ589850 AWK589848:AWU589850 AMO589848:AMY589850 ACS589848:ADC589850 SW589848:TG589850 JA589848:JK589850 E589848:O589850 WVM524312:WVW524314 WLQ524312:WMA524314 WBU524312:WCE524314 VRY524312:VSI524314 VIC524312:VIM524314 UYG524312:UYQ524314 UOK524312:UOU524314 UEO524312:UEY524314 TUS524312:TVC524314 TKW524312:TLG524314 TBA524312:TBK524314 SRE524312:SRO524314 SHI524312:SHS524314 RXM524312:RXW524314 RNQ524312:ROA524314 RDU524312:REE524314 QTY524312:QUI524314 QKC524312:QKM524314 QAG524312:QAQ524314 PQK524312:PQU524314 PGO524312:PGY524314 OWS524312:OXC524314 OMW524312:ONG524314 ODA524312:ODK524314 NTE524312:NTO524314 NJI524312:NJS524314 MZM524312:MZW524314 MPQ524312:MQA524314 MFU524312:MGE524314 LVY524312:LWI524314 LMC524312:LMM524314 LCG524312:LCQ524314 KSK524312:KSU524314 KIO524312:KIY524314 JYS524312:JZC524314 JOW524312:JPG524314 JFA524312:JFK524314 IVE524312:IVO524314 ILI524312:ILS524314 IBM524312:IBW524314 HRQ524312:HSA524314 HHU524312:HIE524314 GXY524312:GYI524314 GOC524312:GOM524314 GEG524312:GEQ524314 FUK524312:FUU524314 FKO524312:FKY524314 FAS524312:FBC524314 EQW524312:ERG524314 EHA524312:EHK524314 DXE524312:DXO524314 DNI524312:DNS524314 DDM524312:DDW524314 CTQ524312:CUA524314 CJU524312:CKE524314 BZY524312:CAI524314 BQC524312:BQM524314 BGG524312:BGQ524314 AWK524312:AWU524314 AMO524312:AMY524314 ACS524312:ADC524314 SW524312:TG524314 JA524312:JK524314 E524312:O524314 WVM458776:WVW458778 WLQ458776:WMA458778 WBU458776:WCE458778 VRY458776:VSI458778 VIC458776:VIM458778 UYG458776:UYQ458778 UOK458776:UOU458778 UEO458776:UEY458778 TUS458776:TVC458778 TKW458776:TLG458778 TBA458776:TBK458778 SRE458776:SRO458778 SHI458776:SHS458778 RXM458776:RXW458778 RNQ458776:ROA458778 RDU458776:REE458778 QTY458776:QUI458778 QKC458776:QKM458778 QAG458776:QAQ458778 PQK458776:PQU458778 PGO458776:PGY458778 OWS458776:OXC458778 OMW458776:ONG458778 ODA458776:ODK458778 NTE458776:NTO458778 NJI458776:NJS458778 MZM458776:MZW458778 MPQ458776:MQA458778 MFU458776:MGE458778 LVY458776:LWI458778 LMC458776:LMM458778 LCG458776:LCQ458778 KSK458776:KSU458778 KIO458776:KIY458778 JYS458776:JZC458778 JOW458776:JPG458778 JFA458776:JFK458778 IVE458776:IVO458778 ILI458776:ILS458778 IBM458776:IBW458778 HRQ458776:HSA458778 HHU458776:HIE458778 GXY458776:GYI458778 GOC458776:GOM458778 GEG458776:GEQ458778 FUK458776:FUU458778 FKO458776:FKY458778 FAS458776:FBC458778 EQW458776:ERG458778 EHA458776:EHK458778 DXE458776:DXO458778 DNI458776:DNS458778 DDM458776:DDW458778 CTQ458776:CUA458778 CJU458776:CKE458778 BZY458776:CAI458778 BQC458776:BQM458778 BGG458776:BGQ458778 AWK458776:AWU458778 AMO458776:AMY458778 ACS458776:ADC458778 SW458776:TG458778 JA458776:JK458778 E458776:O458778 WVM393240:WVW393242 WLQ393240:WMA393242 WBU393240:WCE393242 VRY393240:VSI393242 VIC393240:VIM393242 UYG393240:UYQ393242 UOK393240:UOU393242 UEO393240:UEY393242 TUS393240:TVC393242 TKW393240:TLG393242 TBA393240:TBK393242 SRE393240:SRO393242 SHI393240:SHS393242 RXM393240:RXW393242 RNQ393240:ROA393242 RDU393240:REE393242 QTY393240:QUI393242 QKC393240:QKM393242 QAG393240:QAQ393242 PQK393240:PQU393242 PGO393240:PGY393242 OWS393240:OXC393242 OMW393240:ONG393242 ODA393240:ODK393242 NTE393240:NTO393242 NJI393240:NJS393242 MZM393240:MZW393242 MPQ393240:MQA393242 MFU393240:MGE393242 LVY393240:LWI393242 LMC393240:LMM393242 LCG393240:LCQ393242 KSK393240:KSU393242 KIO393240:KIY393242 JYS393240:JZC393242 JOW393240:JPG393242 JFA393240:JFK393242 IVE393240:IVO393242 ILI393240:ILS393242 IBM393240:IBW393242 HRQ393240:HSA393242 HHU393240:HIE393242 GXY393240:GYI393242 GOC393240:GOM393242 GEG393240:GEQ393242 FUK393240:FUU393242 FKO393240:FKY393242 FAS393240:FBC393242 EQW393240:ERG393242 EHA393240:EHK393242 DXE393240:DXO393242 DNI393240:DNS393242 DDM393240:DDW393242 CTQ393240:CUA393242 CJU393240:CKE393242 BZY393240:CAI393242 BQC393240:BQM393242 BGG393240:BGQ393242 AWK393240:AWU393242 AMO393240:AMY393242 ACS393240:ADC393242 SW393240:TG393242 JA393240:JK393242 E393240:O393242 WVM327704:WVW327706 WLQ327704:WMA327706 WBU327704:WCE327706 VRY327704:VSI327706 VIC327704:VIM327706 UYG327704:UYQ327706 UOK327704:UOU327706 UEO327704:UEY327706 TUS327704:TVC327706 TKW327704:TLG327706 TBA327704:TBK327706 SRE327704:SRO327706 SHI327704:SHS327706 RXM327704:RXW327706 RNQ327704:ROA327706 RDU327704:REE327706 QTY327704:QUI327706 QKC327704:QKM327706 QAG327704:QAQ327706 PQK327704:PQU327706 PGO327704:PGY327706 OWS327704:OXC327706 OMW327704:ONG327706 ODA327704:ODK327706 NTE327704:NTO327706 NJI327704:NJS327706 MZM327704:MZW327706 MPQ327704:MQA327706 MFU327704:MGE327706 LVY327704:LWI327706 LMC327704:LMM327706 LCG327704:LCQ327706 KSK327704:KSU327706 KIO327704:KIY327706 JYS327704:JZC327706 JOW327704:JPG327706 JFA327704:JFK327706 IVE327704:IVO327706 ILI327704:ILS327706 IBM327704:IBW327706 HRQ327704:HSA327706 HHU327704:HIE327706 GXY327704:GYI327706 GOC327704:GOM327706 GEG327704:GEQ327706 FUK327704:FUU327706 FKO327704:FKY327706 FAS327704:FBC327706 EQW327704:ERG327706 EHA327704:EHK327706 DXE327704:DXO327706 DNI327704:DNS327706 DDM327704:DDW327706 CTQ327704:CUA327706 CJU327704:CKE327706 BZY327704:CAI327706 BQC327704:BQM327706 BGG327704:BGQ327706 AWK327704:AWU327706 AMO327704:AMY327706 ACS327704:ADC327706 SW327704:TG327706 JA327704:JK327706 E327704:O327706 WVM262168:WVW262170 WLQ262168:WMA262170 WBU262168:WCE262170 VRY262168:VSI262170 VIC262168:VIM262170 UYG262168:UYQ262170 UOK262168:UOU262170 UEO262168:UEY262170 TUS262168:TVC262170 TKW262168:TLG262170 TBA262168:TBK262170 SRE262168:SRO262170 SHI262168:SHS262170 RXM262168:RXW262170 RNQ262168:ROA262170 RDU262168:REE262170 QTY262168:QUI262170 QKC262168:QKM262170 QAG262168:QAQ262170 PQK262168:PQU262170 PGO262168:PGY262170 OWS262168:OXC262170 OMW262168:ONG262170 ODA262168:ODK262170 NTE262168:NTO262170 NJI262168:NJS262170 MZM262168:MZW262170 MPQ262168:MQA262170 MFU262168:MGE262170 LVY262168:LWI262170 LMC262168:LMM262170 LCG262168:LCQ262170 KSK262168:KSU262170 KIO262168:KIY262170 JYS262168:JZC262170 JOW262168:JPG262170 JFA262168:JFK262170 IVE262168:IVO262170 ILI262168:ILS262170 IBM262168:IBW262170 HRQ262168:HSA262170 HHU262168:HIE262170 GXY262168:GYI262170 GOC262168:GOM262170 GEG262168:GEQ262170 FUK262168:FUU262170 FKO262168:FKY262170 FAS262168:FBC262170 EQW262168:ERG262170 EHA262168:EHK262170 DXE262168:DXO262170 DNI262168:DNS262170 DDM262168:DDW262170 CTQ262168:CUA262170 CJU262168:CKE262170 BZY262168:CAI262170 BQC262168:BQM262170 BGG262168:BGQ262170 AWK262168:AWU262170 AMO262168:AMY262170 ACS262168:ADC262170 SW262168:TG262170 JA262168:JK262170 E262168:O262170 WVM196632:WVW196634 WLQ196632:WMA196634 WBU196632:WCE196634 VRY196632:VSI196634 VIC196632:VIM196634 UYG196632:UYQ196634 UOK196632:UOU196634 UEO196632:UEY196634 TUS196632:TVC196634 TKW196632:TLG196634 TBA196632:TBK196634 SRE196632:SRO196634 SHI196632:SHS196634 RXM196632:RXW196634 RNQ196632:ROA196634 RDU196632:REE196634 QTY196632:QUI196634 QKC196632:QKM196634 QAG196632:QAQ196634 PQK196632:PQU196634 PGO196632:PGY196634 OWS196632:OXC196634 OMW196632:ONG196634 ODA196632:ODK196634 NTE196632:NTO196634 NJI196632:NJS196634 MZM196632:MZW196634 MPQ196632:MQA196634 MFU196632:MGE196634 LVY196632:LWI196634 LMC196632:LMM196634 LCG196632:LCQ196634 KSK196632:KSU196634 KIO196632:KIY196634 JYS196632:JZC196634 JOW196632:JPG196634 JFA196632:JFK196634 IVE196632:IVO196634 ILI196632:ILS196634 IBM196632:IBW196634 HRQ196632:HSA196634 HHU196632:HIE196634 GXY196632:GYI196634 GOC196632:GOM196634 GEG196632:GEQ196634 FUK196632:FUU196634 FKO196632:FKY196634 FAS196632:FBC196634 EQW196632:ERG196634 EHA196632:EHK196634 DXE196632:DXO196634 DNI196632:DNS196634 DDM196632:DDW196634 CTQ196632:CUA196634 CJU196632:CKE196634 BZY196632:CAI196634 BQC196632:BQM196634 BGG196632:BGQ196634 AWK196632:AWU196634 AMO196632:AMY196634 ACS196632:ADC196634 SW196632:TG196634 JA196632:JK196634 E196632:O196634 WVM131096:WVW131098 WLQ131096:WMA131098 WBU131096:WCE131098 VRY131096:VSI131098 VIC131096:VIM131098 UYG131096:UYQ131098 UOK131096:UOU131098 UEO131096:UEY131098 TUS131096:TVC131098 TKW131096:TLG131098 TBA131096:TBK131098 SRE131096:SRO131098 SHI131096:SHS131098 RXM131096:RXW131098 RNQ131096:ROA131098 RDU131096:REE131098 QTY131096:QUI131098 QKC131096:QKM131098 QAG131096:QAQ131098 PQK131096:PQU131098 PGO131096:PGY131098 OWS131096:OXC131098 OMW131096:ONG131098 ODA131096:ODK131098 NTE131096:NTO131098 NJI131096:NJS131098 MZM131096:MZW131098 MPQ131096:MQA131098 MFU131096:MGE131098 LVY131096:LWI131098 LMC131096:LMM131098 LCG131096:LCQ131098 KSK131096:KSU131098 KIO131096:KIY131098 JYS131096:JZC131098 JOW131096:JPG131098 JFA131096:JFK131098 IVE131096:IVO131098 ILI131096:ILS131098 IBM131096:IBW131098 HRQ131096:HSA131098 HHU131096:HIE131098 GXY131096:GYI131098 GOC131096:GOM131098 GEG131096:GEQ131098 FUK131096:FUU131098 FKO131096:FKY131098 FAS131096:FBC131098 EQW131096:ERG131098 EHA131096:EHK131098 DXE131096:DXO131098 DNI131096:DNS131098 DDM131096:DDW131098 CTQ131096:CUA131098 CJU131096:CKE131098 BZY131096:CAI131098 BQC131096:BQM131098 BGG131096:BGQ131098 AWK131096:AWU131098 AMO131096:AMY131098 ACS131096:ADC131098 SW131096:TG131098 JA131096:JK131098 E131096:O131098 WVM65560:WVW65562 WLQ65560:WMA65562 WBU65560:WCE65562 VRY65560:VSI65562 VIC65560:VIM65562 UYG65560:UYQ65562 UOK65560:UOU65562 UEO65560:UEY65562 TUS65560:TVC65562 TKW65560:TLG65562 TBA65560:TBK65562 SRE65560:SRO65562 SHI65560:SHS65562 RXM65560:RXW65562 RNQ65560:ROA65562 RDU65560:REE65562 QTY65560:QUI65562 QKC65560:QKM65562 QAG65560:QAQ65562 PQK65560:PQU65562 PGO65560:PGY65562 OWS65560:OXC65562 OMW65560:ONG65562 ODA65560:ODK65562 NTE65560:NTO65562 NJI65560:NJS65562 MZM65560:MZW65562 MPQ65560:MQA65562 MFU65560:MGE65562 LVY65560:LWI65562 LMC65560:LMM65562 LCG65560:LCQ65562 KSK65560:KSU65562 KIO65560:KIY65562 JYS65560:JZC65562 JOW65560:JPG65562 JFA65560:JFK65562 IVE65560:IVO65562 ILI65560:ILS65562 IBM65560:IBW65562 HRQ65560:HSA65562 HHU65560:HIE65562 GXY65560:GYI65562 GOC65560:GOM65562 GEG65560:GEQ65562 FUK65560:FUU65562 FKO65560:FKY65562 FAS65560:FBC65562 EQW65560:ERG65562 EHA65560:EHK65562 DXE65560:DXO65562 DNI65560:DNS65562 DDM65560:DDW65562 CTQ65560:CUA65562 CJU65560:CKE65562 BZY65560:CAI65562 BQC65560:BQM65562 BGG65560:BGQ65562 AWK65560:AWU65562 AMO65560:AMY65562 ACS65560:ADC65562 SW65560:TG65562 JA65560:JK65562 E65560:O65562 WVM24:WVW26 WLQ24:WMA26 WBU24:WCE26 VRY24:VSI26 VIC24:VIM26 UYG24:UYQ26 UOK24:UOU26 UEO24:UEY26 TUS24:TVC26 TKW24:TLG26 TBA24:TBK26 SRE24:SRO26 SHI24:SHS26 RXM24:RXW26 RNQ24:ROA26 RDU24:REE26 QTY24:QUI26 QKC24:QKM26 QAG24:QAQ26 PQK24:PQU26 PGO24:PGY26 OWS24:OXC26 OMW24:ONG26 ODA24:ODK26 NTE24:NTO26 NJI24:NJS26 MZM24:MZW26 MPQ24:MQA26 MFU24:MGE26 LVY24:LWI26 LMC24:LMM26 LCG24:LCQ26 KSK24:KSU26 KIO24:KIY26 JYS24:JZC26 JOW24:JPG26 JFA24:JFK26 IVE24:IVO26 ILI24:ILS26 IBM24:IBW26 HRQ24:HSA26 HHU24:HIE26 GXY24:GYI26 GOC24:GOM26 GEG24:GEQ26 FUK24:FUU26 FKO24:FKY26 FAS24:FBC26 EQW24:ERG26 EHA24:EHK26 DXE24:DXO26 DNI24:DNS26 DDM24:DDW26 CTQ24:CUA26 CJU24:CKE26 BZY24:CAI26 BQC24:BQM26 BGG24:BGQ26 AWK24:AWU26 AMO24:AMY26 ACS24:ADC26 SW24:TG26 JA24:JK26">
      <formula1>$C$115:$C$127</formula1>
    </dataValidation>
    <dataValidation type="list" allowBlank="1" showInputMessage="1" showErrorMessage="1" prompt="Выбирайте значение из списка" sqref="JA23:JB23 WVM983063:WVN983063 WLQ983063:WLR983063 WBU983063:WBV983063 VRY983063:VRZ983063 VIC983063:VID983063 UYG983063:UYH983063 UOK983063:UOL983063 UEO983063:UEP983063 TUS983063:TUT983063 TKW983063:TKX983063 TBA983063:TBB983063 SRE983063:SRF983063 SHI983063:SHJ983063 RXM983063:RXN983063 RNQ983063:RNR983063 RDU983063:RDV983063 QTY983063:QTZ983063 QKC983063:QKD983063 QAG983063:QAH983063 PQK983063:PQL983063 PGO983063:PGP983063 OWS983063:OWT983063 OMW983063:OMX983063 ODA983063:ODB983063 NTE983063:NTF983063 NJI983063:NJJ983063 MZM983063:MZN983063 MPQ983063:MPR983063 MFU983063:MFV983063 LVY983063:LVZ983063 LMC983063:LMD983063 LCG983063:LCH983063 KSK983063:KSL983063 KIO983063:KIP983063 JYS983063:JYT983063 JOW983063:JOX983063 JFA983063:JFB983063 IVE983063:IVF983063 ILI983063:ILJ983063 IBM983063:IBN983063 HRQ983063:HRR983063 HHU983063:HHV983063 GXY983063:GXZ983063 GOC983063:GOD983063 GEG983063:GEH983063 FUK983063:FUL983063 FKO983063:FKP983063 FAS983063:FAT983063 EQW983063:EQX983063 EHA983063:EHB983063 DXE983063:DXF983063 DNI983063:DNJ983063 DDM983063:DDN983063 CTQ983063:CTR983063 CJU983063:CJV983063 BZY983063:BZZ983063 BQC983063:BQD983063 BGG983063:BGH983063 AWK983063:AWL983063 AMO983063:AMP983063 ACS983063:ACT983063 SW983063:SX983063 JA983063:JB983063 E983063:F983063 WVM917527:WVN917527 WLQ917527:WLR917527 WBU917527:WBV917527 VRY917527:VRZ917527 VIC917527:VID917527 UYG917527:UYH917527 UOK917527:UOL917527 UEO917527:UEP917527 TUS917527:TUT917527 TKW917527:TKX917527 TBA917527:TBB917527 SRE917527:SRF917527 SHI917527:SHJ917527 RXM917527:RXN917527 RNQ917527:RNR917527 RDU917527:RDV917527 QTY917527:QTZ917527 QKC917527:QKD917527 QAG917527:QAH917527 PQK917527:PQL917527 PGO917527:PGP917527 OWS917527:OWT917527 OMW917527:OMX917527 ODA917527:ODB917527 NTE917527:NTF917527 NJI917527:NJJ917527 MZM917527:MZN917527 MPQ917527:MPR917527 MFU917527:MFV917527 LVY917527:LVZ917527 LMC917527:LMD917527 LCG917527:LCH917527 KSK917527:KSL917527 KIO917527:KIP917527 JYS917527:JYT917527 JOW917527:JOX917527 JFA917527:JFB917527 IVE917527:IVF917527 ILI917527:ILJ917527 IBM917527:IBN917527 HRQ917527:HRR917527 HHU917527:HHV917527 GXY917527:GXZ917527 GOC917527:GOD917527 GEG917527:GEH917527 FUK917527:FUL917527 FKO917527:FKP917527 FAS917527:FAT917527 EQW917527:EQX917527 EHA917527:EHB917527 DXE917527:DXF917527 DNI917527:DNJ917527 DDM917527:DDN917527 CTQ917527:CTR917527 CJU917527:CJV917527 BZY917527:BZZ917527 BQC917527:BQD917527 BGG917527:BGH917527 AWK917527:AWL917527 AMO917527:AMP917527 ACS917527:ACT917527 SW917527:SX917527 JA917527:JB917527 E917527:F917527 WVM851991:WVN851991 WLQ851991:WLR851991 WBU851991:WBV851991 VRY851991:VRZ851991 VIC851991:VID851991 UYG851991:UYH851991 UOK851991:UOL851991 UEO851991:UEP851991 TUS851991:TUT851991 TKW851991:TKX851991 TBA851991:TBB851991 SRE851991:SRF851991 SHI851991:SHJ851991 RXM851991:RXN851991 RNQ851991:RNR851991 RDU851991:RDV851991 QTY851991:QTZ851991 QKC851991:QKD851991 QAG851991:QAH851991 PQK851991:PQL851991 PGO851991:PGP851991 OWS851991:OWT851991 OMW851991:OMX851991 ODA851991:ODB851991 NTE851991:NTF851991 NJI851991:NJJ851991 MZM851991:MZN851991 MPQ851991:MPR851991 MFU851991:MFV851991 LVY851991:LVZ851991 LMC851991:LMD851991 LCG851991:LCH851991 KSK851991:KSL851991 KIO851991:KIP851991 JYS851991:JYT851991 JOW851991:JOX851991 JFA851991:JFB851991 IVE851991:IVF851991 ILI851991:ILJ851991 IBM851991:IBN851991 HRQ851991:HRR851991 HHU851991:HHV851991 GXY851991:GXZ851991 GOC851991:GOD851991 GEG851991:GEH851991 FUK851991:FUL851991 FKO851991:FKP851991 FAS851991:FAT851991 EQW851991:EQX851991 EHA851991:EHB851991 DXE851991:DXF851991 DNI851991:DNJ851991 DDM851991:DDN851991 CTQ851991:CTR851991 CJU851991:CJV851991 BZY851991:BZZ851991 BQC851991:BQD851991 BGG851991:BGH851991 AWK851991:AWL851991 AMO851991:AMP851991 ACS851991:ACT851991 SW851991:SX851991 JA851991:JB851991 E851991:F851991 WVM786455:WVN786455 WLQ786455:WLR786455 WBU786455:WBV786455 VRY786455:VRZ786455 VIC786455:VID786455 UYG786455:UYH786455 UOK786455:UOL786455 UEO786455:UEP786455 TUS786455:TUT786455 TKW786455:TKX786455 TBA786455:TBB786455 SRE786455:SRF786455 SHI786455:SHJ786455 RXM786455:RXN786455 RNQ786455:RNR786455 RDU786455:RDV786455 QTY786455:QTZ786455 QKC786455:QKD786455 QAG786455:QAH786455 PQK786455:PQL786455 PGO786455:PGP786455 OWS786455:OWT786455 OMW786455:OMX786455 ODA786455:ODB786455 NTE786455:NTF786455 NJI786455:NJJ786455 MZM786455:MZN786455 MPQ786455:MPR786455 MFU786455:MFV786455 LVY786455:LVZ786455 LMC786455:LMD786455 LCG786455:LCH786455 KSK786455:KSL786455 KIO786455:KIP786455 JYS786455:JYT786455 JOW786455:JOX786455 JFA786455:JFB786455 IVE786455:IVF786455 ILI786455:ILJ786455 IBM786455:IBN786455 HRQ786455:HRR786455 HHU786455:HHV786455 GXY786455:GXZ786455 GOC786455:GOD786455 GEG786455:GEH786455 FUK786455:FUL786455 FKO786455:FKP786455 FAS786455:FAT786455 EQW786455:EQX786455 EHA786455:EHB786455 DXE786455:DXF786455 DNI786455:DNJ786455 DDM786455:DDN786455 CTQ786455:CTR786455 CJU786455:CJV786455 BZY786455:BZZ786455 BQC786455:BQD786455 BGG786455:BGH786455 AWK786455:AWL786455 AMO786455:AMP786455 ACS786455:ACT786455 SW786455:SX786455 JA786455:JB786455 E786455:F786455 WVM720919:WVN720919 WLQ720919:WLR720919 WBU720919:WBV720919 VRY720919:VRZ720919 VIC720919:VID720919 UYG720919:UYH720919 UOK720919:UOL720919 UEO720919:UEP720919 TUS720919:TUT720919 TKW720919:TKX720919 TBA720919:TBB720919 SRE720919:SRF720919 SHI720919:SHJ720919 RXM720919:RXN720919 RNQ720919:RNR720919 RDU720919:RDV720919 QTY720919:QTZ720919 QKC720919:QKD720919 QAG720919:QAH720919 PQK720919:PQL720919 PGO720919:PGP720919 OWS720919:OWT720919 OMW720919:OMX720919 ODA720919:ODB720919 NTE720919:NTF720919 NJI720919:NJJ720919 MZM720919:MZN720919 MPQ720919:MPR720919 MFU720919:MFV720919 LVY720919:LVZ720919 LMC720919:LMD720919 LCG720919:LCH720919 KSK720919:KSL720919 KIO720919:KIP720919 JYS720919:JYT720919 JOW720919:JOX720919 JFA720919:JFB720919 IVE720919:IVF720919 ILI720919:ILJ720919 IBM720919:IBN720919 HRQ720919:HRR720919 HHU720919:HHV720919 GXY720919:GXZ720919 GOC720919:GOD720919 GEG720919:GEH720919 FUK720919:FUL720919 FKO720919:FKP720919 FAS720919:FAT720919 EQW720919:EQX720919 EHA720919:EHB720919 DXE720919:DXF720919 DNI720919:DNJ720919 DDM720919:DDN720919 CTQ720919:CTR720919 CJU720919:CJV720919 BZY720919:BZZ720919 BQC720919:BQD720919 BGG720919:BGH720919 AWK720919:AWL720919 AMO720919:AMP720919 ACS720919:ACT720919 SW720919:SX720919 JA720919:JB720919 E720919:F720919 WVM655383:WVN655383 WLQ655383:WLR655383 WBU655383:WBV655383 VRY655383:VRZ655383 VIC655383:VID655383 UYG655383:UYH655383 UOK655383:UOL655383 UEO655383:UEP655383 TUS655383:TUT655383 TKW655383:TKX655383 TBA655383:TBB655383 SRE655383:SRF655383 SHI655383:SHJ655383 RXM655383:RXN655383 RNQ655383:RNR655383 RDU655383:RDV655383 QTY655383:QTZ655383 QKC655383:QKD655383 QAG655383:QAH655383 PQK655383:PQL655383 PGO655383:PGP655383 OWS655383:OWT655383 OMW655383:OMX655383 ODA655383:ODB655383 NTE655383:NTF655383 NJI655383:NJJ655383 MZM655383:MZN655383 MPQ655383:MPR655383 MFU655383:MFV655383 LVY655383:LVZ655383 LMC655383:LMD655383 LCG655383:LCH655383 KSK655383:KSL655383 KIO655383:KIP655383 JYS655383:JYT655383 JOW655383:JOX655383 JFA655383:JFB655383 IVE655383:IVF655383 ILI655383:ILJ655383 IBM655383:IBN655383 HRQ655383:HRR655383 HHU655383:HHV655383 GXY655383:GXZ655383 GOC655383:GOD655383 GEG655383:GEH655383 FUK655383:FUL655383 FKO655383:FKP655383 FAS655383:FAT655383 EQW655383:EQX655383 EHA655383:EHB655383 DXE655383:DXF655383 DNI655383:DNJ655383 DDM655383:DDN655383 CTQ655383:CTR655383 CJU655383:CJV655383 BZY655383:BZZ655383 BQC655383:BQD655383 BGG655383:BGH655383 AWK655383:AWL655383 AMO655383:AMP655383 ACS655383:ACT655383 SW655383:SX655383 JA655383:JB655383 E655383:F655383 WVM589847:WVN589847 WLQ589847:WLR589847 WBU589847:WBV589847 VRY589847:VRZ589847 VIC589847:VID589847 UYG589847:UYH589847 UOK589847:UOL589847 UEO589847:UEP589847 TUS589847:TUT589847 TKW589847:TKX589847 TBA589847:TBB589847 SRE589847:SRF589847 SHI589847:SHJ589847 RXM589847:RXN589847 RNQ589847:RNR589847 RDU589847:RDV589847 QTY589847:QTZ589847 QKC589847:QKD589847 QAG589847:QAH589847 PQK589847:PQL589847 PGO589847:PGP589847 OWS589847:OWT589847 OMW589847:OMX589847 ODA589847:ODB589847 NTE589847:NTF589847 NJI589847:NJJ589847 MZM589847:MZN589847 MPQ589847:MPR589847 MFU589847:MFV589847 LVY589847:LVZ589847 LMC589847:LMD589847 LCG589847:LCH589847 KSK589847:KSL589847 KIO589847:KIP589847 JYS589847:JYT589847 JOW589847:JOX589847 JFA589847:JFB589847 IVE589847:IVF589847 ILI589847:ILJ589847 IBM589847:IBN589847 HRQ589847:HRR589847 HHU589847:HHV589847 GXY589847:GXZ589847 GOC589847:GOD589847 GEG589847:GEH589847 FUK589847:FUL589847 FKO589847:FKP589847 FAS589847:FAT589847 EQW589847:EQX589847 EHA589847:EHB589847 DXE589847:DXF589847 DNI589847:DNJ589847 DDM589847:DDN589847 CTQ589847:CTR589847 CJU589847:CJV589847 BZY589847:BZZ589847 BQC589847:BQD589847 BGG589847:BGH589847 AWK589847:AWL589847 AMO589847:AMP589847 ACS589847:ACT589847 SW589847:SX589847 JA589847:JB589847 E589847:F589847 WVM524311:WVN524311 WLQ524311:WLR524311 WBU524311:WBV524311 VRY524311:VRZ524311 VIC524311:VID524311 UYG524311:UYH524311 UOK524311:UOL524311 UEO524311:UEP524311 TUS524311:TUT524311 TKW524311:TKX524311 TBA524311:TBB524311 SRE524311:SRF524311 SHI524311:SHJ524311 RXM524311:RXN524311 RNQ524311:RNR524311 RDU524311:RDV524311 QTY524311:QTZ524311 QKC524311:QKD524311 QAG524311:QAH524311 PQK524311:PQL524311 PGO524311:PGP524311 OWS524311:OWT524311 OMW524311:OMX524311 ODA524311:ODB524311 NTE524311:NTF524311 NJI524311:NJJ524311 MZM524311:MZN524311 MPQ524311:MPR524311 MFU524311:MFV524311 LVY524311:LVZ524311 LMC524311:LMD524311 LCG524311:LCH524311 KSK524311:KSL524311 KIO524311:KIP524311 JYS524311:JYT524311 JOW524311:JOX524311 JFA524311:JFB524311 IVE524311:IVF524311 ILI524311:ILJ524311 IBM524311:IBN524311 HRQ524311:HRR524311 HHU524311:HHV524311 GXY524311:GXZ524311 GOC524311:GOD524311 GEG524311:GEH524311 FUK524311:FUL524311 FKO524311:FKP524311 FAS524311:FAT524311 EQW524311:EQX524311 EHA524311:EHB524311 DXE524311:DXF524311 DNI524311:DNJ524311 DDM524311:DDN524311 CTQ524311:CTR524311 CJU524311:CJV524311 BZY524311:BZZ524311 BQC524311:BQD524311 BGG524311:BGH524311 AWK524311:AWL524311 AMO524311:AMP524311 ACS524311:ACT524311 SW524311:SX524311 JA524311:JB524311 E524311:F524311 WVM458775:WVN458775 WLQ458775:WLR458775 WBU458775:WBV458775 VRY458775:VRZ458775 VIC458775:VID458775 UYG458775:UYH458775 UOK458775:UOL458775 UEO458775:UEP458775 TUS458775:TUT458775 TKW458775:TKX458775 TBA458775:TBB458775 SRE458775:SRF458775 SHI458775:SHJ458775 RXM458775:RXN458775 RNQ458775:RNR458775 RDU458775:RDV458775 QTY458775:QTZ458775 QKC458775:QKD458775 QAG458775:QAH458775 PQK458775:PQL458775 PGO458775:PGP458775 OWS458775:OWT458775 OMW458775:OMX458775 ODA458775:ODB458775 NTE458775:NTF458775 NJI458775:NJJ458775 MZM458775:MZN458775 MPQ458775:MPR458775 MFU458775:MFV458775 LVY458775:LVZ458775 LMC458775:LMD458775 LCG458775:LCH458775 KSK458775:KSL458775 KIO458775:KIP458775 JYS458775:JYT458775 JOW458775:JOX458775 JFA458775:JFB458775 IVE458775:IVF458775 ILI458775:ILJ458775 IBM458775:IBN458775 HRQ458775:HRR458775 HHU458775:HHV458775 GXY458775:GXZ458775 GOC458775:GOD458775 GEG458775:GEH458775 FUK458775:FUL458775 FKO458775:FKP458775 FAS458775:FAT458775 EQW458775:EQX458775 EHA458775:EHB458775 DXE458775:DXF458775 DNI458775:DNJ458775 DDM458775:DDN458775 CTQ458775:CTR458775 CJU458775:CJV458775 BZY458775:BZZ458775 BQC458775:BQD458775 BGG458775:BGH458775 AWK458775:AWL458775 AMO458775:AMP458775 ACS458775:ACT458775 SW458775:SX458775 JA458775:JB458775 E458775:F458775 WVM393239:WVN393239 WLQ393239:WLR393239 WBU393239:WBV393239 VRY393239:VRZ393239 VIC393239:VID393239 UYG393239:UYH393239 UOK393239:UOL393239 UEO393239:UEP393239 TUS393239:TUT393239 TKW393239:TKX393239 TBA393239:TBB393239 SRE393239:SRF393239 SHI393239:SHJ393239 RXM393239:RXN393239 RNQ393239:RNR393239 RDU393239:RDV393239 QTY393239:QTZ393239 QKC393239:QKD393239 QAG393239:QAH393239 PQK393239:PQL393239 PGO393239:PGP393239 OWS393239:OWT393239 OMW393239:OMX393239 ODA393239:ODB393239 NTE393239:NTF393239 NJI393239:NJJ393239 MZM393239:MZN393239 MPQ393239:MPR393239 MFU393239:MFV393239 LVY393239:LVZ393239 LMC393239:LMD393239 LCG393239:LCH393239 KSK393239:KSL393239 KIO393239:KIP393239 JYS393239:JYT393239 JOW393239:JOX393239 JFA393239:JFB393239 IVE393239:IVF393239 ILI393239:ILJ393239 IBM393239:IBN393239 HRQ393239:HRR393239 HHU393239:HHV393239 GXY393239:GXZ393239 GOC393239:GOD393239 GEG393239:GEH393239 FUK393239:FUL393239 FKO393239:FKP393239 FAS393239:FAT393239 EQW393239:EQX393239 EHA393239:EHB393239 DXE393239:DXF393239 DNI393239:DNJ393239 DDM393239:DDN393239 CTQ393239:CTR393239 CJU393239:CJV393239 BZY393239:BZZ393239 BQC393239:BQD393239 BGG393239:BGH393239 AWK393239:AWL393239 AMO393239:AMP393239 ACS393239:ACT393239 SW393239:SX393239 JA393239:JB393239 E393239:F393239 WVM327703:WVN327703 WLQ327703:WLR327703 WBU327703:WBV327703 VRY327703:VRZ327703 VIC327703:VID327703 UYG327703:UYH327703 UOK327703:UOL327703 UEO327703:UEP327703 TUS327703:TUT327703 TKW327703:TKX327703 TBA327703:TBB327703 SRE327703:SRF327703 SHI327703:SHJ327703 RXM327703:RXN327703 RNQ327703:RNR327703 RDU327703:RDV327703 QTY327703:QTZ327703 QKC327703:QKD327703 QAG327703:QAH327703 PQK327703:PQL327703 PGO327703:PGP327703 OWS327703:OWT327703 OMW327703:OMX327703 ODA327703:ODB327703 NTE327703:NTF327703 NJI327703:NJJ327703 MZM327703:MZN327703 MPQ327703:MPR327703 MFU327703:MFV327703 LVY327703:LVZ327703 LMC327703:LMD327703 LCG327703:LCH327703 KSK327703:KSL327703 KIO327703:KIP327703 JYS327703:JYT327703 JOW327703:JOX327703 JFA327703:JFB327703 IVE327703:IVF327703 ILI327703:ILJ327703 IBM327703:IBN327703 HRQ327703:HRR327703 HHU327703:HHV327703 GXY327703:GXZ327703 GOC327703:GOD327703 GEG327703:GEH327703 FUK327703:FUL327703 FKO327703:FKP327703 FAS327703:FAT327703 EQW327703:EQX327703 EHA327703:EHB327703 DXE327703:DXF327703 DNI327703:DNJ327703 DDM327703:DDN327703 CTQ327703:CTR327703 CJU327703:CJV327703 BZY327703:BZZ327703 BQC327703:BQD327703 BGG327703:BGH327703 AWK327703:AWL327703 AMO327703:AMP327703 ACS327703:ACT327703 SW327703:SX327703 JA327703:JB327703 E327703:F327703 WVM262167:WVN262167 WLQ262167:WLR262167 WBU262167:WBV262167 VRY262167:VRZ262167 VIC262167:VID262167 UYG262167:UYH262167 UOK262167:UOL262167 UEO262167:UEP262167 TUS262167:TUT262167 TKW262167:TKX262167 TBA262167:TBB262167 SRE262167:SRF262167 SHI262167:SHJ262167 RXM262167:RXN262167 RNQ262167:RNR262167 RDU262167:RDV262167 QTY262167:QTZ262167 QKC262167:QKD262167 QAG262167:QAH262167 PQK262167:PQL262167 PGO262167:PGP262167 OWS262167:OWT262167 OMW262167:OMX262167 ODA262167:ODB262167 NTE262167:NTF262167 NJI262167:NJJ262167 MZM262167:MZN262167 MPQ262167:MPR262167 MFU262167:MFV262167 LVY262167:LVZ262167 LMC262167:LMD262167 LCG262167:LCH262167 KSK262167:KSL262167 KIO262167:KIP262167 JYS262167:JYT262167 JOW262167:JOX262167 JFA262167:JFB262167 IVE262167:IVF262167 ILI262167:ILJ262167 IBM262167:IBN262167 HRQ262167:HRR262167 HHU262167:HHV262167 GXY262167:GXZ262167 GOC262167:GOD262167 GEG262167:GEH262167 FUK262167:FUL262167 FKO262167:FKP262167 FAS262167:FAT262167 EQW262167:EQX262167 EHA262167:EHB262167 DXE262167:DXF262167 DNI262167:DNJ262167 DDM262167:DDN262167 CTQ262167:CTR262167 CJU262167:CJV262167 BZY262167:BZZ262167 BQC262167:BQD262167 BGG262167:BGH262167 AWK262167:AWL262167 AMO262167:AMP262167 ACS262167:ACT262167 SW262167:SX262167 JA262167:JB262167 E262167:F262167 WVM196631:WVN196631 WLQ196631:WLR196631 WBU196631:WBV196631 VRY196631:VRZ196631 VIC196631:VID196631 UYG196631:UYH196631 UOK196631:UOL196631 UEO196631:UEP196631 TUS196631:TUT196631 TKW196631:TKX196631 TBA196631:TBB196631 SRE196631:SRF196631 SHI196631:SHJ196631 RXM196631:RXN196631 RNQ196631:RNR196631 RDU196631:RDV196631 QTY196631:QTZ196631 QKC196631:QKD196631 QAG196631:QAH196631 PQK196631:PQL196631 PGO196631:PGP196631 OWS196631:OWT196631 OMW196631:OMX196631 ODA196631:ODB196631 NTE196631:NTF196631 NJI196631:NJJ196631 MZM196631:MZN196631 MPQ196631:MPR196631 MFU196631:MFV196631 LVY196631:LVZ196631 LMC196631:LMD196631 LCG196631:LCH196631 KSK196631:KSL196631 KIO196631:KIP196631 JYS196631:JYT196631 JOW196631:JOX196631 JFA196631:JFB196631 IVE196631:IVF196631 ILI196631:ILJ196631 IBM196631:IBN196631 HRQ196631:HRR196631 HHU196631:HHV196631 GXY196631:GXZ196631 GOC196631:GOD196631 GEG196631:GEH196631 FUK196631:FUL196631 FKO196631:FKP196631 FAS196631:FAT196631 EQW196631:EQX196631 EHA196631:EHB196631 DXE196631:DXF196631 DNI196631:DNJ196631 DDM196631:DDN196631 CTQ196631:CTR196631 CJU196631:CJV196631 BZY196631:BZZ196631 BQC196631:BQD196631 BGG196631:BGH196631 AWK196631:AWL196631 AMO196631:AMP196631 ACS196631:ACT196631 SW196631:SX196631 JA196631:JB196631 E196631:F196631 WVM131095:WVN131095 WLQ131095:WLR131095 WBU131095:WBV131095 VRY131095:VRZ131095 VIC131095:VID131095 UYG131095:UYH131095 UOK131095:UOL131095 UEO131095:UEP131095 TUS131095:TUT131095 TKW131095:TKX131095 TBA131095:TBB131095 SRE131095:SRF131095 SHI131095:SHJ131095 RXM131095:RXN131095 RNQ131095:RNR131095 RDU131095:RDV131095 QTY131095:QTZ131095 QKC131095:QKD131095 QAG131095:QAH131095 PQK131095:PQL131095 PGO131095:PGP131095 OWS131095:OWT131095 OMW131095:OMX131095 ODA131095:ODB131095 NTE131095:NTF131095 NJI131095:NJJ131095 MZM131095:MZN131095 MPQ131095:MPR131095 MFU131095:MFV131095 LVY131095:LVZ131095 LMC131095:LMD131095 LCG131095:LCH131095 KSK131095:KSL131095 KIO131095:KIP131095 JYS131095:JYT131095 JOW131095:JOX131095 JFA131095:JFB131095 IVE131095:IVF131095 ILI131095:ILJ131095 IBM131095:IBN131095 HRQ131095:HRR131095 HHU131095:HHV131095 GXY131095:GXZ131095 GOC131095:GOD131095 GEG131095:GEH131095 FUK131095:FUL131095 FKO131095:FKP131095 FAS131095:FAT131095 EQW131095:EQX131095 EHA131095:EHB131095 DXE131095:DXF131095 DNI131095:DNJ131095 DDM131095:DDN131095 CTQ131095:CTR131095 CJU131095:CJV131095 BZY131095:BZZ131095 BQC131095:BQD131095 BGG131095:BGH131095 AWK131095:AWL131095 AMO131095:AMP131095 ACS131095:ACT131095 SW131095:SX131095 JA131095:JB131095 E131095:F131095 WVM65559:WVN65559 WLQ65559:WLR65559 WBU65559:WBV65559 VRY65559:VRZ65559 VIC65559:VID65559 UYG65559:UYH65559 UOK65559:UOL65559 UEO65559:UEP65559 TUS65559:TUT65559 TKW65559:TKX65559 TBA65559:TBB65559 SRE65559:SRF65559 SHI65559:SHJ65559 RXM65559:RXN65559 RNQ65559:RNR65559 RDU65559:RDV65559 QTY65559:QTZ65559 QKC65559:QKD65559 QAG65559:QAH65559 PQK65559:PQL65559 PGO65559:PGP65559 OWS65559:OWT65559 OMW65559:OMX65559 ODA65559:ODB65559 NTE65559:NTF65559 NJI65559:NJJ65559 MZM65559:MZN65559 MPQ65559:MPR65559 MFU65559:MFV65559 LVY65559:LVZ65559 LMC65559:LMD65559 LCG65559:LCH65559 KSK65559:KSL65559 KIO65559:KIP65559 JYS65559:JYT65559 JOW65559:JOX65559 JFA65559:JFB65559 IVE65559:IVF65559 ILI65559:ILJ65559 IBM65559:IBN65559 HRQ65559:HRR65559 HHU65559:HHV65559 GXY65559:GXZ65559 GOC65559:GOD65559 GEG65559:GEH65559 FUK65559:FUL65559 FKO65559:FKP65559 FAS65559:FAT65559 EQW65559:EQX65559 EHA65559:EHB65559 DXE65559:DXF65559 DNI65559:DNJ65559 DDM65559:DDN65559 CTQ65559:CTR65559 CJU65559:CJV65559 BZY65559:BZZ65559 BQC65559:BQD65559 BGG65559:BGH65559 AWK65559:AWL65559 AMO65559:AMP65559 ACS65559:ACT65559 SW65559:SX65559 JA65559:JB65559 E65559:F65559 WVM23:WVN23 WLQ23:WLR23 WBU23:WBV23 VRY23:VRZ23 VIC23:VID23 UYG23:UYH23 UOK23:UOL23 UEO23:UEP23 TUS23:TUT23 TKW23:TKX23 TBA23:TBB23 SRE23:SRF23 SHI23:SHJ23 RXM23:RXN23 RNQ23:RNR23 RDU23:RDV23 QTY23:QTZ23 QKC23:QKD23 QAG23:QAH23 PQK23:PQL23 PGO23:PGP23 OWS23:OWT23 OMW23:OMX23 ODA23:ODB23 NTE23:NTF23 NJI23:NJJ23 MZM23:MZN23 MPQ23:MPR23 MFU23:MFV23 LVY23:LVZ23 LMC23:LMD23 LCG23:LCH23 KSK23:KSL23 KIO23:KIP23 JYS23:JYT23 JOW23:JOX23 JFA23:JFB23 IVE23:IVF23 ILI23:ILJ23 IBM23:IBN23 HRQ23:HRR23 HHU23:HHV23 GXY23:GXZ23 GOC23:GOD23 GEG23:GEH23 FUK23:FUL23 FKO23:FKP23 FAS23:FAT23 EQW23:EQX23 EHA23:EHB23 DXE23:DXF23 DNI23:DNJ23 DDM23:DDN23 CTQ23:CTR23 CJU23:CJV23 BZY23:BZZ23 BQC23:BQD23 BGG23:BGH23 AWK23:AWL23 AMO23:AMP23 ACS23:ACT23 SW23:SX23">
      <formula1>$C$129:$C$130</formula1>
    </dataValidation>
    <dataValidation type="list" allowBlank="1" showInputMessage="1" showErrorMessage="1" prompt="Выбирайте значение из списка" sqref="E23 WVO983063 WLS983063 WBW983063 VSA983063 VIE983063 UYI983063 UOM983063 UEQ983063 TUU983063 TKY983063 TBC983063 SRG983063 SHK983063 RXO983063 RNS983063 RDW983063 QUA983063 QKE983063 QAI983063 PQM983063 PGQ983063 OWU983063 OMY983063 ODC983063 NTG983063 NJK983063 MZO983063 MPS983063 MFW983063 LWA983063 LME983063 LCI983063 KSM983063 KIQ983063 JYU983063 JOY983063 JFC983063 IVG983063 ILK983063 IBO983063 HRS983063 HHW983063 GYA983063 GOE983063 GEI983063 FUM983063 FKQ983063 FAU983063 EQY983063 EHC983063 DXG983063 DNK983063 DDO983063 CTS983063 CJW983063 CAA983063 BQE983063 BGI983063 AWM983063 AMQ983063 ACU983063 SY983063 JC983063 G983063 WVO917527 WLS917527 WBW917527 VSA917527 VIE917527 UYI917527 UOM917527 UEQ917527 TUU917527 TKY917527 TBC917527 SRG917527 SHK917527 RXO917527 RNS917527 RDW917527 QUA917527 QKE917527 QAI917527 PQM917527 PGQ917527 OWU917527 OMY917527 ODC917527 NTG917527 NJK917527 MZO917527 MPS917527 MFW917527 LWA917527 LME917527 LCI917527 KSM917527 KIQ917527 JYU917527 JOY917527 JFC917527 IVG917527 ILK917527 IBO917527 HRS917527 HHW917527 GYA917527 GOE917527 GEI917527 FUM917527 FKQ917527 FAU917527 EQY917527 EHC917527 DXG917527 DNK917527 DDO917527 CTS917527 CJW917527 CAA917527 BQE917527 BGI917527 AWM917527 AMQ917527 ACU917527 SY917527 JC917527 G917527 WVO851991 WLS851991 WBW851991 VSA851991 VIE851991 UYI851991 UOM851991 UEQ851991 TUU851991 TKY851991 TBC851991 SRG851991 SHK851991 RXO851991 RNS851991 RDW851991 QUA851991 QKE851991 QAI851991 PQM851991 PGQ851991 OWU851991 OMY851991 ODC851991 NTG851991 NJK851991 MZO851991 MPS851991 MFW851991 LWA851991 LME851991 LCI851991 KSM851991 KIQ851991 JYU851991 JOY851991 JFC851991 IVG851991 ILK851991 IBO851991 HRS851991 HHW851991 GYA851991 GOE851991 GEI851991 FUM851991 FKQ851991 FAU851991 EQY851991 EHC851991 DXG851991 DNK851991 DDO851991 CTS851991 CJW851991 CAA851991 BQE851991 BGI851991 AWM851991 AMQ851991 ACU851991 SY851991 JC851991 G851991 WVO786455 WLS786455 WBW786455 VSA786455 VIE786455 UYI786455 UOM786455 UEQ786455 TUU786455 TKY786455 TBC786455 SRG786455 SHK786455 RXO786455 RNS786455 RDW786455 QUA786455 QKE786455 QAI786455 PQM786455 PGQ786455 OWU786455 OMY786455 ODC786455 NTG786455 NJK786455 MZO786455 MPS786455 MFW786455 LWA786455 LME786455 LCI786455 KSM786455 KIQ786455 JYU786455 JOY786455 JFC786455 IVG786455 ILK786455 IBO786455 HRS786455 HHW786455 GYA786455 GOE786455 GEI786455 FUM786455 FKQ786455 FAU786455 EQY786455 EHC786455 DXG786455 DNK786455 DDO786455 CTS786455 CJW786455 CAA786455 BQE786455 BGI786455 AWM786455 AMQ786455 ACU786455 SY786455 JC786455 G786455 WVO720919 WLS720919 WBW720919 VSA720919 VIE720919 UYI720919 UOM720919 UEQ720919 TUU720919 TKY720919 TBC720919 SRG720919 SHK720919 RXO720919 RNS720919 RDW720919 QUA720919 QKE720919 QAI720919 PQM720919 PGQ720919 OWU720919 OMY720919 ODC720919 NTG720919 NJK720919 MZO720919 MPS720919 MFW720919 LWA720919 LME720919 LCI720919 KSM720919 KIQ720919 JYU720919 JOY720919 JFC720919 IVG720919 ILK720919 IBO720919 HRS720919 HHW720919 GYA720919 GOE720919 GEI720919 FUM720919 FKQ720919 FAU720919 EQY720919 EHC720919 DXG720919 DNK720919 DDO720919 CTS720919 CJW720919 CAA720919 BQE720919 BGI720919 AWM720919 AMQ720919 ACU720919 SY720919 JC720919 G720919 WVO655383 WLS655383 WBW655383 VSA655383 VIE655383 UYI655383 UOM655383 UEQ655383 TUU655383 TKY655383 TBC655383 SRG655383 SHK655383 RXO655383 RNS655383 RDW655383 QUA655383 QKE655383 QAI655383 PQM655383 PGQ655383 OWU655383 OMY655383 ODC655383 NTG655383 NJK655383 MZO655383 MPS655383 MFW655383 LWA655383 LME655383 LCI655383 KSM655383 KIQ655383 JYU655383 JOY655383 JFC655383 IVG655383 ILK655383 IBO655383 HRS655383 HHW655383 GYA655383 GOE655383 GEI655383 FUM655383 FKQ655383 FAU655383 EQY655383 EHC655383 DXG655383 DNK655383 DDO655383 CTS655383 CJW655383 CAA655383 BQE655383 BGI655383 AWM655383 AMQ655383 ACU655383 SY655383 JC655383 G655383 WVO589847 WLS589847 WBW589847 VSA589847 VIE589847 UYI589847 UOM589847 UEQ589847 TUU589847 TKY589847 TBC589847 SRG589847 SHK589847 RXO589847 RNS589847 RDW589847 QUA589847 QKE589847 QAI589847 PQM589847 PGQ589847 OWU589847 OMY589847 ODC589847 NTG589847 NJK589847 MZO589847 MPS589847 MFW589847 LWA589847 LME589847 LCI589847 KSM589847 KIQ589847 JYU589847 JOY589847 JFC589847 IVG589847 ILK589847 IBO589847 HRS589847 HHW589847 GYA589847 GOE589847 GEI589847 FUM589847 FKQ589847 FAU589847 EQY589847 EHC589847 DXG589847 DNK589847 DDO589847 CTS589847 CJW589847 CAA589847 BQE589847 BGI589847 AWM589847 AMQ589847 ACU589847 SY589847 JC589847 G589847 WVO524311 WLS524311 WBW524311 VSA524311 VIE524311 UYI524311 UOM524311 UEQ524311 TUU524311 TKY524311 TBC524311 SRG524311 SHK524311 RXO524311 RNS524311 RDW524311 QUA524311 QKE524311 QAI524311 PQM524311 PGQ524311 OWU524311 OMY524311 ODC524311 NTG524311 NJK524311 MZO524311 MPS524311 MFW524311 LWA524311 LME524311 LCI524311 KSM524311 KIQ524311 JYU524311 JOY524311 JFC524311 IVG524311 ILK524311 IBO524311 HRS524311 HHW524311 GYA524311 GOE524311 GEI524311 FUM524311 FKQ524311 FAU524311 EQY524311 EHC524311 DXG524311 DNK524311 DDO524311 CTS524311 CJW524311 CAA524311 BQE524311 BGI524311 AWM524311 AMQ524311 ACU524311 SY524311 JC524311 G524311 WVO458775 WLS458775 WBW458775 VSA458775 VIE458775 UYI458775 UOM458775 UEQ458775 TUU458775 TKY458775 TBC458775 SRG458775 SHK458775 RXO458775 RNS458775 RDW458775 QUA458775 QKE458775 QAI458775 PQM458775 PGQ458775 OWU458775 OMY458775 ODC458775 NTG458775 NJK458775 MZO458775 MPS458775 MFW458775 LWA458775 LME458775 LCI458775 KSM458775 KIQ458775 JYU458775 JOY458775 JFC458775 IVG458775 ILK458775 IBO458775 HRS458775 HHW458775 GYA458775 GOE458775 GEI458775 FUM458775 FKQ458775 FAU458775 EQY458775 EHC458775 DXG458775 DNK458775 DDO458775 CTS458775 CJW458775 CAA458775 BQE458775 BGI458775 AWM458775 AMQ458775 ACU458775 SY458775 JC458775 G458775 WVO393239 WLS393239 WBW393239 VSA393239 VIE393239 UYI393239 UOM393239 UEQ393239 TUU393239 TKY393239 TBC393239 SRG393239 SHK393239 RXO393239 RNS393239 RDW393239 QUA393239 QKE393239 QAI393239 PQM393239 PGQ393239 OWU393239 OMY393239 ODC393239 NTG393239 NJK393239 MZO393239 MPS393239 MFW393239 LWA393239 LME393239 LCI393239 KSM393239 KIQ393239 JYU393239 JOY393239 JFC393239 IVG393239 ILK393239 IBO393239 HRS393239 HHW393239 GYA393239 GOE393239 GEI393239 FUM393239 FKQ393239 FAU393239 EQY393239 EHC393239 DXG393239 DNK393239 DDO393239 CTS393239 CJW393239 CAA393239 BQE393239 BGI393239 AWM393239 AMQ393239 ACU393239 SY393239 JC393239 G393239 WVO327703 WLS327703 WBW327703 VSA327703 VIE327703 UYI327703 UOM327703 UEQ327703 TUU327703 TKY327703 TBC327703 SRG327703 SHK327703 RXO327703 RNS327703 RDW327703 QUA327703 QKE327703 QAI327703 PQM327703 PGQ327703 OWU327703 OMY327703 ODC327703 NTG327703 NJK327703 MZO327703 MPS327703 MFW327703 LWA327703 LME327703 LCI327703 KSM327703 KIQ327703 JYU327703 JOY327703 JFC327703 IVG327703 ILK327703 IBO327703 HRS327703 HHW327703 GYA327703 GOE327703 GEI327703 FUM327703 FKQ327703 FAU327703 EQY327703 EHC327703 DXG327703 DNK327703 DDO327703 CTS327703 CJW327703 CAA327703 BQE327703 BGI327703 AWM327703 AMQ327703 ACU327703 SY327703 JC327703 G327703 WVO262167 WLS262167 WBW262167 VSA262167 VIE262167 UYI262167 UOM262167 UEQ262167 TUU262167 TKY262167 TBC262167 SRG262167 SHK262167 RXO262167 RNS262167 RDW262167 QUA262167 QKE262167 QAI262167 PQM262167 PGQ262167 OWU262167 OMY262167 ODC262167 NTG262167 NJK262167 MZO262167 MPS262167 MFW262167 LWA262167 LME262167 LCI262167 KSM262167 KIQ262167 JYU262167 JOY262167 JFC262167 IVG262167 ILK262167 IBO262167 HRS262167 HHW262167 GYA262167 GOE262167 GEI262167 FUM262167 FKQ262167 FAU262167 EQY262167 EHC262167 DXG262167 DNK262167 DDO262167 CTS262167 CJW262167 CAA262167 BQE262167 BGI262167 AWM262167 AMQ262167 ACU262167 SY262167 JC262167 G262167 WVO196631 WLS196631 WBW196631 VSA196631 VIE196631 UYI196631 UOM196631 UEQ196631 TUU196631 TKY196631 TBC196631 SRG196631 SHK196631 RXO196631 RNS196631 RDW196631 QUA196631 QKE196631 QAI196631 PQM196631 PGQ196631 OWU196631 OMY196631 ODC196631 NTG196631 NJK196631 MZO196631 MPS196631 MFW196631 LWA196631 LME196631 LCI196631 KSM196631 KIQ196631 JYU196631 JOY196631 JFC196631 IVG196631 ILK196631 IBO196631 HRS196631 HHW196631 GYA196631 GOE196631 GEI196631 FUM196631 FKQ196631 FAU196631 EQY196631 EHC196631 DXG196631 DNK196631 DDO196631 CTS196631 CJW196631 CAA196631 BQE196631 BGI196631 AWM196631 AMQ196631 ACU196631 SY196631 JC196631 G196631 WVO131095 WLS131095 WBW131095 VSA131095 VIE131095 UYI131095 UOM131095 UEQ131095 TUU131095 TKY131095 TBC131095 SRG131095 SHK131095 RXO131095 RNS131095 RDW131095 QUA131095 QKE131095 QAI131095 PQM131095 PGQ131095 OWU131095 OMY131095 ODC131095 NTG131095 NJK131095 MZO131095 MPS131095 MFW131095 LWA131095 LME131095 LCI131095 KSM131095 KIQ131095 JYU131095 JOY131095 JFC131095 IVG131095 ILK131095 IBO131095 HRS131095 HHW131095 GYA131095 GOE131095 GEI131095 FUM131095 FKQ131095 FAU131095 EQY131095 EHC131095 DXG131095 DNK131095 DDO131095 CTS131095 CJW131095 CAA131095 BQE131095 BGI131095 AWM131095 AMQ131095 ACU131095 SY131095 JC131095 G131095 WVO65559 WLS65559 WBW65559 VSA65559 VIE65559 UYI65559 UOM65559 UEQ65559 TUU65559 TKY65559 TBC65559 SRG65559 SHK65559 RXO65559 RNS65559 RDW65559 QUA65559 QKE65559 QAI65559 PQM65559 PGQ65559 OWU65559 OMY65559 ODC65559 NTG65559 NJK65559 MZO65559 MPS65559 MFW65559 LWA65559 LME65559 LCI65559 KSM65559 KIQ65559 JYU65559 JOY65559 JFC65559 IVG65559 ILK65559 IBO65559 HRS65559 HHW65559 GYA65559 GOE65559 GEI65559 FUM65559 FKQ65559 FAU65559 EQY65559 EHC65559 DXG65559 DNK65559 DDO65559 CTS65559 CJW65559 CAA65559 BQE65559 BGI65559 AWM65559 AMQ65559 ACU65559 SY65559 JC65559 G65559 WVO23 WLS23 WBW23 VSA23 VIE23 UYI23 UOM23 UEQ23 TUU23 TKY23 TBC23 SRG23 SHK23 RXO23 RNS23 RDW23 QUA23 QKE23 QAI23 PQM23 PGQ23 OWU23 OMY23 ODC23 NTG23 NJK23 MZO23 MPS23 MFW23 LWA23 LME23 LCI23 KSM23 KIQ23 JYU23 JOY23 JFC23 IVG23 ILK23 IBO23 HRS23 HHW23 GYA23 GOE23 GEI23 FUM23 FKQ23 FAU23 EQY23 EHC23 DXG23 DNK23 DDO23 CTS23 CJW23 CAA23 BQE23 BGI23 AWM23 AMQ23 ACU23 SY23 JC23">
      <formula1>$C$132:$C$145</formula1>
    </dataValidation>
    <dataValidation type="list" allowBlank="1" showInputMessage="1" showErrorMessage="1" sqref="F43 WVN983083 WLR983083 WBV983083 VRZ983083 VID983083 UYH983083 UOL983083 UEP983083 TUT983083 TKX983083 TBB983083 SRF983083 SHJ983083 RXN983083 RNR983083 RDV983083 QTZ983083 QKD983083 QAH983083 PQL983083 PGP983083 OWT983083 OMX983083 ODB983083 NTF983083 NJJ983083 MZN983083 MPR983083 MFV983083 LVZ983083 LMD983083 LCH983083 KSL983083 KIP983083 JYT983083 JOX983083 JFB983083 IVF983083 ILJ983083 IBN983083 HRR983083 HHV983083 GXZ983083 GOD983083 GEH983083 FUL983083 FKP983083 FAT983083 EQX983083 EHB983083 DXF983083 DNJ983083 DDN983083 CTR983083 CJV983083 BZZ983083 BQD983083 BGH983083 AWL983083 AMP983083 ACT983083 SX983083 JB983083 F983083 WVN917547 WLR917547 WBV917547 VRZ917547 VID917547 UYH917547 UOL917547 UEP917547 TUT917547 TKX917547 TBB917547 SRF917547 SHJ917547 RXN917547 RNR917547 RDV917547 QTZ917547 QKD917547 QAH917547 PQL917547 PGP917547 OWT917547 OMX917547 ODB917547 NTF917547 NJJ917547 MZN917547 MPR917547 MFV917547 LVZ917547 LMD917547 LCH917547 KSL917547 KIP917547 JYT917547 JOX917547 JFB917547 IVF917547 ILJ917547 IBN917547 HRR917547 HHV917547 GXZ917547 GOD917547 GEH917547 FUL917547 FKP917547 FAT917547 EQX917547 EHB917547 DXF917547 DNJ917547 DDN917547 CTR917547 CJV917547 BZZ917547 BQD917547 BGH917547 AWL917547 AMP917547 ACT917547 SX917547 JB917547 F917547 WVN852011 WLR852011 WBV852011 VRZ852011 VID852011 UYH852011 UOL852011 UEP852011 TUT852011 TKX852011 TBB852011 SRF852011 SHJ852011 RXN852011 RNR852011 RDV852011 QTZ852011 QKD852011 QAH852011 PQL852011 PGP852011 OWT852011 OMX852011 ODB852011 NTF852011 NJJ852011 MZN852011 MPR852011 MFV852011 LVZ852011 LMD852011 LCH852011 KSL852011 KIP852011 JYT852011 JOX852011 JFB852011 IVF852011 ILJ852011 IBN852011 HRR852011 HHV852011 GXZ852011 GOD852011 GEH852011 FUL852011 FKP852011 FAT852011 EQX852011 EHB852011 DXF852011 DNJ852011 DDN852011 CTR852011 CJV852011 BZZ852011 BQD852011 BGH852011 AWL852011 AMP852011 ACT852011 SX852011 JB852011 F852011 WVN786475 WLR786475 WBV786475 VRZ786475 VID786475 UYH786475 UOL786475 UEP786475 TUT786475 TKX786475 TBB786475 SRF786475 SHJ786475 RXN786475 RNR786475 RDV786475 QTZ786475 QKD786475 QAH786475 PQL786475 PGP786475 OWT786475 OMX786475 ODB786475 NTF786475 NJJ786475 MZN786475 MPR786475 MFV786475 LVZ786475 LMD786475 LCH786475 KSL786475 KIP786475 JYT786475 JOX786475 JFB786475 IVF786475 ILJ786475 IBN786475 HRR786475 HHV786475 GXZ786475 GOD786475 GEH786475 FUL786475 FKP786475 FAT786475 EQX786475 EHB786475 DXF786475 DNJ786475 DDN786475 CTR786475 CJV786475 BZZ786475 BQD786475 BGH786475 AWL786475 AMP786475 ACT786475 SX786475 JB786475 F786475 WVN720939 WLR720939 WBV720939 VRZ720939 VID720939 UYH720939 UOL720939 UEP720939 TUT720939 TKX720939 TBB720939 SRF720939 SHJ720939 RXN720939 RNR720939 RDV720939 QTZ720939 QKD720939 QAH720939 PQL720939 PGP720939 OWT720939 OMX720939 ODB720939 NTF720939 NJJ720939 MZN720939 MPR720939 MFV720939 LVZ720939 LMD720939 LCH720939 KSL720939 KIP720939 JYT720939 JOX720939 JFB720939 IVF720939 ILJ720939 IBN720939 HRR720939 HHV720939 GXZ720939 GOD720939 GEH720939 FUL720939 FKP720939 FAT720939 EQX720939 EHB720939 DXF720939 DNJ720939 DDN720939 CTR720939 CJV720939 BZZ720939 BQD720939 BGH720939 AWL720939 AMP720939 ACT720939 SX720939 JB720939 F720939 WVN655403 WLR655403 WBV655403 VRZ655403 VID655403 UYH655403 UOL655403 UEP655403 TUT655403 TKX655403 TBB655403 SRF655403 SHJ655403 RXN655403 RNR655403 RDV655403 QTZ655403 QKD655403 QAH655403 PQL655403 PGP655403 OWT655403 OMX655403 ODB655403 NTF655403 NJJ655403 MZN655403 MPR655403 MFV655403 LVZ655403 LMD655403 LCH655403 KSL655403 KIP655403 JYT655403 JOX655403 JFB655403 IVF655403 ILJ655403 IBN655403 HRR655403 HHV655403 GXZ655403 GOD655403 GEH655403 FUL655403 FKP655403 FAT655403 EQX655403 EHB655403 DXF655403 DNJ655403 DDN655403 CTR655403 CJV655403 BZZ655403 BQD655403 BGH655403 AWL655403 AMP655403 ACT655403 SX655403 JB655403 F655403 WVN589867 WLR589867 WBV589867 VRZ589867 VID589867 UYH589867 UOL589867 UEP589867 TUT589867 TKX589867 TBB589867 SRF589867 SHJ589867 RXN589867 RNR589867 RDV589867 QTZ589867 QKD589867 QAH589867 PQL589867 PGP589867 OWT589867 OMX589867 ODB589867 NTF589867 NJJ589867 MZN589867 MPR589867 MFV589867 LVZ589867 LMD589867 LCH589867 KSL589867 KIP589867 JYT589867 JOX589867 JFB589867 IVF589867 ILJ589867 IBN589867 HRR589867 HHV589867 GXZ589867 GOD589867 GEH589867 FUL589867 FKP589867 FAT589867 EQX589867 EHB589867 DXF589867 DNJ589867 DDN589867 CTR589867 CJV589867 BZZ589867 BQD589867 BGH589867 AWL589867 AMP589867 ACT589867 SX589867 JB589867 F589867 WVN524331 WLR524331 WBV524331 VRZ524331 VID524331 UYH524331 UOL524331 UEP524331 TUT524331 TKX524331 TBB524331 SRF524331 SHJ524331 RXN524331 RNR524331 RDV524331 QTZ524331 QKD524331 QAH524331 PQL524331 PGP524331 OWT524331 OMX524331 ODB524331 NTF524331 NJJ524331 MZN524331 MPR524331 MFV524331 LVZ524331 LMD524331 LCH524331 KSL524331 KIP524331 JYT524331 JOX524331 JFB524331 IVF524331 ILJ524331 IBN524331 HRR524331 HHV524331 GXZ524331 GOD524331 GEH524331 FUL524331 FKP524331 FAT524331 EQX524331 EHB524331 DXF524331 DNJ524331 DDN524331 CTR524331 CJV524331 BZZ524331 BQD524331 BGH524331 AWL524331 AMP524331 ACT524331 SX524331 JB524331 F524331 WVN458795 WLR458795 WBV458795 VRZ458795 VID458795 UYH458795 UOL458795 UEP458795 TUT458795 TKX458795 TBB458795 SRF458795 SHJ458795 RXN458795 RNR458795 RDV458795 QTZ458795 QKD458795 QAH458795 PQL458795 PGP458795 OWT458795 OMX458795 ODB458795 NTF458795 NJJ458795 MZN458795 MPR458795 MFV458795 LVZ458795 LMD458795 LCH458795 KSL458795 KIP458795 JYT458795 JOX458795 JFB458795 IVF458795 ILJ458795 IBN458795 HRR458795 HHV458795 GXZ458795 GOD458795 GEH458795 FUL458795 FKP458795 FAT458795 EQX458795 EHB458795 DXF458795 DNJ458795 DDN458795 CTR458795 CJV458795 BZZ458795 BQD458795 BGH458795 AWL458795 AMP458795 ACT458795 SX458795 JB458795 F458795 WVN393259 WLR393259 WBV393259 VRZ393259 VID393259 UYH393259 UOL393259 UEP393259 TUT393259 TKX393259 TBB393259 SRF393259 SHJ393259 RXN393259 RNR393259 RDV393259 QTZ393259 QKD393259 QAH393259 PQL393259 PGP393259 OWT393259 OMX393259 ODB393259 NTF393259 NJJ393259 MZN393259 MPR393259 MFV393259 LVZ393259 LMD393259 LCH393259 KSL393259 KIP393259 JYT393259 JOX393259 JFB393259 IVF393259 ILJ393259 IBN393259 HRR393259 HHV393259 GXZ393259 GOD393259 GEH393259 FUL393259 FKP393259 FAT393259 EQX393259 EHB393259 DXF393259 DNJ393259 DDN393259 CTR393259 CJV393259 BZZ393259 BQD393259 BGH393259 AWL393259 AMP393259 ACT393259 SX393259 JB393259 F393259 WVN327723 WLR327723 WBV327723 VRZ327723 VID327723 UYH327723 UOL327723 UEP327723 TUT327723 TKX327723 TBB327723 SRF327723 SHJ327723 RXN327723 RNR327723 RDV327723 QTZ327723 QKD327723 QAH327723 PQL327723 PGP327723 OWT327723 OMX327723 ODB327723 NTF327723 NJJ327723 MZN327723 MPR327723 MFV327723 LVZ327723 LMD327723 LCH327723 KSL327723 KIP327723 JYT327723 JOX327723 JFB327723 IVF327723 ILJ327723 IBN327723 HRR327723 HHV327723 GXZ327723 GOD327723 GEH327723 FUL327723 FKP327723 FAT327723 EQX327723 EHB327723 DXF327723 DNJ327723 DDN327723 CTR327723 CJV327723 BZZ327723 BQD327723 BGH327723 AWL327723 AMP327723 ACT327723 SX327723 JB327723 F327723 WVN262187 WLR262187 WBV262187 VRZ262187 VID262187 UYH262187 UOL262187 UEP262187 TUT262187 TKX262187 TBB262187 SRF262187 SHJ262187 RXN262187 RNR262187 RDV262187 QTZ262187 QKD262187 QAH262187 PQL262187 PGP262187 OWT262187 OMX262187 ODB262187 NTF262187 NJJ262187 MZN262187 MPR262187 MFV262187 LVZ262187 LMD262187 LCH262187 KSL262187 KIP262187 JYT262187 JOX262187 JFB262187 IVF262187 ILJ262187 IBN262187 HRR262187 HHV262187 GXZ262187 GOD262187 GEH262187 FUL262187 FKP262187 FAT262187 EQX262187 EHB262187 DXF262187 DNJ262187 DDN262187 CTR262187 CJV262187 BZZ262187 BQD262187 BGH262187 AWL262187 AMP262187 ACT262187 SX262187 JB262187 F262187 WVN196651 WLR196651 WBV196651 VRZ196651 VID196651 UYH196651 UOL196651 UEP196651 TUT196651 TKX196651 TBB196651 SRF196651 SHJ196651 RXN196651 RNR196651 RDV196651 QTZ196651 QKD196651 QAH196651 PQL196651 PGP196651 OWT196651 OMX196651 ODB196651 NTF196651 NJJ196651 MZN196651 MPR196651 MFV196651 LVZ196651 LMD196651 LCH196651 KSL196651 KIP196651 JYT196651 JOX196651 JFB196651 IVF196651 ILJ196651 IBN196651 HRR196651 HHV196651 GXZ196651 GOD196651 GEH196651 FUL196651 FKP196651 FAT196651 EQX196651 EHB196651 DXF196651 DNJ196651 DDN196651 CTR196651 CJV196651 BZZ196651 BQD196651 BGH196651 AWL196651 AMP196651 ACT196651 SX196651 JB196651 F196651 WVN131115 WLR131115 WBV131115 VRZ131115 VID131115 UYH131115 UOL131115 UEP131115 TUT131115 TKX131115 TBB131115 SRF131115 SHJ131115 RXN131115 RNR131115 RDV131115 QTZ131115 QKD131115 QAH131115 PQL131115 PGP131115 OWT131115 OMX131115 ODB131115 NTF131115 NJJ131115 MZN131115 MPR131115 MFV131115 LVZ131115 LMD131115 LCH131115 KSL131115 KIP131115 JYT131115 JOX131115 JFB131115 IVF131115 ILJ131115 IBN131115 HRR131115 HHV131115 GXZ131115 GOD131115 GEH131115 FUL131115 FKP131115 FAT131115 EQX131115 EHB131115 DXF131115 DNJ131115 DDN131115 CTR131115 CJV131115 BZZ131115 BQD131115 BGH131115 AWL131115 AMP131115 ACT131115 SX131115 JB131115 F131115 WVN65579 WLR65579 WBV65579 VRZ65579 VID65579 UYH65579 UOL65579 UEP65579 TUT65579 TKX65579 TBB65579 SRF65579 SHJ65579 RXN65579 RNR65579 RDV65579 QTZ65579 QKD65579 QAH65579 PQL65579 PGP65579 OWT65579 OMX65579 ODB65579 NTF65579 NJJ65579 MZN65579 MPR65579 MFV65579 LVZ65579 LMD65579 LCH65579 KSL65579 KIP65579 JYT65579 JOX65579 JFB65579 IVF65579 ILJ65579 IBN65579 HRR65579 HHV65579 GXZ65579 GOD65579 GEH65579 FUL65579 FKP65579 FAT65579 EQX65579 EHB65579 DXF65579 DNJ65579 DDN65579 CTR65579 CJV65579 BZZ65579 BQD65579 BGH65579 AWL65579 AMP65579 ACT65579 SX65579 JB65579 F65579 WVN43 WLR43 WBV43 VRZ43 VID43 UYH43 UOL43 UEP43 TUT43 TKX43 TBB43 SRF43 SHJ43 RXN43 RNR43 RDV43 QTZ43 QKD43 QAH43 PQL43 PGP43 OWT43 OMX43 ODB43 NTF43 NJJ43 MZN43 MPR43 MFV43 LVZ43 LMD43 LCH43 KSL43 KIP43 JYT43 JOX43 JFB43 IVF43 ILJ43 IBN43 HRR43 HHV43 GXZ43 GOD43 GEH43 FUL43 FKP43 FAT43 EQX43 EHB43 DXF43 DNJ43 DDN43 CTR43 CJV43 BZZ43 BQD43 BGH43 AWL43 AMP43 ACT43 SX43 JB43">
      <formula1>$C$158:$C$159</formula1>
    </dataValidation>
    <dataValidation type="list" allowBlank="1" showInputMessage="1" showErrorMessage="1" prompt="Выбирайте значение из списка" sqref="E27 WVM983067 WLQ983067 WBU983067 VRY983067 VIC983067 UYG983067 UOK983067 UEO983067 TUS983067 TKW983067 TBA983067 SRE983067 SHI983067 RXM983067 RNQ983067 RDU983067 QTY983067 QKC983067 QAG983067 PQK983067 PGO983067 OWS983067 OMW983067 ODA983067 NTE983067 NJI983067 MZM983067 MPQ983067 MFU983067 LVY983067 LMC983067 LCG983067 KSK983067 KIO983067 JYS983067 JOW983067 JFA983067 IVE983067 ILI983067 IBM983067 HRQ983067 HHU983067 GXY983067 GOC983067 GEG983067 FUK983067 FKO983067 FAS983067 EQW983067 EHA983067 DXE983067 DNI983067 DDM983067 CTQ983067 CJU983067 BZY983067 BQC983067 BGG983067 AWK983067 AMO983067 ACS983067 SW983067 JA983067 E983067 WVM917531 WLQ917531 WBU917531 VRY917531 VIC917531 UYG917531 UOK917531 UEO917531 TUS917531 TKW917531 TBA917531 SRE917531 SHI917531 RXM917531 RNQ917531 RDU917531 QTY917531 QKC917531 QAG917531 PQK917531 PGO917531 OWS917531 OMW917531 ODA917531 NTE917531 NJI917531 MZM917531 MPQ917531 MFU917531 LVY917531 LMC917531 LCG917531 KSK917531 KIO917531 JYS917531 JOW917531 JFA917531 IVE917531 ILI917531 IBM917531 HRQ917531 HHU917531 GXY917531 GOC917531 GEG917531 FUK917531 FKO917531 FAS917531 EQW917531 EHA917531 DXE917531 DNI917531 DDM917531 CTQ917531 CJU917531 BZY917531 BQC917531 BGG917531 AWK917531 AMO917531 ACS917531 SW917531 JA917531 E917531 WVM851995 WLQ851995 WBU851995 VRY851995 VIC851995 UYG851995 UOK851995 UEO851995 TUS851995 TKW851995 TBA851995 SRE851995 SHI851995 RXM851995 RNQ851995 RDU851995 QTY851995 QKC851995 QAG851995 PQK851995 PGO851995 OWS851995 OMW851995 ODA851995 NTE851995 NJI851995 MZM851995 MPQ851995 MFU851995 LVY851995 LMC851995 LCG851995 KSK851995 KIO851995 JYS851995 JOW851995 JFA851995 IVE851995 ILI851995 IBM851995 HRQ851995 HHU851995 GXY851995 GOC851995 GEG851995 FUK851995 FKO851995 FAS851995 EQW851995 EHA851995 DXE851995 DNI851995 DDM851995 CTQ851995 CJU851995 BZY851995 BQC851995 BGG851995 AWK851995 AMO851995 ACS851995 SW851995 JA851995 E851995 WVM786459 WLQ786459 WBU786459 VRY786459 VIC786459 UYG786459 UOK786459 UEO786459 TUS786459 TKW786459 TBA786459 SRE786459 SHI786459 RXM786459 RNQ786459 RDU786459 QTY786459 QKC786459 QAG786459 PQK786459 PGO786459 OWS786459 OMW786459 ODA786459 NTE786459 NJI786459 MZM786459 MPQ786459 MFU786459 LVY786459 LMC786459 LCG786459 KSK786459 KIO786459 JYS786459 JOW786459 JFA786459 IVE786459 ILI786459 IBM786459 HRQ786459 HHU786459 GXY786459 GOC786459 GEG786459 FUK786459 FKO786459 FAS786459 EQW786459 EHA786459 DXE786459 DNI786459 DDM786459 CTQ786459 CJU786459 BZY786459 BQC786459 BGG786459 AWK786459 AMO786459 ACS786459 SW786459 JA786459 E786459 WVM720923 WLQ720923 WBU720923 VRY720923 VIC720923 UYG720923 UOK720923 UEO720923 TUS720923 TKW720923 TBA720923 SRE720923 SHI720923 RXM720923 RNQ720923 RDU720923 QTY720923 QKC720923 QAG720923 PQK720923 PGO720923 OWS720923 OMW720923 ODA720923 NTE720923 NJI720923 MZM720923 MPQ720923 MFU720923 LVY720923 LMC720923 LCG720923 KSK720923 KIO720923 JYS720923 JOW720923 JFA720923 IVE720923 ILI720923 IBM720923 HRQ720923 HHU720923 GXY720923 GOC720923 GEG720923 FUK720923 FKO720923 FAS720923 EQW720923 EHA720923 DXE720923 DNI720923 DDM720923 CTQ720923 CJU720923 BZY720923 BQC720923 BGG720923 AWK720923 AMO720923 ACS720923 SW720923 JA720923 E720923 WVM655387 WLQ655387 WBU655387 VRY655387 VIC655387 UYG655387 UOK655387 UEO655387 TUS655387 TKW655387 TBA655387 SRE655387 SHI655387 RXM655387 RNQ655387 RDU655387 QTY655387 QKC655387 QAG655387 PQK655387 PGO655387 OWS655387 OMW655387 ODA655387 NTE655387 NJI655387 MZM655387 MPQ655387 MFU655387 LVY655387 LMC655387 LCG655387 KSK655387 KIO655387 JYS655387 JOW655387 JFA655387 IVE655387 ILI655387 IBM655387 HRQ655387 HHU655387 GXY655387 GOC655387 GEG655387 FUK655387 FKO655387 FAS655387 EQW655387 EHA655387 DXE655387 DNI655387 DDM655387 CTQ655387 CJU655387 BZY655387 BQC655387 BGG655387 AWK655387 AMO655387 ACS655387 SW655387 JA655387 E655387 WVM589851 WLQ589851 WBU589851 VRY589851 VIC589851 UYG589851 UOK589851 UEO589851 TUS589851 TKW589851 TBA589851 SRE589851 SHI589851 RXM589851 RNQ589851 RDU589851 QTY589851 QKC589851 QAG589851 PQK589851 PGO589851 OWS589851 OMW589851 ODA589851 NTE589851 NJI589851 MZM589851 MPQ589851 MFU589851 LVY589851 LMC589851 LCG589851 KSK589851 KIO589851 JYS589851 JOW589851 JFA589851 IVE589851 ILI589851 IBM589851 HRQ589851 HHU589851 GXY589851 GOC589851 GEG589851 FUK589851 FKO589851 FAS589851 EQW589851 EHA589851 DXE589851 DNI589851 DDM589851 CTQ589851 CJU589851 BZY589851 BQC589851 BGG589851 AWK589851 AMO589851 ACS589851 SW589851 JA589851 E589851 WVM524315 WLQ524315 WBU524315 VRY524315 VIC524315 UYG524315 UOK524315 UEO524315 TUS524315 TKW524315 TBA524315 SRE524315 SHI524315 RXM524315 RNQ524315 RDU524315 QTY524315 QKC524315 QAG524315 PQK524315 PGO524315 OWS524315 OMW524315 ODA524315 NTE524315 NJI524315 MZM524315 MPQ524315 MFU524315 LVY524315 LMC524315 LCG524315 KSK524315 KIO524315 JYS524315 JOW524315 JFA524315 IVE524315 ILI524315 IBM524315 HRQ524315 HHU524315 GXY524315 GOC524315 GEG524315 FUK524315 FKO524315 FAS524315 EQW524315 EHA524315 DXE524315 DNI524315 DDM524315 CTQ524315 CJU524315 BZY524315 BQC524315 BGG524315 AWK524315 AMO524315 ACS524315 SW524315 JA524315 E524315 WVM458779 WLQ458779 WBU458779 VRY458779 VIC458779 UYG458779 UOK458779 UEO458779 TUS458779 TKW458779 TBA458779 SRE458779 SHI458779 RXM458779 RNQ458779 RDU458779 QTY458779 QKC458779 QAG458779 PQK458779 PGO458779 OWS458779 OMW458779 ODA458779 NTE458779 NJI458779 MZM458779 MPQ458779 MFU458779 LVY458779 LMC458779 LCG458779 KSK458779 KIO458779 JYS458779 JOW458779 JFA458779 IVE458779 ILI458779 IBM458779 HRQ458779 HHU458779 GXY458779 GOC458779 GEG458779 FUK458779 FKO458779 FAS458779 EQW458779 EHA458779 DXE458779 DNI458779 DDM458779 CTQ458779 CJU458779 BZY458779 BQC458779 BGG458779 AWK458779 AMO458779 ACS458779 SW458779 JA458779 E458779 WVM393243 WLQ393243 WBU393243 VRY393243 VIC393243 UYG393243 UOK393243 UEO393243 TUS393243 TKW393243 TBA393243 SRE393243 SHI393243 RXM393243 RNQ393243 RDU393243 QTY393243 QKC393243 QAG393243 PQK393243 PGO393243 OWS393243 OMW393243 ODA393243 NTE393243 NJI393243 MZM393243 MPQ393243 MFU393243 LVY393243 LMC393243 LCG393243 KSK393243 KIO393243 JYS393243 JOW393243 JFA393243 IVE393243 ILI393243 IBM393243 HRQ393243 HHU393243 GXY393243 GOC393243 GEG393243 FUK393243 FKO393243 FAS393243 EQW393243 EHA393243 DXE393243 DNI393243 DDM393243 CTQ393243 CJU393243 BZY393243 BQC393243 BGG393243 AWK393243 AMO393243 ACS393243 SW393243 JA393243 E393243 WVM327707 WLQ327707 WBU327707 VRY327707 VIC327707 UYG327707 UOK327707 UEO327707 TUS327707 TKW327707 TBA327707 SRE327707 SHI327707 RXM327707 RNQ327707 RDU327707 QTY327707 QKC327707 QAG327707 PQK327707 PGO327707 OWS327707 OMW327707 ODA327707 NTE327707 NJI327707 MZM327707 MPQ327707 MFU327707 LVY327707 LMC327707 LCG327707 KSK327707 KIO327707 JYS327707 JOW327707 JFA327707 IVE327707 ILI327707 IBM327707 HRQ327707 HHU327707 GXY327707 GOC327707 GEG327707 FUK327707 FKO327707 FAS327707 EQW327707 EHA327707 DXE327707 DNI327707 DDM327707 CTQ327707 CJU327707 BZY327707 BQC327707 BGG327707 AWK327707 AMO327707 ACS327707 SW327707 JA327707 E327707 WVM262171 WLQ262171 WBU262171 VRY262171 VIC262171 UYG262171 UOK262171 UEO262171 TUS262171 TKW262171 TBA262171 SRE262171 SHI262171 RXM262171 RNQ262171 RDU262171 QTY262171 QKC262171 QAG262171 PQK262171 PGO262171 OWS262171 OMW262171 ODA262171 NTE262171 NJI262171 MZM262171 MPQ262171 MFU262171 LVY262171 LMC262171 LCG262171 KSK262171 KIO262171 JYS262171 JOW262171 JFA262171 IVE262171 ILI262171 IBM262171 HRQ262171 HHU262171 GXY262171 GOC262171 GEG262171 FUK262171 FKO262171 FAS262171 EQW262171 EHA262171 DXE262171 DNI262171 DDM262171 CTQ262171 CJU262171 BZY262171 BQC262171 BGG262171 AWK262171 AMO262171 ACS262171 SW262171 JA262171 E262171 WVM196635 WLQ196635 WBU196635 VRY196635 VIC196635 UYG196635 UOK196635 UEO196635 TUS196635 TKW196635 TBA196635 SRE196635 SHI196635 RXM196635 RNQ196635 RDU196635 QTY196635 QKC196635 QAG196635 PQK196635 PGO196635 OWS196635 OMW196635 ODA196635 NTE196635 NJI196635 MZM196635 MPQ196635 MFU196635 LVY196635 LMC196635 LCG196635 KSK196635 KIO196635 JYS196635 JOW196635 JFA196635 IVE196635 ILI196635 IBM196635 HRQ196635 HHU196635 GXY196635 GOC196635 GEG196635 FUK196635 FKO196635 FAS196635 EQW196635 EHA196635 DXE196635 DNI196635 DDM196635 CTQ196635 CJU196635 BZY196635 BQC196635 BGG196635 AWK196635 AMO196635 ACS196635 SW196635 JA196635 E196635 WVM131099 WLQ131099 WBU131099 VRY131099 VIC131099 UYG131099 UOK131099 UEO131099 TUS131099 TKW131099 TBA131099 SRE131099 SHI131099 RXM131099 RNQ131099 RDU131099 QTY131099 QKC131099 QAG131099 PQK131099 PGO131099 OWS131099 OMW131099 ODA131099 NTE131099 NJI131099 MZM131099 MPQ131099 MFU131099 LVY131099 LMC131099 LCG131099 KSK131099 KIO131099 JYS131099 JOW131099 JFA131099 IVE131099 ILI131099 IBM131099 HRQ131099 HHU131099 GXY131099 GOC131099 GEG131099 FUK131099 FKO131099 FAS131099 EQW131099 EHA131099 DXE131099 DNI131099 DDM131099 CTQ131099 CJU131099 BZY131099 BQC131099 BGG131099 AWK131099 AMO131099 ACS131099 SW131099 JA131099 E131099 WVM65563 WLQ65563 WBU65563 VRY65563 VIC65563 UYG65563 UOK65563 UEO65563 TUS65563 TKW65563 TBA65563 SRE65563 SHI65563 RXM65563 RNQ65563 RDU65563 QTY65563 QKC65563 QAG65563 PQK65563 PGO65563 OWS65563 OMW65563 ODA65563 NTE65563 NJI65563 MZM65563 MPQ65563 MFU65563 LVY65563 LMC65563 LCG65563 KSK65563 KIO65563 JYS65563 JOW65563 JFA65563 IVE65563 ILI65563 IBM65563 HRQ65563 HHU65563 GXY65563 GOC65563 GEG65563 FUK65563 FKO65563 FAS65563 EQW65563 EHA65563 DXE65563 DNI65563 DDM65563 CTQ65563 CJU65563 BZY65563 BQC65563 BGG65563 AWK65563 AMO65563 ACS65563 SW65563 JA65563 E65563 WVM27 WLQ27 WBU27 VRY27 VIC27 UYG27 UOK27 UEO27 TUS27 TKW27 TBA27 SRE27 SHI27 RXM27 RNQ27 RDU27 QTY27 QKC27 QAG27 PQK27 PGO27 OWS27 OMW27 ODA27 NTE27 NJI27 MZM27 MPQ27 MFU27 LVY27 LMC27 LCG27 KSK27 KIO27 JYS27 JOW27 JFA27 IVE27 ILI27 IBM27 HRQ27 HHU27 GXY27 GOC27 GEG27 FUK27 FKO27 FAS27 EQW27 EHA27 DXE27 DNI27 DDM27 CTQ27 CJU27 BZY27 BQC27 BGG27 AWK27 AMO27 ACS27 SW27 JA27">
      <formula1>$C$150:$C$156</formula1>
    </dataValidation>
    <dataValidation type="list" allowBlank="1" showInputMessage="1" showErrorMessage="1" prompt="Выбирайте значение из списка" sqref="F27:O27 WVN983067:WVW983067 WLR983067:WMA983067 WBV983067:WCE983067 VRZ983067:VSI983067 VID983067:VIM983067 UYH983067:UYQ983067 UOL983067:UOU983067 UEP983067:UEY983067 TUT983067:TVC983067 TKX983067:TLG983067 TBB983067:TBK983067 SRF983067:SRO983067 SHJ983067:SHS983067 RXN983067:RXW983067 RNR983067:ROA983067 RDV983067:REE983067 QTZ983067:QUI983067 QKD983067:QKM983067 QAH983067:QAQ983067 PQL983067:PQU983067 PGP983067:PGY983067 OWT983067:OXC983067 OMX983067:ONG983067 ODB983067:ODK983067 NTF983067:NTO983067 NJJ983067:NJS983067 MZN983067:MZW983067 MPR983067:MQA983067 MFV983067:MGE983067 LVZ983067:LWI983067 LMD983067:LMM983067 LCH983067:LCQ983067 KSL983067:KSU983067 KIP983067:KIY983067 JYT983067:JZC983067 JOX983067:JPG983067 JFB983067:JFK983067 IVF983067:IVO983067 ILJ983067:ILS983067 IBN983067:IBW983067 HRR983067:HSA983067 HHV983067:HIE983067 GXZ983067:GYI983067 GOD983067:GOM983067 GEH983067:GEQ983067 FUL983067:FUU983067 FKP983067:FKY983067 FAT983067:FBC983067 EQX983067:ERG983067 EHB983067:EHK983067 DXF983067:DXO983067 DNJ983067:DNS983067 DDN983067:DDW983067 CTR983067:CUA983067 CJV983067:CKE983067 BZZ983067:CAI983067 BQD983067:BQM983067 BGH983067:BGQ983067 AWL983067:AWU983067 AMP983067:AMY983067 ACT983067:ADC983067 SX983067:TG983067 JB983067:JK983067 F983067:O983067 WVN917531:WVW917531 WLR917531:WMA917531 WBV917531:WCE917531 VRZ917531:VSI917531 VID917531:VIM917531 UYH917531:UYQ917531 UOL917531:UOU917531 UEP917531:UEY917531 TUT917531:TVC917531 TKX917531:TLG917531 TBB917531:TBK917531 SRF917531:SRO917531 SHJ917531:SHS917531 RXN917531:RXW917531 RNR917531:ROA917531 RDV917531:REE917531 QTZ917531:QUI917531 QKD917531:QKM917531 QAH917531:QAQ917531 PQL917531:PQU917531 PGP917531:PGY917531 OWT917531:OXC917531 OMX917531:ONG917531 ODB917531:ODK917531 NTF917531:NTO917531 NJJ917531:NJS917531 MZN917531:MZW917531 MPR917531:MQA917531 MFV917531:MGE917531 LVZ917531:LWI917531 LMD917531:LMM917531 LCH917531:LCQ917531 KSL917531:KSU917531 KIP917531:KIY917531 JYT917531:JZC917531 JOX917531:JPG917531 JFB917531:JFK917531 IVF917531:IVO917531 ILJ917531:ILS917531 IBN917531:IBW917531 HRR917531:HSA917531 HHV917531:HIE917531 GXZ917531:GYI917531 GOD917531:GOM917531 GEH917531:GEQ917531 FUL917531:FUU917531 FKP917531:FKY917531 FAT917531:FBC917531 EQX917531:ERG917531 EHB917531:EHK917531 DXF917531:DXO917531 DNJ917531:DNS917531 DDN917531:DDW917531 CTR917531:CUA917531 CJV917531:CKE917531 BZZ917531:CAI917531 BQD917531:BQM917531 BGH917531:BGQ917531 AWL917531:AWU917531 AMP917531:AMY917531 ACT917531:ADC917531 SX917531:TG917531 JB917531:JK917531 F917531:O917531 WVN851995:WVW851995 WLR851995:WMA851995 WBV851995:WCE851995 VRZ851995:VSI851995 VID851995:VIM851995 UYH851995:UYQ851995 UOL851995:UOU851995 UEP851995:UEY851995 TUT851995:TVC851995 TKX851995:TLG851995 TBB851995:TBK851995 SRF851995:SRO851995 SHJ851995:SHS851995 RXN851995:RXW851995 RNR851995:ROA851995 RDV851995:REE851995 QTZ851995:QUI851995 QKD851995:QKM851995 QAH851995:QAQ851995 PQL851995:PQU851995 PGP851995:PGY851995 OWT851995:OXC851995 OMX851995:ONG851995 ODB851995:ODK851995 NTF851995:NTO851995 NJJ851995:NJS851995 MZN851995:MZW851995 MPR851995:MQA851995 MFV851995:MGE851995 LVZ851995:LWI851995 LMD851995:LMM851995 LCH851995:LCQ851995 KSL851995:KSU851995 KIP851995:KIY851995 JYT851995:JZC851995 JOX851995:JPG851995 JFB851995:JFK851995 IVF851995:IVO851995 ILJ851995:ILS851995 IBN851995:IBW851995 HRR851995:HSA851995 HHV851995:HIE851995 GXZ851995:GYI851995 GOD851995:GOM851995 GEH851995:GEQ851995 FUL851995:FUU851995 FKP851995:FKY851995 FAT851995:FBC851995 EQX851995:ERG851995 EHB851995:EHK851995 DXF851995:DXO851995 DNJ851995:DNS851995 DDN851995:DDW851995 CTR851995:CUA851995 CJV851995:CKE851995 BZZ851995:CAI851995 BQD851995:BQM851995 BGH851995:BGQ851995 AWL851995:AWU851995 AMP851995:AMY851995 ACT851995:ADC851995 SX851995:TG851995 JB851995:JK851995 F851995:O851995 WVN786459:WVW786459 WLR786459:WMA786459 WBV786459:WCE786459 VRZ786459:VSI786459 VID786459:VIM786459 UYH786459:UYQ786459 UOL786459:UOU786459 UEP786459:UEY786459 TUT786459:TVC786459 TKX786459:TLG786459 TBB786459:TBK786459 SRF786459:SRO786459 SHJ786459:SHS786459 RXN786459:RXW786459 RNR786459:ROA786459 RDV786459:REE786459 QTZ786459:QUI786459 QKD786459:QKM786459 QAH786459:QAQ786459 PQL786459:PQU786459 PGP786459:PGY786459 OWT786459:OXC786459 OMX786459:ONG786459 ODB786459:ODK786459 NTF786459:NTO786459 NJJ786459:NJS786459 MZN786459:MZW786459 MPR786459:MQA786459 MFV786459:MGE786459 LVZ786459:LWI786459 LMD786459:LMM786459 LCH786459:LCQ786459 KSL786459:KSU786459 KIP786459:KIY786459 JYT786459:JZC786459 JOX786459:JPG786459 JFB786459:JFK786459 IVF786459:IVO786459 ILJ786459:ILS786459 IBN786459:IBW786459 HRR786459:HSA786459 HHV786459:HIE786459 GXZ786459:GYI786459 GOD786459:GOM786459 GEH786459:GEQ786459 FUL786459:FUU786459 FKP786459:FKY786459 FAT786459:FBC786459 EQX786459:ERG786459 EHB786459:EHK786459 DXF786459:DXO786459 DNJ786459:DNS786459 DDN786459:DDW786459 CTR786459:CUA786459 CJV786459:CKE786459 BZZ786459:CAI786459 BQD786459:BQM786459 BGH786459:BGQ786459 AWL786459:AWU786459 AMP786459:AMY786459 ACT786459:ADC786459 SX786459:TG786459 JB786459:JK786459 F786459:O786459 WVN720923:WVW720923 WLR720923:WMA720923 WBV720923:WCE720923 VRZ720923:VSI720923 VID720923:VIM720923 UYH720923:UYQ720923 UOL720923:UOU720923 UEP720923:UEY720923 TUT720923:TVC720923 TKX720923:TLG720923 TBB720923:TBK720923 SRF720923:SRO720923 SHJ720923:SHS720923 RXN720923:RXW720923 RNR720923:ROA720923 RDV720923:REE720923 QTZ720923:QUI720923 QKD720923:QKM720923 QAH720923:QAQ720923 PQL720923:PQU720923 PGP720923:PGY720923 OWT720923:OXC720923 OMX720923:ONG720923 ODB720923:ODK720923 NTF720923:NTO720923 NJJ720923:NJS720923 MZN720923:MZW720923 MPR720923:MQA720923 MFV720923:MGE720923 LVZ720923:LWI720923 LMD720923:LMM720923 LCH720923:LCQ720923 KSL720923:KSU720923 KIP720923:KIY720923 JYT720923:JZC720923 JOX720923:JPG720923 JFB720923:JFK720923 IVF720923:IVO720923 ILJ720923:ILS720923 IBN720923:IBW720923 HRR720923:HSA720923 HHV720923:HIE720923 GXZ720923:GYI720923 GOD720923:GOM720923 GEH720923:GEQ720923 FUL720923:FUU720923 FKP720923:FKY720923 FAT720923:FBC720923 EQX720923:ERG720923 EHB720923:EHK720923 DXF720923:DXO720923 DNJ720923:DNS720923 DDN720923:DDW720923 CTR720923:CUA720923 CJV720923:CKE720923 BZZ720923:CAI720923 BQD720923:BQM720923 BGH720923:BGQ720923 AWL720923:AWU720923 AMP720923:AMY720923 ACT720923:ADC720923 SX720923:TG720923 JB720923:JK720923 F720923:O720923 WVN655387:WVW655387 WLR655387:WMA655387 WBV655387:WCE655387 VRZ655387:VSI655387 VID655387:VIM655387 UYH655387:UYQ655387 UOL655387:UOU655387 UEP655387:UEY655387 TUT655387:TVC655387 TKX655387:TLG655387 TBB655387:TBK655387 SRF655387:SRO655387 SHJ655387:SHS655387 RXN655387:RXW655387 RNR655387:ROA655387 RDV655387:REE655387 QTZ655387:QUI655387 QKD655387:QKM655387 QAH655387:QAQ655387 PQL655387:PQU655387 PGP655387:PGY655387 OWT655387:OXC655387 OMX655387:ONG655387 ODB655387:ODK655387 NTF655387:NTO655387 NJJ655387:NJS655387 MZN655387:MZW655387 MPR655387:MQA655387 MFV655387:MGE655387 LVZ655387:LWI655387 LMD655387:LMM655387 LCH655387:LCQ655387 KSL655387:KSU655387 KIP655387:KIY655387 JYT655387:JZC655387 JOX655387:JPG655387 JFB655387:JFK655387 IVF655387:IVO655387 ILJ655387:ILS655387 IBN655387:IBW655387 HRR655387:HSA655387 HHV655387:HIE655387 GXZ655387:GYI655387 GOD655387:GOM655387 GEH655387:GEQ655387 FUL655387:FUU655387 FKP655387:FKY655387 FAT655387:FBC655387 EQX655387:ERG655387 EHB655387:EHK655387 DXF655387:DXO655387 DNJ655387:DNS655387 DDN655387:DDW655387 CTR655387:CUA655387 CJV655387:CKE655387 BZZ655387:CAI655387 BQD655387:BQM655387 BGH655387:BGQ655387 AWL655387:AWU655387 AMP655387:AMY655387 ACT655387:ADC655387 SX655387:TG655387 JB655387:JK655387 F655387:O655387 WVN589851:WVW589851 WLR589851:WMA589851 WBV589851:WCE589851 VRZ589851:VSI589851 VID589851:VIM589851 UYH589851:UYQ589851 UOL589851:UOU589851 UEP589851:UEY589851 TUT589851:TVC589851 TKX589851:TLG589851 TBB589851:TBK589851 SRF589851:SRO589851 SHJ589851:SHS589851 RXN589851:RXW589851 RNR589851:ROA589851 RDV589851:REE589851 QTZ589851:QUI589851 QKD589851:QKM589851 QAH589851:QAQ589851 PQL589851:PQU589851 PGP589851:PGY589851 OWT589851:OXC589851 OMX589851:ONG589851 ODB589851:ODK589851 NTF589851:NTO589851 NJJ589851:NJS589851 MZN589851:MZW589851 MPR589851:MQA589851 MFV589851:MGE589851 LVZ589851:LWI589851 LMD589851:LMM589851 LCH589851:LCQ589851 KSL589851:KSU589851 KIP589851:KIY589851 JYT589851:JZC589851 JOX589851:JPG589851 JFB589851:JFK589851 IVF589851:IVO589851 ILJ589851:ILS589851 IBN589851:IBW589851 HRR589851:HSA589851 HHV589851:HIE589851 GXZ589851:GYI589851 GOD589851:GOM589851 GEH589851:GEQ589851 FUL589851:FUU589851 FKP589851:FKY589851 FAT589851:FBC589851 EQX589851:ERG589851 EHB589851:EHK589851 DXF589851:DXO589851 DNJ589851:DNS589851 DDN589851:DDW589851 CTR589851:CUA589851 CJV589851:CKE589851 BZZ589851:CAI589851 BQD589851:BQM589851 BGH589851:BGQ589851 AWL589851:AWU589851 AMP589851:AMY589851 ACT589851:ADC589851 SX589851:TG589851 JB589851:JK589851 F589851:O589851 WVN524315:WVW524315 WLR524315:WMA524315 WBV524315:WCE524315 VRZ524315:VSI524315 VID524315:VIM524315 UYH524315:UYQ524315 UOL524315:UOU524315 UEP524315:UEY524315 TUT524315:TVC524315 TKX524315:TLG524315 TBB524315:TBK524315 SRF524315:SRO524315 SHJ524315:SHS524315 RXN524315:RXW524315 RNR524315:ROA524315 RDV524315:REE524315 QTZ524315:QUI524315 QKD524315:QKM524315 QAH524315:QAQ524315 PQL524315:PQU524315 PGP524315:PGY524315 OWT524315:OXC524315 OMX524315:ONG524315 ODB524315:ODK524315 NTF524315:NTO524315 NJJ524315:NJS524315 MZN524315:MZW524315 MPR524315:MQA524315 MFV524315:MGE524315 LVZ524315:LWI524315 LMD524315:LMM524315 LCH524315:LCQ524315 KSL524315:KSU524315 KIP524315:KIY524315 JYT524315:JZC524315 JOX524315:JPG524315 JFB524315:JFK524315 IVF524315:IVO524315 ILJ524315:ILS524315 IBN524315:IBW524315 HRR524315:HSA524315 HHV524315:HIE524315 GXZ524315:GYI524315 GOD524315:GOM524315 GEH524315:GEQ524315 FUL524315:FUU524315 FKP524315:FKY524315 FAT524315:FBC524315 EQX524315:ERG524315 EHB524315:EHK524315 DXF524315:DXO524315 DNJ524315:DNS524315 DDN524315:DDW524315 CTR524315:CUA524315 CJV524315:CKE524315 BZZ524315:CAI524315 BQD524315:BQM524315 BGH524315:BGQ524315 AWL524315:AWU524315 AMP524315:AMY524315 ACT524315:ADC524315 SX524315:TG524315 JB524315:JK524315 F524315:O524315 WVN458779:WVW458779 WLR458779:WMA458779 WBV458779:WCE458779 VRZ458779:VSI458779 VID458779:VIM458779 UYH458779:UYQ458779 UOL458779:UOU458779 UEP458779:UEY458779 TUT458779:TVC458779 TKX458779:TLG458779 TBB458779:TBK458779 SRF458779:SRO458779 SHJ458779:SHS458779 RXN458779:RXW458779 RNR458779:ROA458779 RDV458779:REE458779 QTZ458779:QUI458779 QKD458779:QKM458779 QAH458779:QAQ458779 PQL458779:PQU458779 PGP458779:PGY458779 OWT458779:OXC458779 OMX458779:ONG458779 ODB458779:ODK458779 NTF458779:NTO458779 NJJ458779:NJS458779 MZN458779:MZW458779 MPR458779:MQA458779 MFV458779:MGE458779 LVZ458779:LWI458779 LMD458779:LMM458779 LCH458779:LCQ458779 KSL458779:KSU458779 KIP458779:KIY458779 JYT458779:JZC458779 JOX458779:JPG458779 JFB458779:JFK458779 IVF458779:IVO458779 ILJ458779:ILS458779 IBN458779:IBW458779 HRR458779:HSA458779 HHV458779:HIE458779 GXZ458779:GYI458779 GOD458779:GOM458779 GEH458779:GEQ458779 FUL458779:FUU458779 FKP458779:FKY458779 FAT458779:FBC458779 EQX458779:ERG458779 EHB458779:EHK458779 DXF458779:DXO458779 DNJ458779:DNS458779 DDN458779:DDW458779 CTR458779:CUA458779 CJV458779:CKE458779 BZZ458779:CAI458779 BQD458779:BQM458779 BGH458779:BGQ458779 AWL458779:AWU458779 AMP458779:AMY458779 ACT458779:ADC458779 SX458779:TG458779 JB458779:JK458779 F458779:O458779 WVN393243:WVW393243 WLR393243:WMA393243 WBV393243:WCE393243 VRZ393243:VSI393243 VID393243:VIM393243 UYH393243:UYQ393243 UOL393243:UOU393243 UEP393243:UEY393243 TUT393243:TVC393243 TKX393243:TLG393243 TBB393243:TBK393243 SRF393243:SRO393243 SHJ393243:SHS393243 RXN393243:RXW393243 RNR393243:ROA393243 RDV393243:REE393243 QTZ393243:QUI393243 QKD393243:QKM393243 QAH393243:QAQ393243 PQL393243:PQU393243 PGP393243:PGY393243 OWT393243:OXC393243 OMX393243:ONG393243 ODB393243:ODK393243 NTF393243:NTO393243 NJJ393243:NJS393243 MZN393243:MZW393243 MPR393243:MQA393243 MFV393243:MGE393243 LVZ393243:LWI393243 LMD393243:LMM393243 LCH393243:LCQ393243 KSL393243:KSU393243 KIP393243:KIY393243 JYT393243:JZC393243 JOX393243:JPG393243 JFB393243:JFK393243 IVF393243:IVO393243 ILJ393243:ILS393243 IBN393243:IBW393243 HRR393243:HSA393243 HHV393243:HIE393243 GXZ393243:GYI393243 GOD393243:GOM393243 GEH393243:GEQ393243 FUL393243:FUU393243 FKP393243:FKY393243 FAT393243:FBC393243 EQX393243:ERG393243 EHB393243:EHK393243 DXF393243:DXO393243 DNJ393243:DNS393243 DDN393243:DDW393243 CTR393243:CUA393243 CJV393243:CKE393243 BZZ393243:CAI393243 BQD393243:BQM393243 BGH393243:BGQ393243 AWL393243:AWU393243 AMP393243:AMY393243 ACT393243:ADC393243 SX393243:TG393243 JB393243:JK393243 F393243:O393243 WVN327707:WVW327707 WLR327707:WMA327707 WBV327707:WCE327707 VRZ327707:VSI327707 VID327707:VIM327707 UYH327707:UYQ327707 UOL327707:UOU327707 UEP327707:UEY327707 TUT327707:TVC327707 TKX327707:TLG327707 TBB327707:TBK327707 SRF327707:SRO327707 SHJ327707:SHS327707 RXN327707:RXW327707 RNR327707:ROA327707 RDV327707:REE327707 QTZ327707:QUI327707 QKD327707:QKM327707 QAH327707:QAQ327707 PQL327707:PQU327707 PGP327707:PGY327707 OWT327707:OXC327707 OMX327707:ONG327707 ODB327707:ODK327707 NTF327707:NTO327707 NJJ327707:NJS327707 MZN327707:MZW327707 MPR327707:MQA327707 MFV327707:MGE327707 LVZ327707:LWI327707 LMD327707:LMM327707 LCH327707:LCQ327707 KSL327707:KSU327707 KIP327707:KIY327707 JYT327707:JZC327707 JOX327707:JPG327707 JFB327707:JFK327707 IVF327707:IVO327707 ILJ327707:ILS327707 IBN327707:IBW327707 HRR327707:HSA327707 HHV327707:HIE327707 GXZ327707:GYI327707 GOD327707:GOM327707 GEH327707:GEQ327707 FUL327707:FUU327707 FKP327707:FKY327707 FAT327707:FBC327707 EQX327707:ERG327707 EHB327707:EHK327707 DXF327707:DXO327707 DNJ327707:DNS327707 DDN327707:DDW327707 CTR327707:CUA327707 CJV327707:CKE327707 BZZ327707:CAI327707 BQD327707:BQM327707 BGH327707:BGQ327707 AWL327707:AWU327707 AMP327707:AMY327707 ACT327707:ADC327707 SX327707:TG327707 JB327707:JK327707 F327707:O327707 WVN262171:WVW262171 WLR262171:WMA262171 WBV262171:WCE262171 VRZ262171:VSI262171 VID262171:VIM262171 UYH262171:UYQ262171 UOL262171:UOU262171 UEP262171:UEY262171 TUT262171:TVC262171 TKX262171:TLG262171 TBB262171:TBK262171 SRF262171:SRO262171 SHJ262171:SHS262171 RXN262171:RXW262171 RNR262171:ROA262171 RDV262171:REE262171 QTZ262171:QUI262171 QKD262171:QKM262171 QAH262171:QAQ262171 PQL262171:PQU262171 PGP262171:PGY262171 OWT262171:OXC262171 OMX262171:ONG262171 ODB262171:ODK262171 NTF262171:NTO262171 NJJ262171:NJS262171 MZN262171:MZW262171 MPR262171:MQA262171 MFV262171:MGE262171 LVZ262171:LWI262171 LMD262171:LMM262171 LCH262171:LCQ262171 KSL262171:KSU262171 KIP262171:KIY262171 JYT262171:JZC262171 JOX262171:JPG262171 JFB262171:JFK262171 IVF262171:IVO262171 ILJ262171:ILS262171 IBN262171:IBW262171 HRR262171:HSA262171 HHV262171:HIE262171 GXZ262171:GYI262171 GOD262171:GOM262171 GEH262171:GEQ262171 FUL262171:FUU262171 FKP262171:FKY262171 FAT262171:FBC262171 EQX262171:ERG262171 EHB262171:EHK262171 DXF262171:DXO262171 DNJ262171:DNS262171 DDN262171:DDW262171 CTR262171:CUA262171 CJV262171:CKE262171 BZZ262171:CAI262171 BQD262171:BQM262171 BGH262171:BGQ262171 AWL262171:AWU262171 AMP262171:AMY262171 ACT262171:ADC262171 SX262171:TG262171 JB262171:JK262171 F262171:O262171 WVN196635:WVW196635 WLR196635:WMA196635 WBV196635:WCE196635 VRZ196635:VSI196635 VID196635:VIM196635 UYH196635:UYQ196635 UOL196635:UOU196635 UEP196635:UEY196635 TUT196635:TVC196635 TKX196635:TLG196635 TBB196635:TBK196635 SRF196635:SRO196635 SHJ196635:SHS196635 RXN196635:RXW196635 RNR196635:ROA196635 RDV196635:REE196635 QTZ196635:QUI196635 QKD196635:QKM196635 QAH196635:QAQ196635 PQL196635:PQU196635 PGP196635:PGY196635 OWT196635:OXC196635 OMX196635:ONG196635 ODB196635:ODK196635 NTF196635:NTO196635 NJJ196635:NJS196635 MZN196635:MZW196635 MPR196635:MQA196635 MFV196635:MGE196635 LVZ196635:LWI196635 LMD196635:LMM196635 LCH196635:LCQ196635 KSL196635:KSU196635 KIP196635:KIY196635 JYT196635:JZC196635 JOX196635:JPG196635 JFB196635:JFK196635 IVF196635:IVO196635 ILJ196635:ILS196635 IBN196635:IBW196635 HRR196635:HSA196635 HHV196635:HIE196635 GXZ196635:GYI196635 GOD196635:GOM196635 GEH196635:GEQ196635 FUL196635:FUU196635 FKP196635:FKY196635 FAT196635:FBC196635 EQX196635:ERG196635 EHB196635:EHK196635 DXF196635:DXO196635 DNJ196635:DNS196635 DDN196635:DDW196635 CTR196635:CUA196635 CJV196635:CKE196635 BZZ196635:CAI196635 BQD196635:BQM196635 BGH196635:BGQ196635 AWL196635:AWU196635 AMP196635:AMY196635 ACT196635:ADC196635 SX196635:TG196635 JB196635:JK196635 F196635:O196635 WVN131099:WVW131099 WLR131099:WMA131099 WBV131099:WCE131099 VRZ131099:VSI131099 VID131099:VIM131099 UYH131099:UYQ131099 UOL131099:UOU131099 UEP131099:UEY131099 TUT131099:TVC131099 TKX131099:TLG131099 TBB131099:TBK131099 SRF131099:SRO131099 SHJ131099:SHS131099 RXN131099:RXW131099 RNR131099:ROA131099 RDV131099:REE131099 QTZ131099:QUI131099 QKD131099:QKM131099 QAH131099:QAQ131099 PQL131099:PQU131099 PGP131099:PGY131099 OWT131099:OXC131099 OMX131099:ONG131099 ODB131099:ODK131099 NTF131099:NTO131099 NJJ131099:NJS131099 MZN131099:MZW131099 MPR131099:MQA131099 MFV131099:MGE131099 LVZ131099:LWI131099 LMD131099:LMM131099 LCH131099:LCQ131099 KSL131099:KSU131099 KIP131099:KIY131099 JYT131099:JZC131099 JOX131099:JPG131099 JFB131099:JFK131099 IVF131099:IVO131099 ILJ131099:ILS131099 IBN131099:IBW131099 HRR131099:HSA131099 HHV131099:HIE131099 GXZ131099:GYI131099 GOD131099:GOM131099 GEH131099:GEQ131099 FUL131099:FUU131099 FKP131099:FKY131099 FAT131099:FBC131099 EQX131099:ERG131099 EHB131099:EHK131099 DXF131099:DXO131099 DNJ131099:DNS131099 DDN131099:DDW131099 CTR131099:CUA131099 CJV131099:CKE131099 BZZ131099:CAI131099 BQD131099:BQM131099 BGH131099:BGQ131099 AWL131099:AWU131099 AMP131099:AMY131099 ACT131099:ADC131099 SX131099:TG131099 JB131099:JK131099 F131099:O131099 WVN65563:WVW65563 WLR65563:WMA65563 WBV65563:WCE65563 VRZ65563:VSI65563 VID65563:VIM65563 UYH65563:UYQ65563 UOL65563:UOU65563 UEP65563:UEY65563 TUT65563:TVC65563 TKX65563:TLG65563 TBB65563:TBK65563 SRF65563:SRO65563 SHJ65563:SHS65563 RXN65563:RXW65563 RNR65563:ROA65563 RDV65563:REE65563 QTZ65563:QUI65563 QKD65563:QKM65563 QAH65563:QAQ65563 PQL65563:PQU65563 PGP65563:PGY65563 OWT65563:OXC65563 OMX65563:ONG65563 ODB65563:ODK65563 NTF65563:NTO65563 NJJ65563:NJS65563 MZN65563:MZW65563 MPR65563:MQA65563 MFV65563:MGE65563 LVZ65563:LWI65563 LMD65563:LMM65563 LCH65563:LCQ65563 KSL65563:KSU65563 KIP65563:KIY65563 JYT65563:JZC65563 JOX65563:JPG65563 JFB65563:JFK65563 IVF65563:IVO65563 ILJ65563:ILS65563 IBN65563:IBW65563 HRR65563:HSA65563 HHV65563:HIE65563 GXZ65563:GYI65563 GOD65563:GOM65563 GEH65563:GEQ65563 FUL65563:FUU65563 FKP65563:FKY65563 FAT65563:FBC65563 EQX65563:ERG65563 EHB65563:EHK65563 DXF65563:DXO65563 DNJ65563:DNS65563 DDN65563:DDW65563 CTR65563:CUA65563 CJV65563:CKE65563 BZZ65563:CAI65563 BQD65563:BQM65563 BGH65563:BGQ65563 AWL65563:AWU65563 AMP65563:AMY65563 ACT65563:ADC65563 SX65563:TG65563 JB65563:JK65563 F65563:O65563 WVN27:WVW27 WLR27:WMA27 WBV27:WCE27 VRZ27:VSI27 VID27:VIM27 UYH27:UYQ27 UOL27:UOU27 UEP27:UEY27 TUT27:TVC27 TKX27:TLG27 TBB27:TBK27 SRF27:SRO27 SHJ27:SHS27 RXN27:RXW27 RNR27:ROA27 RDV27:REE27 QTZ27:QUI27 QKD27:QKM27 QAH27:QAQ27 PQL27:PQU27 PGP27:PGY27 OWT27:OXC27 OMX27:ONG27 ODB27:ODK27 NTF27:NTO27 NJJ27:NJS27 MZN27:MZW27 MPR27:MQA27 MFV27:MGE27 LVZ27:LWI27 LMD27:LMM27 LCH27:LCQ27 KSL27:KSU27 KIP27:KIY27 JYT27:JZC27 JOX27:JPG27 JFB27:JFK27 IVF27:IVO27 ILJ27:ILS27 IBN27:IBW27 HRR27:HSA27 HHV27:HIE27 GXZ27:GYI27 GOD27:GOM27 GEH27:GEQ27 FUL27:FUU27 FKP27:FKY27 FAT27:FBC27 EQX27:ERG27 EHB27:EHK27 DXF27:DXO27 DNJ27:DNS27 DDN27:DDW27 CTR27:CUA27 CJV27:CKE27 BZZ27:CAI27 BQD27:BQM27 BGH27:BGQ27 AWL27:AWU27 AMP27:AMY27 ACT27:ADC27 SX27:TG27 JB27:JK27">
      <formula1>$C$118:$C$130</formula1>
    </dataValidation>
    <dataValidation allowBlank="1" showInputMessage="1" showErrorMessage="1" prompt="Выбирайте значение из списка" sqref="G34:H34 JC34:JD34 SY34:SZ34 ACU34:ACV34 AMQ34:AMR34 AWM34:AWN34 BGI34:BGJ34 BQE34:BQF34 CAA34:CAB34 CJW34:CJX34 CTS34:CTT34 DDO34:DDP34 DNK34:DNL34 DXG34:DXH34 EHC34:EHD34 EQY34:EQZ34 FAU34:FAV34 FKQ34:FKR34 FUM34:FUN34 GEI34:GEJ34 GOE34:GOF34 GYA34:GYB34 HHW34:HHX34 HRS34:HRT34 IBO34:IBP34 ILK34:ILL34 IVG34:IVH34 JFC34:JFD34 JOY34:JOZ34 JYU34:JYV34 KIQ34:KIR34 KSM34:KSN34 LCI34:LCJ34 LME34:LMF34 LWA34:LWB34 MFW34:MFX34 MPS34:MPT34 MZO34:MZP34 NJK34:NJL34 NTG34:NTH34 ODC34:ODD34 OMY34:OMZ34 OWU34:OWV34 PGQ34:PGR34 PQM34:PQN34 QAI34:QAJ34 QKE34:QKF34 QUA34:QUB34 RDW34:RDX34 RNS34:RNT34 RXO34:RXP34 SHK34:SHL34 SRG34:SRH34 TBC34:TBD34 TKY34:TKZ34 TUU34:TUV34 UEQ34:UER34 UOM34:UON34 UYI34:UYJ34 VIE34:VIF34 VSA34:VSB34 WBW34:WBX34 WLS34:WLT34 WVO34:WVP34 G65570:H65570 JC65570:JD65570 SY65570:SZ65570 ACU65570:ACV65570 AMQ65570:AMR65570 AWM65570:AWN65570 BGI65570:BGJ65570 BQE65570:BQF65570 CAA65570:CAB65570 CJW65570:CJX65570 CTS65570:CTT65570 DDO65570:DDP65570 DNK65570:DNL65570 DXG65570:DXH65570 EHC65570:EHD65570 EQY65570:EQZ65570 FAU65570:FAV65570 FKQ65570:FKR65570 FUM65570:FUN65570 GEI65570:GEJ65570 GOE65570:GOF65570 GYA65570:GYB65570 HHW65570:HHX65570 HRS65570:HRT65570 IBO65570:IBP65570 ILK65570:ILL65570 IVG65570:IVH65570 JFC65570:JFD65570 JOY65570:JOZ65570 JYU65570:JYV65570 KIQ65570:KIR65570 KSM65570:KSN65570 LCI65570:LCJ65570 LME65570:LMF65570 LWA65570:LWB65570 MFW65570:MFX65570 MPS65570:MPT65570 MZO65570:MZP65570 NJK65570:NJL65570 NTG65570:NTH65570 ODC65570:ODD65570 OMY65570:OMZ65570 OWU65570:OWV65570 PGQ65570:PGR65570 PQM65570:PQN65570 QAI65570:QAJ65570 QKE65570:QKF65570 QUA65570:QUB65570 RDW65570:RDX65570 RNS65570:RNT65570 RXO65570:RXP65570 SHK65570:SHL65570 SRG65570:SRH65570 TBC65570:TBD65570 TKY65570:TKZ65570 TUU65570:TUV65570 UEQ65570:UER65570 UOM65570:UON65570 UYI65570:UYJ65570 VIE65570:VIF65570 VSA65570:VSB65570 WBW65570:WBX65570 WLS65570:WLT65570 WVO65570:WVP65570 G131106:H131106 JC131106:JD131106 SY131106:SZ131106 ACU131106:ACV131106 AMQ131106:AMR131106 AWM131106:AWN131106 BGI131106:BGJ131106 BQE131106:BQF131106 CAA131106:CAB131106 CJW131106:CJX131106 CTS131106:CTT131106 DDO131106:DDP131106 DNK131106:DNL131106 DXG131106:DXH131106 EHC131106:EHD131106 EQY131106:EQZ131106 FAU131106:FAV131106 FKQ131106:FKR131106 FUM131106:FUN131106 GEI131106:GEJ131106 GOE131106:GOF131106 GYA131106:GYB131106 HHW131106:HHX131106 HRS131106:HRT131106 IBO131106:IBP131106 ILK131106:ILL131106 IVG131106:IVH131106 JFC131106:JFD131106 JOY131106:JOZ131106 JYU131106:JYV131106 KIQ131106:KIR131106 KSM131106:KSN131106 LCI131106:LCJ131106 LME131106:LMF131106 LWA131106:LWB131106 MFW131106:MFX131106 MPS131106:MPT131106 MZO131106:MZP131106 NJK131106:NJL131106 NTG131106:NTH131106 ODC131106:ODD131106 OMY131106:OMZ131106 OWU131106:OWV131106 PGQ131106:PGR131106 PQM131106:PQN131106 QAI131106:QAJ131106 QKE131106:QKF131106 QUA131106:QUB131106 RDW131106:RDX131106 RNS131106:RNT131106 RXO131106:RXP131106 SHK131106:SHL131106 SRG131106:SRH131106 TBC131106:TBD131106 TKY131106:TKZ131106 TUU131106:TUV131106 UEQ131106:UER131106 UOM131106:UON131106 UYI131106:UYJ131106 VIE131106:VIF131106 VSA131106:VSB131106 WBW131106:WBX131106 WLS131106:WLT131106 WVO131106:WVP131106 G196642:H196642 JC196642:JD196642 SY196642:SZ196642 ACU196642:ACV196642 AMQ196642:AMR196642 AWM196642:AWN196642 BGI196642:BGJ196642 BQE196642:BQF196642 CAA196642:CAB196642 CJW196642:CJX196642 CTS196642:CTT196642 DDO196642:DDP196642 DNK196642:DNL196642 DXG196642:DXH196642 EHC196642:EHD196642 EQY196642:EQZ196642 FAU196642:FAV196642 FKQ196642:FKR196642 FUM196642:FUN196642 GEI196642:GEJ196642 GOE196642:GOF196642 GYA196642:GYB196642 HHW196642:HHX196642 HRS196642:HRT196642 IBO196642:IBP196642 ILK196642:ILL196642 IVG196642:IVH196642 JFC196642:JFD196642 JOY196642:JOZ196642 JYU196642:JYV196642 KIQ196642:KIR196642 KSM196642:KSN196642 LCI196642:LCJ196642 LME196642:LMF196642 LWA196642:LWB196642 MFW196642:MFX196642 MPS196642:MPT196642 MZO196642:MZP196642 NJK196642:NJL196642 NTG196642:NTH196642 ODC196642:ODD196642 OMY196642:OMZ196642 OWU196642:OWV196642 PGQ196642:PGR196642 PQM196642:PQN196642 QAI196642:QAJ196642 QKE196642:QKF196642 QUA196642:QUB196642 RDW196642:RDX196642 RNS196642:RNT196642 RXO196642:RXP196642 SHK196642:SHL196642 SRG196642:SRH196642 TBC196642:TBD196642 TKY196642:TKZ196642 TUU196642:TUV196642 UEQ196642:UER196642 UOM196642:UON196642 UYI196642:UYJ196642 VIE196642:VIF196642 VSA196642:VSB196642 WBW196642:WBX196642 WLS196642:WLT196642 WVO196642:WVP196642 G262178:H262178 JC262178:JD262178 SY262178:SZ262178 ACU262178:ACV262178 AMQ262178:AMR262178 AWM262178:AWN262178 BGI262178:BGJ262178 BQE262178:BQF262178 CAA262178:CAB262178 CJW262178:CJX262178 CTS262178:CTT262178 DDO262178:DDP262178 DNK262178:DNL262178 DXG262178:DXH262178 EHC262178:EHD262178 EQY262178:EQZ262178 FAU262178:FAV262178 FKQ262178:FKR262178 FUM262178:FUN262178 GEI262178:GEJ262178 GOE262178:GOF262178 GYA262178:GYB262178 HHW262178:HHX262178 HRS262178:HRT262178 IBO262178:IBP262178 ILK262178:ILL262178 IVG262178:IVH262178 JFC262178:JFD262178 JOY262178:JOZ262178 JYU262178:JYV262178 KIQ262178:KIR262178 KSM262178:KSN262178 LCI262178:LCJ262178 LME262178:LMF262178 LWA262178:LWB262178 MFW262178:MFX262178 MPS262178:MPT262178 MZO262178:MZP262178 NJK262178:NJL262178 NTG262178:NTH262178 ODC262178:ODD262178 OMY262178:OMZ262178 OWU262178:OWV262178 PGQ262178:PGR262178 PQM262178:PQN262178 QAI262178:QAJ262178 QKE262178:QKF262178 QUA262178:QUB262178 RDW262178:RDX262178 RNS262178:RNT262178 RXO262178:RXP262178 SHK262178:SHL262178 SRG262178:SRH262178 TBC262178:TBD262178 TKY262178:TKZ262178 TUU262178:TUV262178 UEQ262178:UER262178 UOM262178:UON262178 UYI262178:UYJ262178 VIE262178:VIF262178 VSA262178:VSB262178 WBW262178:WBX262178 WLS262178:WLT262178 WVO262178:WVP262178 G327714:H327714 JC327714:JD327714 SY327714:SZ327714 ACU327714:ACV327714 AMQ327714:AMR327714 AWM327714:AWN327714 BGI327714:BGJ327714 BQE327714:BQF327714 CAA327714:CAB327714 CJW327714:CJX327714 CTS327714:CTT327714 DDO327714:DDP327714 DNK327714:DNL327714 DXG327714:DXH327714 EHC327714:EHD327714 EQY327714:EQZ327714 FAU327714:FAV327714 FKQ327714:FKR327714 FUM327714:FUN327714 GEI327714:GEJ327714 GOE327714:GOF327714 GYA327714:GYB327714 HHW327714:HHX327714 HRS327714:HRT327714 IBO327714:IBP327714 ILK327714:ILL327714 IVG327714:IVH327714 JFC327714:JFD327714 JOY327714:JOZ327714 JYU327714:JYV327714 KIQ327714:KIR327714 KSM327714:KSN327714 LCI327714:LCJ327714 LME327714:LMF327714 LWA327714:LWB327714 MFW327714:MFX327714 MPS327714:MPT327714 MZO327714:MZP327714 NJK327714:NJL327714 NTG327714:NTH327714 ODC327714:ODD327714 OMY327714:OMZ327714 OWU327714:OWV327714 PGQ327714:PGR327714 PQM327714:PQN327714 QAI327714:QAJ327714 QKE327714:QKF327714 QUA327714:QUB327714 RDW327714:RDX327714 RNS327714:RNT327714 RXO327714:RXP327714 SHK327714:SHL327714 SRG327714:SRH327714 TBC327714:TBD327714 TKY327714:TKZ327714 TUU327714:TUV327714 UEQ327714:UER327714 UOM327714:UON327714 UYI327714:UYJ327714 VIE327714:VIF327714 VSA327714:VSB327714 WBW327714:WBX327714 WLS327714:WLT327714 WVO327714:WVP327714 G393250:H393250 JC393250:JD393250 SY393250:SZ393250 ACU393250:ACV393250 AMQ393250:AMR393250 AWM393250:AWN393250 BGI393250:BGJ393250 BQE393250:BQF393250 CAA393250:CAB393250 CJW393250:CJX393250 CTS393250:CTT393250 DDO393250:DDP393250 DNK393250:DNL393250 DXG393250:DXH393250 EHC393250:EHD393250 EQY393250:EQZ393250 FAU393250:FAV393250 FKQ393250:FKR393250 FUM393250:FUN393250 GEI393250:GEJ393250 GOE393250:GOF393250 GYA393250:GYB393250 HHW393250:HHX393250 HRS393250:HRT393250 IBO393250:IBP393250 ILK393250:ILL393250 IVG393250:IVH393250 JFC393250:JFD393250 JOY393250:JOZ393250 JYU393250:JYV393250 KIQ393250:KIR393250 KSM393250:KSN393250 LCI393250:LCJ393250 LME393250:LMF393250 LWA393250:LWB393250 MFW393250:MFX393250 MPS393250:MPT393250 MZO393250:MZP393250 NJK393250:NJL393250 NTG393250:NTH393250 ODC393250:ODD393250 OMY393250:OMZ393250 OWU393250:OWV393250 PGQ393250:PGR393250 PQM393250:PQN393250 QAI393250:QAJ393250 QKE393250:QKF393250 QUA393250:QUB393250 RDW393250:RDX393250 RNS393250:RNT393250 RXO393250:RXP393250 SHK393250:SHL393250 SRG393250:SRH393250 TBC393250:TBD393250 TKY393250:TKZ393250 TUU393250:TUV393250 UEQ393250:UER393250 UOM393250:UON393250 UYI393250:UYJ393250 VIE393250:VIF393250 VSA393250:VSB393250 WBW393250:WBX393250 WLS393250:WLT393250 WVO393250:WVP393250 G458786:H458786 JC458786:JD458786 SY458786:SZ458786 ACU458786:ACV458786 AMQ458786:AMR458786 AWM458786:AWN458786 BGI458786:BGJ458786 BQE458786:BQF458786 CAA458786:CAB458786 CJW458786:CJX458786 CTS458786:CTT458786 DDO458786:DDP458786 DNK458786:DNL458786 DXG458786:DXH458786 EHC458786:EHD458786 EQY458786:EQZ458786 FAU458786:FAV458786 FKQ458786:FKR458786 FUM458786:FUN458786 GEI458786:GEJ458786 GOE458786:GOF458786 GYA458786:GYB458786 HHW458786:HHX458786 HRS458786:HRT458786 IBO458786:IBP458786 ILK458786:ILL458786 IVG458786:IVH458786 JFC458786:JFD458786 JOY458786:JOZ458786 JYU458786:JYV458786 KIQ458786:KIR458786 KSM458786:KSN458786 LCI458786:LCJ458786 LME458786:LMF458786 LWA458786:LWB458786 MFW458786:MFX458786 MPS458786:MPT458786 MZO458786:MZP458786 NJK458786:NJL458786 NTG458786:NTH458786 ODC458786:ODD458786 OMY458786:OMZ458786 OWU458786:OWV458786 PGQ458786:PGR458786 PQM458786:PQN458786 QAI458786:QAJ458786 QKE458786:QKF458786 QUA458786:QUB458786 RDW458786:RDX458786 RNS458786:RNT458786 RXO458786:RXP458786 SHK458786:SHL458786 SRG458786:SRH458786 TBC458786:TBD458786 TKY458786:TKZ458786 TUU458786:TUV458786 UEQ458786:UER458786 UOM458786:UON458786 UYI458786:UYJ458786 VIE458786:VIF458786 VSA458786:VSB458786 WBW458786:WBX458786 WLS458786:WLT458786 WVO458786:WVP458786 G524322:H524322 JC524322:JD524322 SY524322:SZ524322 ACU524322:ACV524322 AMQ524322:AMR524322 AWM524322:AWN524322 BGI524322:BGJ524322 BQE524322:BQF524322 CAA524322:CAB524322 CJW524322:CJX524322 CTS524322:CTT524322 DDO524322:DDP524322 DNK524322:DNL524322 DXG524322:DXH524322 EHC524322:EHD524322 EQY524322:EQZ524322 FAU524322:FAV524322 FKQ524322:FKR524322 FUM524322:FUN524322 GEI524322:GEJ524322 GOE524322:GOF524322 GYA524322:GYB524322 HHW524322:HHX524322 HRS524322:HRT524322 IBO524322:IBP524322 ILK524322:ILL524322 IVG524322:IVH524322 JFC524322:JFD524322 JOY524322:JOZ524322 JYU524322:JYV524322 KIQ524322:KIR524322 KSM524322:KSN524322 LCI524322:LCJ524322 LME524322:LMF524322 LWA524322:LWB524322 MFW524322:MFX524322 MPS524322:MPT524322 MZO524322:MZP524322 NJK524322:NJL524322 NTG524322:NTH524322 ODC524322:ODD524322 OMY524322:OMZ524322 OWU524322:OWV524322 PGQ524322:PGR524322 PQM524322:PQN524322 QAI524322:QAJ524322 QKE524322:QKF524322 QUA524322:QUB524322 RDW524322:RDX524322 RNS524322:RNT524322 RXO524322:RXP524322 SHK524322:SHL524322 SRG524322:SRH524322 TBC524322:TBD524322 TKY524322:TKZ524322 TUU524322:TUV524322 UEQ524322:UER524322 UOM524322:UON524322 UYI524322:UYJ524322 VIE524322:VIF524322 VSA524322:VSB524322 WBW524322:WBX524322 WLS524322:WLT524322 WVO524322:WVP524322 G589858:H589858 JC589858:JD589858 SY589858:SZ589858 ACU589858:ACV589858 AMQ589858:AMR589858 AWM589858:AWN589858 BGI589858:BGJ589858 BQE589858:BQF589858 CAA589858:CAB589858 CJW589858:CJX589858 CTS589858:CTT589858 DDO589858:DDP589858 DNK589858:DNL589858 DXG589858:DXH589858 EHC589858:EHD589858 EQY589858:EQZ589858 FAU589858:FAV589858 FKQ589858:FKR589858 FUM589858:FUN589858 GEI589858:GEJ589858 GOE589858:GOF589858 GYA589858:GYB589858 HHW589858:HHX589858 HRS589858:HRT589858 IBO589858:IBP589858 ILK589858:ILL589858 IVG589858:IVH589858 JFC589858:JFD589858 JOY589858:JOZ589858 JYU589858:JYV589858 KIQ589858:KIR589858 KSM589858:KSN589858 LCI589858:LCJ589858 LME589858:LMF589858 LWA589858:LWB589858 MFW589858:MFX589858 MPS589858:MPT589858 MZO589858:MZP589858 NJK589858:NJL589858 NTG589858:NTH589858 ODC589858:ODD589858 OMY589858:OMZ589858 OWU589858:OWV589858 PGQ589858:PGR589858 PQM589858:PQN589858 QAI589858:QAJ589858 QKE589858:QKF589858 QUA589858:QUB589858 RDW589858:RDX589858 RNS589858:RNT589858 RXO589858:RXP589858 SHK589858:SHL589858 SRG589858:SRH589858 TBC589858:TBD589858 TKY589858:TKZ589858 TUU589858:TUV589858 UEQ589858:UER589858 UOM589858:UON589858 UYI589858:UYJ589858 VIE589858:VIF589858 VSA589858:VSB589858 WBW589858:WBX589858 WLS589858:WLT589858 WVO589858:WVP589858 G655394:H655394 JC655394:JD655394 SY655394:SZ655394 ACU655394:ACV655394 AMQ655394:AMR655394 AWM655394:AWN655394 BGI655394:BGJ655394 BQE655394:BQF655394 CAA655394:CAB655394 CJW655394:CJX655394 CTS655394:CTT655394 DDO655394:DDP655394 DNK655394:DNL655394 DXG655394:DXH655394 EHC655394:EHD655394 EQY655394:EQZ655394 FAU655394:FAV655394 FKQ655394:FKR655394 FUM655394:FUN655394 GEI655394:GEJ655394 GOE655394:GOF655394 GYA655394:GYB655394 HHW655394:HHX655394 HRS655394:HRT655394 IBO655394:IBP655394 ILK655394:ILL655394 IVG655394:IVH655394 JFC655394:JFD655394 JOY655394:JOZ655394 JYU655394:JYV655394 KIQ655394:KIR655394 KSM655394:KSN655394 LCI655394:LCJ655394 LME655394:LMF655394 LWA655394:LWB655394 MFW655394:MFX655394 MPS655394:MPT655394 MZO655394:MZP655394 NJK655394:NJL655394 NTG655394:NTH655394 ODC655394:ODD655394 OMY655394:OMZ655394 OWU655394:OWV655394 PGQ655394:PGR655394 PQM655394:PQN655394 QAI655394:QAJ655394 QKE655394:QKF655394 QUA655394:QUB655394 RDW655394:RDX655394 RNS655394:RNT655394 RXO655394:RXP655394 SHK655394:SHL655394 SRG655394:SRH655394 TBC655394:TBD655394 TKY655394:TKZ655394 TUU655394:TUV655394 UEQ655394:UER655394 UOM655394:UON655394 UYI655394:UYJ655394 VIE655394:VIF655394 VSA655394:VSB655394 WBW655394:WBX655394 WLS655394:WLT655394 WVO655394:WVP655394 G720930:H720930 JC720930:JD720930 SY720930:SZ720930 ACU720930:ACV720930 AMQ720930:AMR720930 AWM720930:AWN720930 BGI720930:BGJ720930 BQE720930:BQF720930 CAA720930:CAB720930 CJW720930:CJX720930 CTS720930:CTT720930 DDO720930:DDP720930 DNK720930:DNL720930 DXG720930:DXH720930 EHC720930:EHD720930 EQY720930:EQZ720930 FAU720930:FAV720930 FKQ720930:FKR720930 FUM720930:FUN720930 GEI720930:GEJ720930 GOE720930:GOF720930 GYA720930:GYB720930 HHW720930:HHX720930 HRS720930:HRT720930 IBO720930:IBP720930 ILK720930:ILL720930 IVG720930:IVH720930 JFC720930:JFD720930 JOY720930:JOZ720930 JYU720930:JYV720930 KIQ720930:KIR720930 KSM720930:KSN720930 LCI720930:LCJ720930 LME720930:LMF720930 LWA720930:LWB720930 MFW720930:MFX720930 MPS720930:MPT720930 MZO720930:MZP720930 NJK720930:NJL720930 NTG720930:NTH720930 ODC720930:ODD720930 OMY720930:OMZ720930 OWU720930:OWV720930 PGQ720930:PGR720930 PQM720930:PQN720930 QAI720930:QAJ720930 QKE720930:QKF720930 QUA720930:QUB720930 RDW720930:RDX720930 RNS720930:RNT720930 RXO720930:RXP720930 SHK720930:SHL720930 SRG720930:SRH720930 TBC720930:TBD720930 TKY720930:TKZ720930 TUU720930:TUV720930 UEQ720930:UER720930 UOM720930:UON720930 UYI720930:UYJ720930 VIE720930:VIF720930 VSA720930:VSB720930 WBW720930:WBX720930 WLS720930:WLT720930 WVO720930:WVP720930 G786466:H786466 JC786466:JD786466 SY786466:SZ786466 ACU786466:ACV786466 AMQ786466:AMR786466 AWM786466:AWN786466 BGI786466:BGJ786466 BQE786466:BQF786466 CAA786466:CAB786466 CJW786466:CJX786466 CTS786466:CTT786466 DDO786466:DDP786466 DNK786466:DNL786466 DXG786466:DXH786466 EHC786466:EHD786466 EQY786466:EQZ786466 FAU786466:FAV786466 FKQ786466:FKR786466 FUM786466:FUN786466 GEI786466:GEJ786466 GOE786466:GOF786466 GYA786466:GYB786466 HHW786466:HHX786466 HRS786466:HRT786466 IBO786466:IBP786466 ILK786466:ILL786466 IVG786466:IVH786466 JFC786466:JFD786466 JOY786466:JOZ786466 JYU786466:JYV786466 KIQ786466:KIR786466 KSM786466:KSN786466 LCI786466:LCJ786466 LME786466:LMF786466 LWA786466:LWB786466 MFW786466:MFX786466 MPS786466:MPT786466 MZO786466:MZP786466 NJK786466:NJL786466 NTG786466:NTH786466 ODC786466:ODD786466 OMY786466:OMZ786466 OWU786466:OWV786466 PGQ786466:PGR786466 PQM786466:PQN786466 QAI786466:QAJ786466 QKE786466:QKF786466 QUA786466:QUB786466 RDW786466:RDX786466 RNS786466:RNT786466 RXO786466:RXP786466 SHK786466:SHL786466 SRG786466:SRH786466 TBC786466:TBD786466 TKY786466:TKZ786466 TUU786466:TUV786466 UEQ786466:UER786466 UOM786466:UON786466 UYI786466:UYJ786466 VIE786466:VIF786466 VSA786466:VSB786466 WBW786466:WBX786466 WLS786466:WLT786466 WVO786466:WVP786466 G852002:H852002 JC852002:JD852002 SY852002:SZ852002 ACU852002:ACV852002 AMQ852002:AMR852002 AWM852002:AWN852002 BGI852002:BGJ852002 BQE852002:BQF852002 CAA852002:CAB852002 CJW852002:CJX852002 CTS852002:CTT852002 DDO852002:DDP852002 DNK852002:DNL852002 DXG852002:DXH852002 EHC852002:EHD852002 EQY852002:EQZ852002 FAU852002:FAV852002 FKQ852002:FKR852002 FUM852002:FUN852002 GEI852002:GEJ852002 GOE852002:GOF852002 GYA852002:GYB852002 HHW852002:HHX852002 HRS852002:HRT852002 IBO852002:IBP852002 ILK852002:ILL852002 IVG852002:IVH852002 JFC852002:JFD852002 JOY852002:JOZ852002 JYU852002:JYV852002 KIQ852002:KIR852002 KSM852002:KSN852002 LCI852002:LCJ852002 LME852002:LMF852002 LWA852002:LWB852002 MFW852002:MFX852002 MPS852002:MPT852002 MZO852002:MZP852002 NJK852002:NJL852002 NTG852002:NTH852002 ODC852002:ODD852002 OMY852002:OMZ852002 OWU852002:OWV852002 PGQ852002:PGR852002 PQM852002:PQN852002 QAI852002:QAJ852002 QKE852002:QKF852002 QUA852002:QUB852002 RDW852002:RDX852002 RNS852002:RNT852002 RXO852002:RXP852002 SHK852002:SHL852002 SRG852002:SRH852002 TBC852002:TBD852002 TKY852002:TKZ852002 TUU852002:TUV852002 UEQ852002:UER852002 UOM852002:UON852002 UYI852002:UYJ852002 VIE852002:VIF852002 VSA852002:VSB852002 WBW852002:WBX852002 WLS852002:WLT852002 WVO852002:WVP852002 G917538:H917538 JC917538:JD917538 SY917538:SZ917538 ACU917538:ACV917538 AMQ917538:AMR917538 AWM917538:AWN917538 BGI917538:BGJ917538 BQE917538:BQF917538 CAA917538:CAB917538 CJW917538:CJX917538 CTS917538:CTT917538 DDO917538:DDP917538 DNK917538:DNL917538 DXG917538:DXH917538 EHC917538:EHD917538 EQY917538:EQZ917538 FAU917538:FAV917538 FKQ917538:FKR917538 FUM917538:FUN917538 GEI917538:GEJ917538 GOE917538:GOF917538 GYA917538:GYB917538 HHW917538:HHX917538 HRS917538:HRT917538 IBO917538:IBP917538 ILK917538:ILL917538 IVG917538:IVH917538 JFC917538:JFD917538 JOY917538:JOZ917538 JYU917538:JYV917538 KIQ917538:KIR917538 KSM917538:KSN917538 LCI917538:LCJ917538 LME917538:LMF917538 LWA917538:LWB917538 MFW917538:MFX917538 MPS917538:MPT917538 MZO917538:MZP917538 NJK917538:NJL917538 NTG917538:NTH917538 ODC917538:ODD917538 OMY917538:OMZ917538 OWU917538:OWV917538 PGQ917538:PGR917538 PQM917538:PQN917538 QAI917538:QAJ917538 QKE917538:QKF917538 QUA917538:QUB917538 RDW917538:RDX917538 RNS917538:RNT917538 RXO917538:RXP917538 SHK917538:SHL917538 SRG917538:SRH917538 TBC917538:TBD917538 TKY917538:TKZ917538 TUU917538:TUV917538 UEQ917538:UER917538 UOM917538:UON917538 UYI917538:UYJ917538 VIE917538:VIF917538 VSA917538:VSB917538 WBW917538:WBX917538 WLS917538:WLT917538 WVO917538:WVP917538 G983074:H983074 JC983074:JD983074 SY983074:SZ983074 ACU983074:ACV983074 AMQ983074:AMR983074 AWM983074:AWN983074 BGI983074:BGJ983074 BQE983074:BQF983074 CAA983074:CAB983074 CJW983074:CJX983074 CTS983074:CTT983074 DDO983074:DDP983074 DNK983074:DNL983074 DXG983074:DXH983074 EHC983074:EHD983074 EQY983074:EQZ983074 FAU983074:FAV983074 FKQ983074:FKR983074 FUM983074:FUN983074 GEI983074:GEJ983074 GOE983074:GOF983074 GYA983074:GYB983074 HHW983074:HHX983074 HRS983074:HRT983074 IBO983074:IBP983074 ILK983074:ILL983074 IVG983074:IVH983074 JFC983074:JFD983074 JOY983074:JOZ983074 JYU983074:JYV983074 KIQ983074:KIR983074 KSM983074:KSN983074 LCI983074:LCJ983074 LME983074:LMF983074 LWA983074:LWB983074 MFW983074:MFX983074 MPS983074:MPT983074 MZO983074:MZP983074 NJK983074:NJL983074 NTG983074:NTH983074 ODC983074:ODD983074 OMY983074:OMZ983074 OWU983074:OWV983074 PGQ983074:PGR983074 PQM983074:PQN983074 QAI983074:QAJ983074 QKE983074:QKF983074 QUA983074:QUB983074 RDW983074:RDX983074 RNS983074:RNT983074 RXO983074:RXP983074 SHK983074:SHL983074 SRG983074:SRH983074 TBC983074:TBD983074 TKY983074:TKZ983074 TUU983074:TUV983074 UEQ983074:UER983074 UOM983074:UON983074 UYI983074:UYJ983074 VIE983074:VIF983074 VSA983074:VSB983074 WBW983074:WBX983074 WLS983074:WLT983074 WVO983074:WVP983074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dataValidation type="list" allowBlank="1" showInputMessage="1" showErrorMessage="1" prompt="Выбирайте значение из списка" sqref="E30:F30 JA30:JB30 SW30:SX30 ACS30:ACT30 AMO30:AMP30 AWK30:AWL30 BGG30:BGH30 BQC30:BQD30 BZY30:BZZ30 CJU30:CJV30 CTQ30:CTR30 DDM30:DDN30 DNI30:DNJ30 DXE30:DXF30 EHA30:EHB30 EQW30:EQX30 FAS30:FAT30 FKO30:FKP30 FUK30:FUL30 GEG30:GEH30 GOC30:GOD30 GXY30:GXZ30 HHU30:HHV30 HRQ30:HRR30 IBM30:IBN30 ILI30:ILJ30 IVE30:IVF30 JFA30:JFB30 JOW30:JOX30 JYS30:JYT30 KIO30:KIP30 KSK30:KSL30 LCG30:LCH30 LMC30:LMD30 LVY30:LVZ30 MFU30:MFV30 MPQ30:MPR30 MZM30:MZN30 NJI30:NJJ30 NTE30:NTF30 ODA30:ODB30 OMW30:OMX30 OWS30:OWT30 PGO30:PGP30 PQK30:PQL30 QAG30:QAH30 QKC30:QKD30 QTY30:QTZ30 RDU30:RDV30 RNQ30:RNR30 RXM30:RXN30 SHI30:SHJ30 SRE30:SRF30 TBA30:TBB30 TKW30:TKX30 TUS30:TUT30 UEO30:UEP30 UOK30:UOL30 UYG30:UYH30 VIC30:VID30 VRY30:VRZ30 WBU30:WBV30 WLQ30:WLR30 WVM30:WVN30 E65566:F65566 JA65566:JB65566 SW65566:SX65566 ACS65566:ACT65566 AMO65566:AMP65566 AWK65566:AWL65566 BGG65566:BGH65566 BQC65566:BQD65566 BZY65566:BZZ65566 CJU65566:CJV65566 CTQ65566:CTR65566 DDM65566:DDN65566 DNI65566:DNJ65566 DXE65566:DXF65566 EHA65566:EHB65566 EQW65566:EQX65566 FAS65566:FAT65566 FKO65566:FKP65566 FUK65566:FUL65566 GEG65566:GEH65566 GOC65566:GOD65566 GXY65566:GXZ65566 HHU65566:HHV65566 HRQ65566:HRR65566 IBM65566:IBN65566 ILI65566:ILJ65566 IVE65566:IVF65566 JFA65566:JFB65566 JOW65566:JOX65566 JYS65566:JYT65566 KIO65566:KIP65566 KSK65566:KSL65566 LCG65566:LCH65566 LMC65566:LMD65566 LVY65566:LVZ65566 MFU65566:MFV65566 MPQ65566:MPR65566 MZM65566:MZN65566 NJI65566:NJJ65566 NTE65566:NTF65566 ODA65566:ODB65566 OMW65566:OMX65566 OWS65566:OWT65566 PGO65566:PGP65566 PQK65566:PQL65566 QAG65566:QAH65566 QKC65566:QKD65566 QTY65566:QTZ65566 RDU65566:RDV65566 RNQ65566:RNR65566 RXM65566:RXN65566 SHI65566:SHJ65566 SRE65566:SRF65566 TBA65566:TBB65566 TKW65566:TKX65566 TUS65566:TUT65566 UEO65566:UEP65566 UOK65566:UOL65566 UYG65566:UYH65566 VIC65566:VID65566 VRY65566:VRZ65566 WBU65566:WBV65566 WLQ65566:WLR65566 WVM65566:WVN65566 E131102:F131102 JA131102:JB131102 SW131102:SX131102 ACS131102:ACT131102 AMO131102:AMP131102 AWK131102:AWL131102 BGG131102:BGH131102 BQC131102:BQD131102 BZY131102:BZZ131102 CJU131102:CJV131102 CTQ131102:CTR131102 DDM131102:DDN131102 DNI131102:DNJ131102 DXE131102:DXF131102 EHA131102:EHB131102 EQW131102:EQX131102 FAS131102:FAT131102 FKO131102:FKP131102 FUK131102:FUL131102 GEG131102:GEH131102 GOC131102:GOD131102 GXY131102:GXZ131102 HHU131102:HHV131102 HRQ131102:HRR131102 IBM131102:IBN131102 ILI131102:ILJ131102 IVE131102:IVF131102 JFA131102:JFB131102 JOW131102:JOX131102 JYS131102:JYT131102 KIO131102:KIP131102 KSK131102:KSL131102 LCG131102:LCH131102 LMC131102:LMD131102 LVY131102:LVZ131102 MFU131102:MFV131102 MPQ131102:MPR131102 MZM131102:MZN131102 NJI131102:NJJ131102 NTE131102:NTF131102 ODA131102:ODB131102 OMW131102:OMX131102 OWS131102:OWT131102 PGO131102:PGP131102 PQK131102:PQL131102 QAG131102:QAH131102 QKC131102:QKD131102 QTY131102:QTZ131102 RDU131102:RDV131102 RNQ131102:RNR131102 RXM131102:RXN131102 SHI131102:SHJ131102 SRE131102:SRF131102 TBA131102:TBB131102 TKW131102:TKX131102 TUS131102:TUT131102 UEO131102:UEP131102 UOK131102:UOL131102 UYG131102:UYH131102 VIC131102:VID131102 VRY131102:VRZ131102 WBU131102:WBV131102 WLQ131102:WLR131102 WVM131102:WVN131102 E196638:F196638 JA196638:JB196638 SW196638:SX196638 ACS196638:ACT196638 AMO196638:AMP196638 AWK196638:AWL196638 BGG196638:BGH196638 BQC196638:BQD196638 BZY196638:BZZ196638 CJU196638:CJV196638 CTQ196638:CTR196638 DDM196638:DDN196638 DNI196638:DNJ196638 DXE196638:DXF196638 EHA196638:EHB196638 EQW196638:EQX196638 FAS196638:FAT196638 FKO196638:FKP196638 FUK196638:FUL196638 GEG196638:GEH196638 GOC196638:GOD196638 GXY196638:GXZ196638 HHU196638:HHV196638 HRQ196638:HRR196638 IBM196638:IBN196638 ILI196638:ILJ196638 IVE196638:IVF196638 JFA196638:JFB196638 JOW196638:JOX196638 JYS196638:JYT196638 KIO196638:KIP196638 KSK196638:KSL196638 LCG196638:LCH196638 LMC196638:LMD196638 LVY196638:LVZ196638 MFU196638:MFV196638 MPQ196638:MPR196638 MZM196638:MZN196638 NJI196638:NJJ196638 NTE196638:NTF196638 ODA196638:ODB196638 OMW196638:OMX196638 OWS196638:OWT196638 PGO196638:PGP196638 PQK196638:PQL196638 QAG196638:QAH196638 QKC196638:QKD196638 QTY196638:QTZ196638 RDU196638:RDV196638 RNQ196638:RNR196638 RXM196638:RXN196638 SHI196638:SHJ196638 SRE196638:SRF196638 TBA196638:TBB196638 TKW196638:TKX196638 TUS196638:TUT196638 UEO196638:UEP196638 UOK196638:UOL196638 UYG196638:UYH196638 VIC196638:VID196638 VRY196638:VRZ196638 WBU196638:WBV196638 WLQ196638:WLR196638 WVM196638:WVN196638 E262174:F262174 JA262174:JB262174 SW262174:SX262174 ACS262174:ACT262174 AMO262174:AMP262174 AWK262174:AWL262174 BGG262174:BGH262174 BQC262174:BQD262174 BZY262174:BZZ262174 CJU262174:CJV262174 CTQ262174:CTR262174 DDM262174:DDN262174 DNI262174:DNJ262174 DXE262174:DXF262174 EHA262174:EHB262174 EQW262174:EQX262174 FAS262174:FAT262174 FKO262174:FKP262174 FUK262174:FUL262174 GEG262174:GEH262174 GOC262174:GOD262174 GXY262174:GXZ262174 HHU262174:HHV262174 HRQ262174:HRR262174 IBM262174:IBN262174 ILI262174:ILJ262174 IVE262174:IVF262174 JFA262174:JFB262174 JOW262174:JOX262174 JYS262174:JYT262174 KIO262174:KIP262174 KSK262174:KSL262174 LCG262174:LCH262174 LMC262174:LMD262174 LVY262174:LVZ262174 MFU262174:MFV262174 MPQ262174:MPR262174 MZM262174:MZN262174 NJI262174:NJJ262174 NTE262174:NTF262174 ODA262174:ODB262174 OMW262174:OMX262174 OWS262174:OWT262174 PGO262174:PGP262174 PQK262174:PQL262174 QAG262174:QAH262174 QKC262174:QKD262174 QTY262174:QTZ262174 RDU262174:RDV262174 RNQ262174:RNR262174 RXM262174:RXN262174 SHI262174:SHJ262174 SRE262174:SRF262174 TBA262174:TBB262174 TKW262174:TKX262174 TUS262174:TUT262174 UEO262174:UEP262174 UOK262174:UOL262174 UYG262174:UYH262174 VIC262174:VID262174 VRY262174:VRZ262174 WBU262174:WBV262174 WLQ262174:WLR262174 WVM262174:WVN262174 E327710:F327710 JA327710:JB327710 SW327710:SX327710 ACS327710:ACT327710 AMO327710:AMP327710 AWK327710:AWL327710 BGG327710:BGH327710 BQC327710:BQD327710 BZY327710:BZZ327710 CJU327710:CJV327710 CTQ327710:CTR327710 DDM327710:DDN327710 DNI327710:DNJ327710 DXE327710:DXF327710 EHA327710:EHB327710 EQW327710:EQX327710 FAS327710:FAT327710 FKO327710:FKP327710 FUK327710:FUL327710 GEG327710:GEH327710 GOC327710:GOD327710 GXY327710:GXZ327710 HHU327710:HHV327710 HRQ327710:HRR327710 IBM327710:IBN327710 ILI327710:ILJ327710 IVE327710:IVF327710 JFA327710:JFB327710 JOW327710:JOX327710 JYS327710:JYT327710 KIO327710:KIP327710 KSK327710:KSL327710 LCG327710:LCH327710 LMC327710:LMD327710 LVY327710:LVZ327710 MFU327710:MFV327710 MPQ327710:MPR327710 MZM327710:MZN327710 NJI327710:NJJ327710 NTE327710:NTF327710 ODA327710:ODB327710 OMW327710:OMX327710 OWS327710:OWT327710 PGO327710:PGP327710 PQK327710:PQL327710 QAG327710:QAH327710 QKC327710:QKD327710 QTY327710:QTZ327710 RDU327710:RDV327710 RNQ327710:RNR327710 RXM327710:RXN327710 SHI327710:SHJ327710 SRE327710:SRF327710 TBA327710:TBB327710 TKW327710:TKX327710 TUS327710:TUT327710 UEO327710:UEP327710 UOK327710:UOL327710 UYG327710:UYH327710 VIC327710:VID327710 VRY327710:VRZ327710 WBU327710:WBV327710 WLQ327710:WLR327710 WVM327710:WVN327710 E393246:F393246 JA393246:JB393246 SW393246:SX393246 ACS393246:ACT393246 AMO393246:AMP393246 AWK393246:AWL393246 BGG393246:BGH393246 BQC393246:BQD393246 BZY393246:BZZ393246 CJU393246:CJV393246 CTQ393246:CTR393246 DDM393246:DDN393246 DNI393246:DNJ393246 DXE393246:DXF393246 EHA393246:EHB393246 EQW393246:EQX393246 FAS393246:FAT393246 FKO393246:FKP393246 FUK393246:FUL393246 GEG393246:GEH393246 GOC393246:GOD393246 GXY393246:GXZ393246 HHU393246:HHV393246 HRQ393246:HRR393246 IBM393246:IBN393246 ILI393246:ILJ393246 IVE393246:IVF393246 JFA393246:JFB393246 JOW393246:JOX393246 JYS393246:JYT393246 KIO393246:KIP393246 KSK393246:KSL393246 LCG393246:LCH393246 LMC393246:LMD393246 LVY393246:LVZ393246 MFU393246:MFV393246 MPQ393246:MPR393246 MZM393246:MZN393246 NJI393246:NJJ393246 NTE393246:NTF393246 ODA393246:ODB393246 OMW393246:OMX393246 OWS393246:OWT393246 PGO393246:PGP393246 PQK393246:PQL393246 QAG393246:QAH393246 QKC393246:QKD393246 QTY393246:QTZ393246 RDU393246:RDV393246 RNQ393246:RNR393246 RXM393246:RXN393246 SHI393246:SHJ393246 SRE393246:SRF393246 TBA393246:TBB393246 TKW393246:TKX393246 TUS393246:TUT393246 UEO393246:UEP393246 UOK393246:UOL393246 UYG393246:UYH393246 VIC393246:VID393246 VRY393246:VRZ393246 WBU393246:WBV393246 WLQ393246:WLR393246 WVM393246:WVN393246 E458782:F458782 JA458782:JB458782 SW458782:SX458782 ACS458782:ACT458782 AMO458782:AMP458782 AWK458782:AWL458782 BGG458782:BGH458782 BQC458782:BQD458782 BZY458782:BZZ458782 CJU458782:CJV458782 CTQ458782:CTR458782 DDM458782:DDN458782 DNI458782:DNJ458782 DXE458782:DXF458782 EHA458782:EHB458782 EQW458782:EQX458782 FAS458782:FAT458782 FKO458782:FKP458782 FUK458782:FUL458782 GEG458782:GEH458782 GOC458782:GOD458782 GXY458782:GXZ458782 HHU458782:HHV458782 HRQ458782:HRR458782 IBM458782:IBN458782 ILI458782:ILJ458782 IVE458782:IVF458782 JFA458782:JFB458782 JOW458782:JOX458782 JYS458782:JYT458782 KIO458782:KIP458782 KSK458782:KSL458782 LCG458782:LCH458782 LMC458782:LMD458782 LVY458782:LVZ458782 MFU458782:MFV458782 MPQ458782:MPR458782 MZM458782:MZN458782 NJI458782:NJJ458782 NTE458782:NTF458782 ODA458782:ODB458782 OMW458782:OMX458782 OWS458782:OWT458782 PGO458782:PGP458782 PQK458782:PQL458782 QAG458782:QAH458782 QKC458782:QKD458782 QTY458782:QTZ458782 RDU458782:RDV458782 RNQ458782:RNR458782 RXM458782:RXN458782 SHI458782:SHJ458782 SRE458782:SRF458782 TBA458782:TBB458782 TKW458782:TKX458782 TUS458782:TUT458782 UEO458782:UEP458782 UOK458782:UOL458782 UYG458782:UYH458782 VIC458782:VID458782 VRY458782:VRZ458782 WBU458782:WBV458782 WLQ458782:WLR458782 WVM458782:WVN458782 E524318:F524318 JA524318:JB524318 SW524318:SX524318 ACS524318:ACT524318 AMO524318:AMP524318 AWK524318:AWL524318 BGG524318:BGH524318 BQC524318:BQD524318 BZY524318:BZZ524318 CJU524318:CJV524318 CTQ524318:CTR524318 DDM524318:DDN524318 DNI524318:DNJ524318 DXE524318:DXF524318 EHA524318:EHB524318 EQW524318:EQX524318 FAS524318:FAT524318 FKO524318:FKP524318 FUK524318:FUL524318 GEG524318:GEH524318 GOC524318:GOD524318 GXY524318:GXZ524318 HHU524318:HHV524318 HRQ524318:HRR524318 IBM524318:IBN524318 ILI524318:ILJ524318 IVE524318:IVF524318 JFA524318:JFB524318 JOW524318:JOX524318 JYS524318:JYT524318 KIO524318:KIP524318 KSK524318:KSL524318 LCG524318:LCH524318 LMC524318:LMD524318 LVY524318:LVZ524318 MFU524318:MFV524318 MPQ524318:MPR524318 MZM524318:MZN524318 NJI524318:NJJ524318 NTE524318:NTF524318 ODA524318:ODB524318 OMW524318:OMX524318 OWS524318:OWT524318 PGO524318:PGP524318 PQK524318:PQL524318 QAG524318:QAH524318 QKC524318:QKD524318 QTY524318:QTZ524318 RDU524318:RDV524318 RNQ524318:RNR524318 RXM524318:RXN524318 SHI524318:SHJ524318 SRE524318:SRF524318 TBA524318:TBB524318 TKW524318:TKX524318 TUS524318:TUT524318 UEO524318:UEP524318 UOK524318:UOL524318 UYG524318:UYH524318 VIC524318:VID524318 VRY524318:VRZ524318 WBU524318:WBV524318 WLQ524318:WLR524318 WVM524318:WVN524318 E589854:F589854 JA589854:JB589854 SW589854:SX589854 ACS589854:ACT589854 AMO589854:AMP589854 AWK589854:AWL589854 BGG589854:BGH589854 BQC589854:BQD589854 BZY589854:BZZ589854 CJU589854:CJV589854 CTQ589854:CTR589854 DDM589854:DDN589854 DNI589854:DNJ589854 DXE589854:DXF589854 EHA589854:EHB589854 EQW589854:EQX589854 FAS589854:FAT589854 FKO589854:FKP589854 FUK589854:FUL589854 GEG589854:GEH589854 GOC589854:GOD589854 GXY589854:GXZ589854 HHU589854:HHV589854 HRQ589854:HRR589854 IBM589854:IBN589854 ILI589854:ILJ589854 IVE589854:IVF589854 JFA589854:JFB589854 JOW589854:JOX589854 JYS589854:JYT589854 KIO589854:KIP589854 KSK589854:KSL589854 LCG589854:LCH589854 LMC589854:LMD589854 LVY589854:LVZ589854 MFU589854:MFV589854 MPQ589854:MPR589854 MZM589854:MZN589854 NJI589854:NJJ589854 NTE589854:NTF589854 ODA589854:ODB589854 OMW589854:OMX589854 OWS589854:OWT589854 PGO589854:PGP589854 PQK589854:PQL589854 QAG589854:QAH589854 QKC589854:QKD589854 QTY589854:QTZ589854 RDU589854:RDV589854 RNQ589854:RNR589854 RXM589854:RXN589854 SHI589854:SHJ589854 SRE589854:SRF589854 TBA589854:TBB589854 TKW589854:TKX589854 TUS589854:TUT589854 UEO589854:UEP589854 UOK589854:UOL589854 UYG589854:UYH589854 VIC589854:VID589854 VRY589854:VRZ589854 WBU589854:WBV589854 WLQ589854:WLR589854 WVM589854:WVN589854 E655390:F655390 JA655390:JB655390 SW655390:SX655390 ACS655390:ACT655390 AMO655390:AMP655390 AWK655390:AWL655390 BGG655390:BGH655390 BQC655390:BQD655390 BZY655390:BZZ655390 CJU655390:CJV655390 CTQ655390:CTR655390 DDM655390:DDN655390 DNI655390:DNJ655390 DXE655390:DXF655390 EHA655390:EHB655390 EQW655390:EQX655390 FAS655390:FAT655390 FKO655390:FKP655390 FUK655390:FUL655390 GEG655390:GEH655390 GOC655390:GOD655390 GXY655390:GXZ655390 HHU655390:HHV655390 HRQ655390:HRR655390 IBM655390:IBN655390 ILI655390:ILJ655390 IVE655390:IVF655390 JFA655390:JFB655390 JOW655390:JOX655390 JYS655390:JYT655390 KIO655390:KIP655390 KSK655390:KSL655390 LCG655390:LCH655390 LMC655390:LMD655390 LVY655390:LVZ655390 MFU655390:MFV655390 MPQ655390:MPR655390 MZM655390:MZN655390 NJI655390:NJJ655390 NTE655390:NTF655390 ODA655390:ODB655390 OMW655390:OMX655390 OWS655390:OWT655390 PGO655390:PGP655390 PQK655390:PQL655390 QAG655390:QAH655390 QKC655390:QKD655390 QTY655390:QTZ655390 RDU655390:RDV655390 RNQ655390:RNR655390 RXM655390:RXN655390 SHI655390:SHJ655390 SRE655390:SRF655390 TBA655390:TBB655390 TKW655390:TKX655390 TUS655390:TUT655390 UEO655390:UEP655390 UOK655390:UOL655390 UYG655390:UYH655390 VIC655390:VID655390 VRY655390:VRZ655390 WBU655390:WBV655390 WLQ655390:WLR655390 WVM655390:WVN655390 E720926:F720926 JA720926:JB720926 SW720926:SX720926 ACS720926:ACT720926 AMO720926:AMP720926 AWK720926:AWL720926 BGG720926:BGH720926 BQC720926:BQD720926 BZY720926:BZZ720926 CJU720926:CJV720926 CTQ720926:CTR720926 DDM720926:DDN720926 DNI720926:DNJ720926 DXE720926:DXF720926 EHA720926:EHB720926 EQW720926:EQX720926 FAS720926:FAT720926 FKO720926:FKP720926 FUK720926:FUL720926 GEG720926:GEH720926 GOC720926:GOD720926 GXY720926:GXZ720926 HHU720926:HHV720926 HRQ720926:HRR720926 IBM720926:IBN720926 ILI720926:ILJ720926 IVE720926:IVF720926 JFA720926:JFB720926 JOW720926:JOX720926 JYS720926:JYT720926 KIO720926:KIP720926 KSK720926:KSL720926 LCG720926:LCH720926 LMC720926:LMD720926 LVY720926:LVZ720926 MFU720926:MFV720926 MPQ720926:MPR720926 MZM720926:MZN720926 NJI720926:NJJ720926 NTE720926:NTF720926 ODA720926:ODB720926 OMW720926:OMX720926 OWS720926:OWT720926 PGO720926:PGP720926 PQK720926:PQL720926 QAG720926:QAH720926 QKC720926:QKD720926 QTY720926:QTZ720926 RDU720926:RDV720926 RNQ720926:RNR720926 RXM720926:RXN720926 SHI720926:SHJ720926 SRE720926:SRF720926 TBA720926:TBB720926 TKW720926:TKX720926 TUS720926:TUT720926 UEO720926:UEP720926 UOK720926:UOL720926 UYG720926:UYH720926 VIC720926:VID720926 VRY720926:VRZ720926 WBU720926:WBV720926 WLQ720926:WLR720926 WVM720926:WVN720926 E786462:F786462 JA786462:JB786462 SW786462:SX786462 ACS786462:ACT786462 AMO786462:AMP786462 AWK786462:AWL786462 BGG786462:BGH786462 BQC786462:BQD786462 BZY786462:BZZ786462 CJU786462:CJV786462 CTQ786462:CTR786462 DDM786462:DDN786462 DNI786462:DNJ786462 DXE786462:DXF786462 EHA786462:EHB786462 EQW786462:EQX786462 FAS786462:FAT786462 FKO786462:FKP786462 FUK786462:FUL786462 GEG786462:GEH786462 GOC786462:GOD786462 GXY786462:GXZ786462 HHU786462:HHV786462 HRQ786462:HRR786462 IBM786462:IBN786462 ILI786462:ILJ786462 IVE786462:IVF786462 JFA786462:JFB786462 JOW786462:JOX786462 JYS786462:JYT786462 KIO786462:KIP786462 KSK786462:KSL786462 LCG786462:LCH786462 LMC786462:LMD786462 LVY786462:LVZ786462 MFU786462:MFV786462 MPQ786462:MPR786462 MZM786462:MZN786462 NJI786462:NJJ786462 NTE786462:NTF786462 ODA786462:ODB786462 OMW786462:OMX786462 OWS786462:OWT786462 PGO786462:PGP786462 PQK786462:PQL786462 QAG786462:QAH786462 QKC786462:QKD786462 QTY786462:QTZ786462 RDU786462:RDV786462 RNQ786462:RNR786462 RXM786462:RXN786462 SHI786462:SHJ786462 SRE786462:SRF786462 TBA786462:TBB786462 TKW786462:TKX786462 TUS786462:TUT786462 UEO786462:UEP786462 UOK786462:UOL786462 UYG786462:UYH786462 VIC786462:VID786462 VRY786462:VRZ786462 WBU786462:WBV786462 WLQ786462:WLR786462 WVM786462:WVN786462 E851998:F851998 JA851998:JB851998 SW851998:SX851998 ACS851998:ACT851998 AMO851998:AMP851998 AWK851998:AWL851998 BGG851998:BGH851998 BQC851998:BQD851998 BZY851998:BZZ851998 CJU851998:CJV851998 CTQ851998:CTR851998 DDM851998:DDN851998 DNI851998:DNJ851998 DXE851998:DXF851998 EHA851998:EHB851998 EQW851998:EQX851998 FAS851998:FAT851998 FKO851998:FKP851998 FUK851998:FUL851998 GEG851998:GEH851998 GOC851998:GOD851998 GXY851998:GXZ851998 HHU851998:HHV851998 HRQ851998:HRR851998 IBM851998:IBN851998 ILI851998:ILJ851998 IVE851998:IVF851998 JFA851998:JFB851998 JOW851998:JOX851998 JYS851998:JYT851998 KIO851998:KIP851998 KSK851998:KSL851998 LCG851998:LCH851998 LMC851998:LMD851998 LVY851998:LVZ851998 MFU851998:MFV851998 MPQ851998:MPR851998 MZM851998:MZN851998 NJI851998:NJJ851998 NTE851998:NTF851998 ODA851998:ODB851998 OMW851998:OMX851998 OWS851998:OWT851998 PGO851998:PGP851998 PQK851998:PQL851998 QAG851998:QAH851998 QKC851998:QKD851998 QTY851998:QTZ851998 RDU851998:RDV851998 RNQ851998:RNR851998 RXM851998:RXN851998 SHI851998:SHJ851998 SRE851998:SRF851998 TBA851998:TBB851998 TKW851998:TKX851998 TUS851998:TUT851998 UEO851998:UEP851998 UOK851998:UOL851998 UYG851998:UYH851998 VIC851998:VID851998 VRY851998:VRZ851998 WBU851998:WBV851998 WLQ851998:WLR851998 WVM851998:WVN851998 E917534:F917534 JA917534:JB917534 SW917534:SX917534 ACS917534:ACT917534 AMO917534:AMP917534 AWK917534:AWL917534 BGG917534:BGH917534 BQC917534:BQD917534 BZY917534:BZZ917534 CJU917534:CJV917534 CTQ917534:CTR917534 DDM917534:DDN917534 DNI917534:DNJ917534 DXE917534:DXF917534 EHA917534:EHB917534 EQW917534:EQX917534 FAS917534:FAT917534 FKO917534:FKP917534 FUK917534:FUL917534 GEG917534:GEH917534 GOC917534:GOD917534 GXY917534:GXZ917534 HHU917534:HHV917534 HRQ917534:HRR917534 IBM917534:IBN917534 ILI917534:ILJ917534 IVE917534:IVF917534 JFA917534:JFB917534 JOW917534:JOX917534 JYS917534:JYT917534 KIO917534:KIP917534 KSK917534:KSL917534 LCG917534:LCH917534 LMC917534:LMD917534 LVY917534:LVZ917534 MFU917534:MFV917534 MPQ917534:MPR917534 MZM917534:MZN917534 NJI917534:NJJ917534 NTE917534:NTF917534 ODA917534:ODB917534 OMW917534:OMX917534 OWS917534:OWT917534 PGO917534:PGP917534 PQK917534:PQL917534 QAG917534:QAH917534 QKC917534:QKD917534 QTY917534:QTZ917534 RDU917534:RDV917534 RNQ917534:RNR917534 RXM917534:RXN917534 SHI917534:SHJ917534 SRE917534:SRF917534 TBA917534:TBB917534 TKW917534:TKX917534 TUS917534:TUT917534 UEO917534:UEP917534 UOK917534:UOL917534 UYG917534:UYH917534 VIC917534:VID917534 VRY917534:VRZ917534 WBU917534:WBV917534 WLQ917534:WLR917534 WVM917534:WVN917534 E983070:F983070 JA983070:JB983070 SW983070:SX983070 ACS983070:ACT983070 AMO983070:AMP983070 AWK983070:AWL983070 BGG983070:BGH983070 BQC983070:BQD983070 BZY983070:BZZ983070 CJU983070:CJV983070 CTQ983070:CTR983070 DDM983070:DDN983070 DNI983070:DNJ983070 DXE983070:DXF983070 EHA983070:EHB983070 EQW983070:EQX983070 FAS983070:FAT983070 FKO983070:FKP983070 FUK983070:FUL983070 GEG983070:GEH983070 GOC983070:GOD983070 GXY983070:GXZ983070 HHU983070:HHV983070 HRQ983070:HRR983070 IBM983070:IBN983070 ILI983070:ILJ983070 IVE983070:IVF983070 JFA983070:JFB983070 JOW983070:JOX983070 JYS983070:JYT983070 KIO983070:KIP983070 KSK983070:KSL983070 LCG983070:LCH983070 LMC983070:LMD983070 LVY983070:LVZ983070 MFU983070:MFV983070 MPQ983070:MPR983070 MZM983070:MZN983070 NJI983070:NJJ983070 NTE983070:NTF983070 ODA983070:ODB983070 OMW983070:OMX983070 OWS983070:OWT983070 PGO983070:PGP983070 PQK983070:PQL983070 QAG983070:QAH983070 QKC983070:QKD983070 QTY983070:QTZ983070 RDU983070:RDV983070 RNQ983070:RNR983070 RXM983070:RXN983070 SHI983070:SHJ983070 SRE983070:SRF983070 TBA983070:TBB983070 TKW983070:TKX983070 TUS983070:TUT983070 UEO983070:UEP983070 UOK983070:UOL983070 UYG983070:UYH983070 VIC983070:VID983070 VRY983070:VRZ983070 WBU983070:WBV983070 WLQ983070:WLR983070 WVM983070:WVN983070">
      <formula1>"км,МВА,м.куб,тыс.Гкал,кВт"</formula1>
    </dataValidation>
    <dataValidation type="list" allowBlank="1" showInputMessage="1" showErrorMessage="1" prompt="Выбирайте значение из списка" sqref="E34:F34 JA34:JB34 SW34:SX34 ACS34:ACT34 AMO34:AMP34 AWK34:AWL34 BGG34:BGH34 BQC34:BQD34 BZY34:BZZ34 CJU34:CJV34 CTQ34:CTR34 DDM34:DDN34 DNI34:DNJ34 DXE34:DXF34 EHA34:EHB34 EQW34:EQX34 FAS34:FAT34 FKO34:FKP34 FUK34:FUL34 GEG34:GEH34 GOC34:GOD34 GXY34:GXZ34 HHU34:HHV34 HRQ34:HRR34 IBM34:IBN34 ILI34:ILJ34 IVE34:IVF34 JFA34:JFB34 JOW34:JOX34 JYS34:JYT34 KIO34:KIP34 KSK34:KSL34 LCG34:LCH34 LMC34:LMD34 LVY34:LVZ34 MFU34:MFV34 MPQ34:MPR34 MZM34:MZN34 NJI34:NJJ34 NTE34:NTF34 ODA34:ODB34 OMW34:OMX34 OWS34:OWT34 PGO34:PGP34 PQK34:PQL34 QAG34:QAH34 QKC34:QKD34 QTY34:QTZ34 RDU34:RDV34 RNQ34:RNR34 RXM34:RXN34 SHI34:SHJ34 SRE34:SRF34 TBA34:TBB34 TKW34:TKX34 TUS34:TUT34 UEO34:UEP34 UOK34:UOL34 UYG34:UYH34 VIC34:VID34 VRY34:VRZ34 WBU34:WBV34 WLQ34:WLR34 WVM34:WVN34 E65570:F65570 JA65570:JB65570 SW65570:SX65570 ACS65570:ACT65570 AMO65570:AMP65570 AWK65570:AWL65570 BGG65570:BGH65570 BQC65570:BQD65570 BZY65570:BZZ65570 CJU65570:CJV65570 CTQ65570:CTR65570 DDM65570:DDN65570 DNI65570:DNJ65570 DXE65570:DXF65570 EHA65570:EHB65570 EQW65570:EQX65570 FAS65570:FAT65570 FKO65570:FKP65570 FUK65570:FUL65570 GEG65570:GEH65570 GOC65570:GOD65570 GXY65570:GXZ65570 HHU65570:HHV65570 HRQ65570:HRR65570 IBM65570:IBN65570 ILI65570:ILJ65570 IVE65570:IVF65570 JFA65570:JFB65570 JOW65570:JOX65570 JYS65570:JYT65570 KIO65570:KIP65570 KSK65570:KSL65570 LCG65570:LCH65570 LMC65570:LMD65570 LVY65570:LVZ65570 MFU65570:MFV65570 MPQ65570:MPR65570 MZM65570:MZN65570 NJI65570:NJJ65570 NTE65570:NTF65570 ODA65570:ODB65570 OMW65570:OMX65570 OWS65570:OWT65570 PGO65570:PGP65570 PQK65570:PQL65570 QAG65570:QAH65570 QKC65570:QKD65570 QTY65570:QTZ65570 RDU65570:RDV65570 RNQ65570:RNR65570 RXM65570:RXN65570 SHI65570:SHJ65570 SRE65570:SRF65570 TBA65570:TBB65570 TKW65570:TKX65570 TUS65570:TUT65570 UEO65570:UEP65570 UOK65570:UOL65570 UYG65570:UYH65570 VIC65570:VID65570 VRY65570:VRZ65570 WBU65570:WBV65570 WLQ65570:WLR65570 WVM65570:WVN65570 E131106:F131106 JA131106:JB131106 SW131106:SX131106 ACS131106:ACT131106 AMO131106:AMP131106 AWK131106:AWL131106 BGG131106:BGH131106 BQC131106:BQD131106 BZY131106:BZZ131106 CJU131106:CJV131106 CTQ131106:CTR131106 DDM131106:DDN131106 DNI131106:DNJ131106 DXE131106:DXF131106 EHA131106:EHB131106 EQW131106:EQX131106 FAS131106:FAT131106 FKO131106:FKP131106 FUK131106:FUL131106 GEG131106:GEH131106 GOC131106:GOD131106 GXY131106:GXZ131106 HHU131106:HHV131106 HRQ131106:HRR131106 IBM131106:IBN131106 ILI131106:ILJ131106 IVE131106:IVF131106 JFA131106:JFB131106 JOW131106:JOX131106 JYS131106:JYT131106 KIO131106:KIP131106 KSK131106:KSL131106 LCG131106:LCH131106 LMC131106:LMD131106 LVY131106:LVZ131106 MFU131106:MFV131106 MPQ131106:MPR131106 MZM131106:MZN131106 NJI131106:NJJ131106 NTE131106:NTF131106 ODA131106:ODB131106 OMW131106:OMX131106 OWS131106:OWT131106 PGO131106:PGP131106 PQK131106:PQL131106 QAG131106:QAH131106 QKC131106:QKD131106 QTY131106:QTZ131106 RDU131106:RDV131106 RNQ131106:RNR131106 RXM131106:RXN131106 SHI131106:SHJ131106 SRE131106:SRF131106 TBA131106:TBB131106 TKW131106:TKX131106 TUS131106:TUT131106 UEO131106:UEP131106 UOK131106:UOL131106 UYG131106:UYH131106 VIC131106:VID131106 VRY131106:VRZ131106 WBU131106:WBV131106 WLQ131106:WLR131106 WVM131106:WVN131106 E196642:F196642 JA196642:JB196642 SW196642:SX196642 ACS196642:ACT196642 AMO196642:AMP196642 AWK196642:AWL196642 BGG196642:BGH196642 BQC196642:BQD196642 BZY196642:BZZ196642 CJU196642:CJV196642 CTQ196642:CTR196642 DDM196642:DDN196642 DNI196642:DNJ196642 DXE196642:DXF196642 EHA196642:EHB196642 EQW196642:EQX196642 FAS196642:FAT196642 FKO196642:FKP196642 FUK196642:FUL196642 GEG196642:GEH196642 GOC196642:GOD196642 GXY196642:GXZ196642 HHU196642:HHV196642 HRQ196642:HRR196642 IBM196642:IBN196642 ILI196642:ILJ196642 IVE196642:IVF196642 JFA196642:JFB196642 JOW196642:JOX196642 JYS196642:JYT196642 KIO196642:KIP196642 KSK196642:KSL196642 LCG196642:LCH196642 LMC196642:LMD196642 LVY196642:LVZ196642 MFU196642:MFV196642 MPQ196642:MPR196642 MZM196642:MZN196642 NJI196642:NJJ196642 NTE196642:NTF196642 ODA196642:ODB196642 OMW196642:OMX196642 OWS196642:OWT196642 PGO196642:PGP196642 PQK196642:PQL196642 QAG196642:QAH196642 QKC196642:QKD196642 QTY196642:QTZ196642 RDU196642:RDV196642 RNQ196642:RNR196642 RXM196642:RXN196642 SHI196642:SHJ196642 SRE196642:SRF196642 TBA196642:TBB196642 TKW196642:TKX196642 TUS196642:TUT196642 UEO196642:UEP196642 UOK196642:UOL196642 UYG196642:UYH196642 VIC196642:VID196642 VRY196642:VRZ196642 WBU196642:WBV196642 WLQ196642:WLR196642 WVM196642:WVN196642 E262178:F262178 JA262178:JB262178 SW262178:SX262178 ACS262178:ACT262178 AMO262178:AMP262178 AWK262178:AWL262178 BGG262178:BGH262178 BQC262178:BQD262178 BZY262178:BZZ262178 CJU262178:CJV262178 CTQ262178:CTR262178 DDM262178:DDN262178 DNI262178:DNJ262178 DXE262178:DXF262178 EHA262178:EHB262178 EQW262178:EQX262178 FAS262178:FAT262178 FKO262178:FKP262178 FUK262178:FUL262178 GEG262178:GEH262178 GOC262178:GOD262178 GXY262178:GXZ262178 HHU262178:HHV262178 HRQ262178:HRR262178 IBM262178:IBN262178 ILI262178:ILJ262178 IVE262178:IVF262178 JFA262178:JFB262178 JOW262178:JOX262178 JYS262178:JYT262178 KIO262178:KIP262178 KSK262178:KSL262178 LCG262178:LCH262178 LMC262178:LMD262178 LVY262178:LVZ262178 MFU262178:MFV262178 MPQ262178:MPR262178 MZM262178:MZN262178 NJI262178:NJJ262178 NTE262178:NTF262178 ODA262178:ODB262178 OMW262178:OMX262178 OWS262178:OWT262178 PGO262178:PGP262178 PQK262178:PQL262178 QAG262178:QAH262178 QKC262178:QKD262178 QTY262178:QTZ262178 RDU262178:RDV262178 RNQ262178:RNR262178 RXM262178:RXN262178 SHI262178:SHJ262178 SRE262178:SRF262178 TBA262178:TBB262178 TKW262178:TKX262178 TUS262178:TUT262178 UEO262178:UEP262178 UOK262178:UOL262178 UYG262178:UYH262178 VIC262178:VID262178 VRY262178:VRZ262178 WBU262178:WBV262178 WLQ262178:WLR262178 WVM262178:WVN262178 E327714:F327714 JA327714:JB327714 SW327714:SX327714 ACS327714:ACT327714 AMO327714:AMP327714 AWK327714:AWL327714 BGG327714:BGH327714 BQC327714:BQD327714 BZY327714:BZZ327714 CJU327714:CJV327714 CTQ327714:CTR327714 DDM327714:DDN327714 DNI327714:DNJ327714 DXE327714:DXF327714 EHA327714:EHB327714 EQW327714:EQX327714 FAS327714:FAT327714 FKO327714:FKP327714 FUK327714:FUL327714 GEG327714:GEH327714 GOC327714:GOD327714 GXY327714:GXZ327714 HHU327714:HHV327714 HRQ327714:HRR327714 IBM327714:IBN327714 ILI327714:ILJ327714 IVE327714:IVF327714 JFA327714:JFB327714 JOW327714:JOX327714 JYS327714:JYT327714 KIO327714:KIP327714 KSK327714:KSL327714 LCG327714:LCH327714 LMC327714:LMD327714 LVY327714:LVZ327714 MFU327714:MFV327714 MPQ327714:MPR327714 MZM327714:MZN327714 NJI327714:NJJ327714 NTE327714:NTF327714 ODA327714:ODB327714 OMW327714:OMX327714 OWS327714:OWT327714 PGO327714:PGP327714 PQK327714:PQL327714 QAG327714:QAH327714 QKC327714:QKD327714 QTY327714:QTZ327714 RDU327714:RDV327714 RNQ327714:RNR327714 RXM327714:RXN327714 SHI327714:SHJ327714 SRE327714:SRF327714 TBA327714:TBB327714 TKW327714:TKX327714 TUS327714:TUT327714 UEO327714:UEP327714 UOK327714:UOL327714 UYG327714:UYH327714 VIC327714:VID327714 VRY327714:VRZ327714 WBU327714:WBV327714 WLQ327714:WLR327714 WVM327714:WVN327714 E393250:F393250 JA393250:JB393250 SW393250:SX393250 ACS393250:ACT393250 AMO393250:AMP393250 AWK393250:AWL393250 BGG393250:BGH393250 BQC393250:BQD393250 BZY393250:BZZ393250 CJU393250:CJV393250 CTQ393250:CTR393250 DDM393250:DDN393250 DNI393250:DNJ393250 DXE393250:DXF393250 EHA393250:EHB393250 EQW393250:EQX393250 FAS393250:FAT393250 FKO393250:FKP393250 FUK393250:FUL393250 GEG393250:GEH393250 GOC393250:GOD393250 GXY393250:GXZ393250 HHU393250:HHV393250 HRQ393250:HRR393250 IBM393250:IBN393250 ILI393250:ILJ393250 IVE393250:IVF393250 JFA393250:JFB393250 JOW393250:JOX393250 JYS393250:JYT393250 KIO393250:KIP393250 KSK393250:KSL393250 LCG393250:LCH393250 LMC393250:LMD393250 LVY393250:LVZ393250 MFU393250:MFV393250 MPQ393250:MPR393250 MZM393250:MZN393250 NJI393250:NJJ393250 NTE393250:NTF393250 ODA393250:ODB393250 OMW393250:OMX393250 OWS393250:OWT393250 PGO393250:PGP393250 PQK393250:PQL393250 QAG393250:QAH393250 QKC393250:QKD393250 QTY393250:QTZ393250 RDU393250:RDV393250 RNQ393250:RNR393250 RXM393250:RXN393250 SHI393250:SHJ393250 SRE393250:SRF393250 TBA393250:TBB393250 TKW393250:TKX393250 TUS393250:TUT393250 UEO393250:UEP393250 UOK393250:UOL393250 UYG393250:UYH393250 VIC393250:VID393250 VRY393250:VRZ393250 WBU393250:WBV393250 WLQ393250:WLR393250 WVM393250:WVN393250 E458786:F458786 JA458786:JB458786 SW458786:SX458786 ACS458786:ACT458786 AMO458786:AMP458786 AWK458786:AWL458786 BGG458786:BGH458786 BQC458786:BQD458786 BZY458786:BZZ458786 CJU458786:CJV458786 CTQ458786:CTR458786 DDM458786:DDN458786 DNI458786:DNJ458786 DXE458786:DXF458786 EHA458786:EHB458786 EQW458786:EQX458786 FAS458786:FAT458786 FKO458786:FKP458786 FUK458786:FUL458786 GEG458786:GEH458786 GOC458786:GOD458786 GXY458786:GXZ458786 HHU458786:HHV458786 HRQ458786:HRR458786 IBM458786:IBN458786 ILI458786:ILJ458786 IVE458786:IVF458786 JFA458786:JFB458786 JOW458786:JOX458786 JYS458786:JYT458786 KIO458786:KIP458786 KSK458786:KSL458786 LCG458786:LCH458786 LMC458786:LMD458786 LVY458786:LVZ458786 MFU458786:MFV458786 MPQ458786:MPR458786 MZM458786:MZN458786 NJI458786:NJJ458786 NTE458786:NTF458786 ODA458786:ODB458786 OMW458786:OMX458786 OWS458786:OWT458786 PGO458786:PGP458786 PQK458786:PQL458786 QAG458786:QAH458786 QKC458786:QKD458786 QTY458786:QTZ458786 RDU458786:RDV458786 RNQ458786:RNR458786 RXM458786:RXN458786 SHI458786:SHJ458786 SRE458786:SRF458786 TBA458786:TBB458786 TKW458786:TKX458786 TUS458786:TUT458786 UEO458786:UEP458786 UOK458786:UOL458786 UYG458786:UYH458786 VIC458786:VID458786 VRY458786:VRZ458786 WBU458786:WBV458786 WLQ458786:WLR458786 WVM458786:WVN458786 E524322:F524322 JA524322:JB524322 SW524322:SX524322 ACS524322:ACT524322 AMO524322:AMP524322 AWK524322:AWL524322 BGG524322:BGH524322 BQC524322:BQD524322 BZY524322:BZZ524322 CJU524322:CJV524322 CTQ524322:CTR524322 DDM524322:DDN524322 DNI524322:DNJ524322 DXE524322:DXF524322 EHA524322:EHB524322 EQW524322:EQX524322 FAS524322:FAT524322 FKO524322:FKP524322 FUK524322:FUL524322 GEG524322:GEH524322 GOC524322:GOD524322 GXY524322:GXZ524322 HHU524322:HHV524322 HRQ524322:HRR524322 IBM524322:IBN524322 ILI524322:ILJ524322 IVE524322:IVF524322 JFA524322:JFB524322 JOW524322:JOX524322 JYS524322:JYT524322 KIO524322:KIP524322 KSK524322:KSL524322 LCG524322:LCH524322 LMC524322:LMD524322 LVY524322:LVZ524322 MFU524322:MFV524322 MPQ524322:MPR524322 MZM524322:MZN524322 NJI524322:NJJ524322 NTE524322:NTF524322 ODA524322:ODB524322 OMW524322:OMX524322 OWS524322:OWT524322 PGO524322:PGP524322 PQK524322:PQL524322 QAG524322:QAH524322 QKC524322:QKD524322 QTY524322:QTZ524322 RDU524322:RDV524322 RNQ524322:RNR524322 RXM524322:RXN524322 SHI524322:SHJ524322 SRE524322:SRF524322 TBA524322:TBB524322 TKW524322:TKX524322 TUS524322:TUT524322 UEO524322:UEP524322 UOK524322:UOL524322 UYG524322:UYH524322 VIC524322:VID524322 VRY524322:VRZ524322 WBU524322:WBV524322 WLQ524322:WLR524322 WVM524322:WVN524322 E589858:F589858 JA589858:JB589858 SW589858:SX589858 ACS589858:ACT589858 AMO589858:AMP589858 AWK589858:AWL589858 BGG589858:BGH589858 BQC589858:BQD589858 BZY589858:BZZ589858 CJU589858:CJV589858 CTQ589858:CTR589858 DDM589858:DDN589858 DNI589858:DNJ589858 DXE589858:DXF589858 EHA589858:EHB589858 EQW589858:EQX589858 FAS589858:FAT589858 FKO589858:FKP589858 FUK589858:FUL589858 GEG589858:GEH589858 GOC589858:GOD589858 GXY589858:GXZ589858 HHU589858:HHV589858 HRQ589858:HRR589858 IBM589858:IBN589858 ILI589858:ILJ589858 IVE589858:IVF589858 JFA589858:JFB589858 JOW589858:JOX589858 JYS589858:JYT589858 KIO589858:KIP589858 KSK589858:KSL589858 LCG589858:LCH589858 LMC589858:LMD589858 LVY589858:LVZ589858 MFU589858:MFV589858 MPQ589858:MPR589858 MZM589858:MZN589858 NJI589858:NJJ589858 NTE589858:NTF589858 ODA589858:ODB589858 OMW589858:OMX589858 OWS589858:OWT589858 PGO589858:PGP589858 PQK589858:PQL589858 QAG589858:QAH589858 QKC589858:QKD589858 QTY589858:QTZ589858 RDU589858:RDV589858 RNQ589858:RNR589858 RXM589858:RXN589858 SHI589858:SHJ589858 SRE589858:SRF589858 TBA589858:TBB589858 TKW589858:TKX589858 TUS589858:TUT589858 UEO589858:UEP589858 UOK589858:UOL589858 UYG589858:UYH589858 VIC589858:VID589858 VRY589858:VRZ589858 WBU589858:WBV589858 WLQ589858:WLR589858 WVM589858:WVN589858 E655394:F655394 JA655394:JB655394 SW655394:SX655394 ACS655394:ACT655394 AMO655394:AMP655394 AWK655394:AWL655394 BGG655394:BGH655394 BQC655394:BQD655394 BZY655394:BZZ655394 CJU655394:CJV655394 CTQ655394:CTR655394 DDM655394:DDN655394 DNI655394:DNJ655394 DXE655394:DXF655394 EHA655394:EHB655394 EQW655394:EQX655394 FAS655394:FAT655394 FKO655394:FKP655394 FUK655394:FUL655394 GEG655394:GEH655394 GOC655394:GOD655394 GXY655394:GXZ655394 HHU655394:HHV655394 HRQ655394:HRR655394 IBM655394:IBN655394 ILI655394:ILJ655394 IVE655394:IVF655394 JFA655394:JFB655394 JOW655394:JOX655394 JYS655394:JYT655394 KIO655394:KIP655394 KSK655394:KSL655394 LCG655394:LCH655394 LMC655394:LMD655394 LVY655394:LVZ655394 MFU655394:MFV655394 MPQ655394:MPR655394 MZM655394:MZN655394 NJI655394:NJJ655394 NTE655394:NTF655394 ODA655394:ODB655394 OMW655394:OMX655394 OWS655394:OWT655394 PGO655394:PGP655394 PQK655394:PQL655394 QAG655394:QAH655394 QKC655394:QKD655394 QTY655394:QTZ655394 RDU655394:RDV655394 RNQ655394:RNR655394 RXM655394:RXN655394 SHI655394:SHJ655394 SRE655394:SRF655394 TBA655394:TBB655394 TKW655394:TKX655394 TUS655394:TUT655394 UEO655394:UEP655394 UOK655394:UOL655394 UYG655394:UYH655394 VIC655394:VID655394 VRY655394:VRZ655394 WBU655394:WBV655394 WLQ655394:WLR655394 WVM655394:WVN655394 E720930:F720930 JA720930:JB720930 SW720930:SX720930 ACS720930:ACT720930 AMO720930:AMP720930 AWK720930:AWL720930 BGG720930:BGH720930 BQC720930:BQD720930 BZY720930:BZZ720930 CJU720930:CJV720930 CTQ720930:CTR720930 DDM720930:DDN720930 DNI720930:DNJ720930 DXE720930:DXF720930 EHA720930:EHB720930 EQW720930:EQX720930 FAS720930:FAT720930 FKO720930:FKP720930 FUK720930:FUL720930 GEG720930:GEH720930 GOC720930:GOD720930 GXY720930:GXZ720930 HHU720930:HHV720930 HRQ720930:HRR720930 IBM720930:IBN720930 ILI720930:ILJ720930 IVE720930:IVF720930 JFA720930:JFB720930 JOW720930:JOX720930 JYS720930:JYT720930 KIO720930:KIP720930 KSK720930:KSL720930 LCG720930:LCH720930 LMC720930:LMD720930 LVY720930:LVZ720930 MFU720930:MFV720930 MPQ720930:MPR720930 MZM720930:MZN720930 NJI720930:NJJ720930 NTE720930:NTF720930 ODA720930:ODB720930 OMW720930:OMX720930 OWS720930:OWT720930 PGO720930:PGP720930 PQK720930:PQL720930 QAG720930:QAH720930 QKC720930:QKD720930 QTY720930:QTZ720930 RDU720930:RDV720930 RNQ720930:RNR720930 RXM720930:RXN720930 SHI720930:SHJ720930 SRE720930:SRF720930 TBA720930:TBB720930 TKW720930:TKX720930 TUS720930:TUT720930 UEO720930:UEP720930 UOK720930:UOL720930 UYG720930:UYH720930 VIC720930:VID720930 VRY720930:VRZ720930 WBU720930:WBV720930 WLQ720930:WLR720930 WVM720930:WVN720930 E786466:F786466 JA786466:JB786466 SW786466:SX786466 ACS786466:ACT786466 AMO786466:AMP786466 AWK786466:AWL786466 BGG786466:BGH786466 BQC786466:BQD786466 BZY786466:BZZ786466 CJU786466:CJV786466 CTQ786466:CTR786466 DDM786466:DDN786466 DNI786466:DNJ786466 DXE786466:DXF786466 EHA786466:EHB786466 EQW786466:EQX786466 FAS786466:FAT786466 FKO786466:FKP786466 FUK786466:FUL786466 GEG786466:GEH786466 GOC786466:GOD786466 GXY786466:GXZ786466 HHU786466:HHV786466 HRQ786466:HRR786466 IBM786466:IBN786466 ILI786466:ILJ786466 IVE786466:IVF786466 JFA786466:JFB786466 JOW786466:JOX786466 JYS786466:JYT786466 KIO786466:KIP786466 KSK786466:KSL786466 LCG786466:LCH786466 LMC786466:LMD786466 LVY786466:LVZ786466 MFU786466:MFV786466 MPQ786466:MPR786466 MZM786466:MZN786466 NJI786466:NJJ786466 NTE786466:NTF786466 ODA786466:ODB786466 OMW786466:OMX786466 OWS786466:OWT786466 PGO786466:PGP786466 PQK786466:PQL786466 QAG786466:QAH786466 QKC786466:QKD786466 QTY786466:QTZ786466 RDU786466:RDV786466 RNQ786466:RNR786466 RXM786466:RXN786466 SHI786466:SHJ786466 SRE786466:SRF786466 TBA786466:TBB786466 TKW786466:TKX786466 TUS786466:TUT786466 UEO786466:UEP786466 UOK786466:UOL786466 UYG786466:UYH786466 VIC786466:VID786466 VRY786466:VRZ786466 WBU786466:WBV786466 WLQ786466:WLR786466 WVM786466:WVN786466 E852002:F852002 JA852002:JB852002 SW852002:SX852002 ACS852002:ACT852002 AMO852002:AMP852002 AWK852002:AWL852002 BGG852002:BGH852002 BQC852002:BQD852002 BZY852002:BZZ852002 CJU852002:CJV852002 CTQ852002:CTR852002 DDM852002:DDN852002 DNI852002:DNJ852002 DXE852002:DXF852002 EHA852002:EHB852002 EQW852002:EQX852002 FAS852002:FAT852002 FKO852002:FKP852002 FUK852002:FUL852002 GEG852002:GEH852002 GOC852002:GOD852002 GXY852002:GXZ852002 HHU852002:HHV852002 HRQ852002:HRR852002 IBM852002:IBN852002 ILI852002:ILJ852002 IVE852002:IVF852002 JFA852002:JFB852002 JOW852002:JOX852002 JYS852002:JYT852002 KIO852002:KIP852002 KSK852002:KSL852002 LCG852002:LCH852002 LMC852002:LMD852002 LVY852002:LVZ852002 MFU852002:MFV852002 MPQ852002:MPR852002 MZM852002:MZN852002 NJI852002:NJJ852002 NTE852002:NTF852002 ODA852002:ODB852002 OMW852002:OMX852002 OWS852002:OWT852002 PGO852002:PGP852002 PQK852002:PQL852002 QAG852002:QAH852002 QKC852002:QKD852002 QTY852002:QTZ852002 RDU852002:RDV852002 RNQ852002:RNR852002 RXM852002:RXN852002 SHI852002:SHJ852002 SRE852002:SRF852002 TBA852002:TBB852002 TKW852002:TKX852002 TUS852002:TUT852002 UEO852002:UEP852002 UOK852002:UOL852002 UYG852002:UYH852002 VIC852002:VID852002 VRY852002:VRZ852002 WBU852002:WBV852002 WLQ852002:WLR852002 WVM852002:WVN852002 E917538:F917538 JA917538:JB917538 SW917538:SX917538 ACS917538:ACT917538 AMO917538:AMP917538 AWK917538:AWL917538 BGG917538:BGH917538 BQC917538:BQD917538 BZY917538:BZZ917538 CJU917538:CJV917538 CTQ917538:CTR917538 DDM917538:DDN917538 DNI917538:DNJ917538 DXE917538:DXF917538 EHA917538:EHB917538 EQW917538:EQX917538 FAS917538:FAT917538 FKO917538:FKP917538 FUK917538:FUL917538 GEG917538:GEH917538 GOC917538:GOD917538 GXY917538:GXZ917538 HHU917538:HHV917538 HRQ917538:HRR917538 IBM917538:IBN917538 ILI917538:ILJ917538 IVE917538:IVF917538 JFA917538:JFB917538 JOW917538:JOX917538 JYS917538:JYT917538 KIO917538:KIP917538 KSK917538:KSL917538 LCG917538:LCH917538 LMC917538:LMD917538 LVY917538:LVZ917538 MFU917538:MFV917538 MPQ917538:MPR917538 MZM917538:MZN917538 NJI917538:NJJ917538 NTE917538:NTF917538 ODA917538:ODB917538 OMW917538:OMX917538 OWS917538:OWT917538 PGO917538:PGP917538 PQK917538:PQL917538 QAG917538:QAH917538 QKC917538:QKD917538 QTY917538:QTZ917538 RDU917538:RDV917538 RNQ917538:RNR917538 RXM917538:RXN917538 SHI917538:SHJ917538 SRE917538:SRF917538 TBA917538:TBB917538 TKW917538:TKX917538 TUS917538:TUT917538 UEO917538:UEP917538 UOK917538:UOL917538 UYG917538:UYH917538 VIC917538:VID917538 VRY917538:VRZ917538 WBU917538:WBV917538 WLQ917538:WLR917538 WVM917538:WVN917538 E983074:F983074 JA983074:JB983074 SW983074:SX983074 ACS983074:ACT983074 AMO983074:AMP983074 AWK983074:AWL983074 BGG983074:BGH983074 BQC983074:BQD983074 BZY983074:BZZ983074 CJU983074:CJV983074 CTQ983074:CTR983074 DDM983074:DDN983074 DNI983074:DNJ983074 DXE983074:DXF983074 EHA983074:EHB983074 EQW983074:EQX983074 FAS983074:FAT983074 FKO983074:FKP983074 FUK983074:FUL983074 GEG983074:GEH983074 GOC983074:GOD983074 GXY983074:GXZ983074 HHU983074:HHV983074 HRQ983074:HRR983074 IBM983074:IBN983074 ILI983074:ILJ983074 IVE983074:IVF983074 JFA983074:JFB983074 JOW983074:JOX983074 JYS983074:JYT983074 KIO983074:KIP983074 KSK983074:KSL983074 LCG983074:LCH983074 LMC983074:LMD983074 LVY983074:LVZ983074 MFU983074:MFV983074 MPQ983074:MPR983074 MZM983074:MZN983074 NJI983074:NJJ983074 NTE983074:NTF983074 ODA983074:ODB983074 OMW983074:OMX983074 OWS983074:OWT983074 PGO983074:PGP983074 PQK983074:PQL983074 QAG983074:QAH983074 QKC983074:QKD983074 QTY983074:QTZ983074 RDU983074:RDV983074 RNQ983074:RNR983074 RXM983074:RXN983074 SHI983074:SHJ983074 SRE983074:SRF983074 TBA983074:TBB983074 TKW983074:TKX983074 TUS983074:TUT983074 UEO983074:UEP983074 UOK983074:UOL983074 UYG983074:UYH983074 VIC983074:VID983074 VRY983074:VRZ983074 WBU983074:WBV983074 WLQ983074:WLR983074 WVM983074:WVN983074">
      <formula1>"(К) крупный,(С) средний,(М) мелкий"</formula1>
    </dataValidation>
  </dataValidations>
  <pageMargins left="0.23622047244094491" right="0.23622047244094491" top="0.74803149606299213" bottom="0.74803149606299213" header="0.31496062992125984" footer="0.31496062992125984"/>
  <pageSetup paperSize="8" scale="42" fitToWidth="0" orientation="landscape" r:id="rId1"/>
  <headerFooter alignWithMargins="0"/>
  <colBreaks count="1" manualBreakCount="1">
    <brk id="24" max="113"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topLeftCell="A7" zoomScale="70" zoomScaleNormal="70" workbookViewId="0">
      <selection activeCell="A7" sqref="A7:L7"/>
    </sheetView>
  </sheetViews>
  <sheetFormatPr defaultColWidth="8.7109375" defaultRowHeight="15"/>
  <cols>
    <col min="1" max="1" width="9.140625" style="4"/>
    <col min="2" max="2" width="48.42578125" style="4" customWidth="1"/>
    <col min="3" max="9" width="17.85546875" style="4" customWidth="1"/>
    <col min="10" max="10" width="1.140625" style="4" customWidth="1"/>
    <col min="11" max="11" width="21" style="4" customWidth="1"/>
    <col min="12" max="12" width="1" style="4" customWidth="1"/>
  </cols>
  <sheetData>
    <row r="1" spans="1:12" ht="15.95" customHeight="1">
      <c r="C1" s="1" t="s">
        <v>127</v>
      </c>
      <c r="J1" s="1" t="s">
        <v>0</v>
      </c>
    </row>
    <row r="2" spans="1:12" ht="15.95" customHeight="1">
      <c r="C2" s="1" t="s">
        <v>127</v>
      </c>
      <c r="J2" s="1" t="s">
        <v>1</v>
      </c>
    </row>
    <row r="3" spans="1:12" ht="15.95" customHeight="1">
      <c r="C3" s="1" t="s">
        <v>127</v>
      </c>
      <c r="J3" s="1" t="s">
        <v>2</v>
      </c>
    </row>
    <row r="5" spans="1:12" ht="15.95" customHeight="1">
      <c r="A5" s="100" t="s">
        <v>455</v>
      </c>
      <c r="B5" s="100"/>
      <c r="C5" s="100"/>
      <c r="D5" s="100"/>
      <c r="E5" s="100"/>
      <c r="F5" s="100"/>
      <c r="G5" s="100"/>
      <c r="H5" s="100"/>
      <c r="I5" s="100"/>
      <c r="J5" s="100"/>
      <c r="K5" s="100"/>
      <c r="L5" s="100"/>
    </row>
    <row r="7" spans="1:12" ht="18.95" customHeight="1">
      <c r="A7" s="101" t="s">
        <v>3</v>
      </c>
      <c r="B7" s="101"/>
      <c r="C7" s="101"/>
      <c r="D7" s="101"/>
      <c r="E7" s="101"/>
      <c r="F7" s="101"/>
      <c r="G7" s="101"/>
      <c r="H7" s="101"/>
      <c r="I7" s="101"/>
      <c r="J7" s="101"/>
      <c r="K7" s="101"/>
      <c r="L7" s="101"/>
    </row>
    <row r="9" spans="1:12" ht="15.95" customHeight="1">
      <c r="A9" s="102" t="str">
        <f>'4. паспортбюджет '!A9:O9</f>
        <v>ООО "Архангельская сетевая компания"</v>
      </c>
      <c r="B9" s="102"/>
      <c r="C9" s="102"/>
      <c r="D9" s="102"/>
      <c r="E9" s="102"/>
      <c r="F9" s="102"/>
      <c r="G9" s="102"/>
      <c r="H9" s="102"/>
      <c r="I9" s="102"/>
      <c r="J9" s="102"/>
      <c r="K9" s="102"/>
      <c r="L9" s="102"/>
    </row>
    <row r="10" spans="1:12" ht="15.95" customHeight="1">
      <c r="A10" s="98" t="s">
        <v>4</v>
      </c>
      <c r="B10" s="98"/>
      <c r="C10" s="98"/>
      <c r="D10" s="98"/>
      <c r="E10" s="98"/>
      <c r="F10" s="98"/>
      <c r="G10" s="98"/>
      <c r="H10" s="98"/>
      <c r="I10" s="98"/>
      <c r="J10" s="98"/>
      <c r="K10" s="98"/>
      <c r="L10" s="98"/>
    </row>
    <row r="12" spans="1:12" ht="15.95" customHeight="1">
      <c r="A12" s="102" t="str">
        <f>'4. паспортбюджет '!A12:O12</f>
        <v>K_0001</v>
      </c>
      <c r="B12" s="102"/>
      <c r="C12" s="102"/>
      <c r="D12" s="102"/>
      <c r="E12" s="102"/>
      <c r="F12" s="102"/>
      <c r="G12" s="102"/>
      <c r="H12" s="102"/>
      <c r="I12" s="102"/>
      <c r="J12" s="102"/>
      <c r="K12" s="102"/>
      <c r="L12" s="102"/>
    </row>
    <row r="13" spans="1:12" ht="15.95" customHeight="1">
      <c r="A13" s="98" t="s">
        <v>5</v>
      </c>
      <c r="B13" s="98"/>
      <c r="C13" s="98"/>
      <c r="D13" s="98"/>
      <c r="E13" s="98"/>
      <c r="F13" s="98"/>
      <c r="G13" s="98"/>
      <c r="H13" s="98"/>
      <c r="I13" s="98"/>
      <c r="J13" s="98"/>
      <c r="K13" s="98"/>
      <c r="L13" s="98"/>
    </row>
    <row r="15" spans="1:12" ht="32.1" customHeight="1">
      <c r="A15" s="114" t="str">
        <f>'4. паспортбюджет '!A15:O15</f>
        <v>Строительство ЗРУ-6кВ 1 и 2 секции шин ПС-110/6 кВ «СЦБК» терр. округ Северный, г. Архангельска, ул. Кировская, д. 4 
в связи с аварийным состоянием строительных конструкций и угрозой саморазрушения 
рядом стоящих строительных конструкций с монтажом 20 ячеек с вакуумными выключателями и РЗиА</v>
      </c>
      <c r="B15" s="114"/>
      <c r="C15" s="114"/>
      <c r="D15" s="114"/>
      <c r="E15" s="114"/>
      <c r="F15" s="114"/>
      <c r="G15" s="114"/>
      <c r="H15" s="114"/>
      <c r="I15" s="114"/>
      <c r="J15" s="114"/>
      <c r="K15" s="114"/>
      <c r="L15" s="114"/>
    </row>
    <row r="16" spans="1:12" ht="15.95" customHeight="1">
      <c r="A16" s="98" t="s">
        <v>6</v>
      </c>
      <c r="B16" s="98"/>
      <c r="C16" s="98"/>
      <c r="D16" s="98"/>
      <c r="E16" s="98"/>
      <c r="F16" s="98"/>
      <c r="G16" s="98"/>
      <c r="H16" s="98"/>
      <c r="I16" s="98"/>
      <c r="J16" s="98"/>
      <c r="K16" s="98"/>
      <c r="L16" s="98"/>
    </row>
    <row r="18" spans="1:14" ht="18.95" customHeight="1">
      <c r="A18" s="106" t="s">
        <v>142</v>
      </c>
      <c r="B18" s="106"/>
      <c r="C18" s="106"/>
      <c r="D18" s="106"/>
      <c r="E18" s="106"/>
      <c r="F18" s="106"/>
      <c r="G18" s="106"/>
      <c r="H18" s="106"/>
      <c r="I18" s="106"/>
      <c r="J18" s="106"/>
      <c r="K18" s="106"/>
      <c r="L18" s="106"/>
    </row>
    <row r="19" spans="1:14">
      <c r="A19" s="31"/>
      <c r="B19" s="31"/>
      <c r="C19" s="31"/>
      <c r="D19" s="31"/>
      <c r="E19" s="31"/>
      <c r="F19" s="31"/>
      <c r="G19" s="31"/>
      <c r="H19" s="31"/>
      <c r="I19" s="31"/>
      <c r="J19" s="31"/>
      <c r="K19" s="31"/>
      <c r="L19" s="31"/>
      <c r="M19" s="31"/>
      <c r="N19" s="31"/>
    </row>
    <row r="20" spans="1:14" ht="15.95" customHeight="1">
      <c r="A20" s="104" t="s">
        <v>143</v>
      </c>
      <c r="B20" s="104" t="s">
        <v>144</v>
      </c>
      <c r="C20" s="104" t="s">
        <v>145</v>
      </c>
      <c r="D20" s="104"/>
      <c r="E20" s="104"/>
      <c r="F20" s="104"/>
      <c r="G20" s="104" t="s">
        <v>146</v>
      </c>
      <c r="H20" s="104" t="s">
        <v>147</v>
      </c>
      <c r="I20" s="104" t="s">
        <v>148</v>
      </c>
      <c r="J20" s="104"/>
      <c r="K20" s="104" t="s">
        <v>149</v>
      </c>
      <c r="L20" s="104"/>
      <c r="M20" s="31"/>
      <c r="N20" s="31"/>
    </row>
    <row r="21" spans="1:14" ht="32.1" customHeight="1">
      <c r="A21" s="104"/>
      <c r="B21" s="104"/>
      <c r="C21" s="104" t="s">
        <v>150</v>
      </c>
      <c r="D21" s="104"/>
      <c r="E21" s="104" t="s">
        <v>151</v>
      </c>
      <c r="F21" s="104"/>
      <c r="G21" s="104"/>
      <c r="H21" s="104"/>
      <c r="I21" s="104"/>
      <c r="J21" s="104"/>
      <c r="K21" s="104"/>
      <c r="L21" s="104"/>
      <c r="M21" s="31"/>
      <c r="N21" s="31"/>
    </row>
    <row r="22" spans="1:14" ht="32.1" customHeight="1">
      <c r="A22" s="104"/>
      <c r="B22" s="104"/>
      <c r="C22" s="28" t="s">
        <v>152</v>
      </c>
      <c r="D22" s="28" t="s">
        <v>153</v>
      </c>
      <c r="E22" s="28" t="s">
        <v>154</v>
      </c>
      <c r="F22" s="28" t="s">
        <v>155</v>
      </c>
      <c r="G22" s="104"/>
      <c r="H22" s="104"/>
      <c r="I22" s="104"/>
      <c r="J22" s="104"/>
      <c r="K22" s="104"/>
      <c r="L22" s="104"/>
      <c r="M22" s="31"/>
      <c r="N22" s="31"/>
    </row>
    <row r="23" spans="1:14" ht="15.95" customHeight="1">
      <c r="A23" s="40">
        <v>1</v>
      </c>
      <c r="B23" s="40">
        <v>2</v>
      </c>
      <c r="C23" s="40">
        <v>3</v>
      </c>
      <c r="D23" s="40">
        <v>4</v>
      </c>
      <c r="E23" s="40">
        <v>7</v>
      </c>
      <c r="F23" s="40">
        <v>8</v>
      </c>
      <c r="G23" s="40">
        <v>9</v>
      </c>
      <c r="H23" s="40">
        <v>10</v>
      </c>
      <c r="I23" s="116">
        <v>11</v>
      </c>
      <c r="J23" s="116"/>
      <c r="K23" s="116">
        <v>12</v>
      </c>
      <c r="L23" s="116"/>
      <c r="M23" s="31"/>
      <c r="N23" s="31"/>
    </row>
    <row r="24" spans="1:14" s="9" customFormat="1" ht="15.95" customHeight="1">
      <c r="A24" s="41">
        <v>1</v>
      </c>
      <c r="B24" s="42" t="s">
        <v>156</v>
      </c>
      <c r="C24" s="46"/>
      <c r="D24" s="46"/>
      <c r="E24" s="46"/>
      <c r="F24" s="46"/>
      <c r="G24" s="46"/>
      <c r="H24" s="46"/>
      <c r="I24" s="117"/>
      <c r="J24" s="117"/>
      <c r="K24" s="117"/>
      <c r="L24" s="117"/>
      <c r="M24" s="47"/>
      <c r="N24" s="47"/>
    </row>
    <row r="25" spans="1:14" ht="101.45" customHeight="1">
      <c r="A25" s="43" t="s">
        <v>157</v>
      </c>
      <c r="B25" s="43" t="s">
        <v>158</v>
      </c>
      <c r="C25" s="72" t="s">
        <v>391</v>
      </c>
      <c r="D25" s="72" t="s">
        <v>391</v>
      </c>
      <c r="E25" s="72"/>
      <c r="F25" s="72"/>
      <c r="G25" s="48"/>
      <c r="H25" s="49"/>
      <c r="I25" s="115"/>
      <c r="J25" s="115"/>
      <c r="K25" s="115"/>
      <c r="L25" s="115"/>
      <c r="M25" s="31"/>
      <c r="N25" s="31"/>
    </row>
    <row r="26" spans="1:14" ht="32.1" customHeight="1">
      <c r="A26" s="43" t="s">
        <v>159</v>
      </c>
      <c r="B26" s="43" t="s">
        <v>160</v>
      </c>
      <c r="C26" s="49" t="s">
        <v>391</v>
      </c>
      <c r="D26" s="49" t="s">
        <v>391</v>
      </c>
      <c r="E26" s="49"/>
      <c r="F26" s="49"/>
      <c r="G26" s="48"/>
      <c r="H26" s="49"/>
      <c r="I26" s="115"/>
      <c r="J26" s="115"/>
      <c r="K26" s="115"/>
      <c r="L26" s="115"/>
      <c r="M26" s="31"/>
      <c r="N26" s="31"/>
    </row>
    <row r="27" spans="1:14" ht="48" customHeight="1">
      <c r="A27" s="43" t="s">
        <v>162</v>
      </c>
      <c r="B27" s="43" t="s">
        <v>161</v>
      </c>
      <c r="C27" s="49" t="s">
        <v>391</v>
      </c>
      <c r="D27" s="49" t="s">
        <v>391</v>
      </c>
      <c r="E27" s="49"/>
      <c r="F27" s="49"/>
      <c r="G27" s="49"/>
      <c r="H27" s="49"/>
      <c r="I27" s="115"/>
      <c r="J27" s="115"/>
      <c r="K27" s="115"/>
      <c r="L27" s="115"/>
      <c r="M27" s="31"/>
      <c r="N27" s="31"/>
    </row>
    <row r="28" spans="1:14" ht="32.1" customHeight="1">
      <c r="A28" s="43" t="s">
        <v>164</v>
      </c>
      <c r="B28" s="43" t="s">
        <v>163</v>
      </c>
      <c r="C28" s="49" t="s">
        <v>391</v>
      </c>
      <c r="D28" s="49" t="s">
        <v>391</v>
      </c>
      <c r="E28" s="49"/>
      <c r="F28" s="49"/>
      <c r="G28" s="49"/>
      <c r="H28" s="49"/>
      <c r="I28" s="115"/>
      <c r="J28" s="115"/>
      <c r="K28" s="115"/>
      <c r="L28" s="115"/>
      <c r="M28" s="31"/>
      <c r="N28" s="31"/>
    </row>
    <row r="29" spans="1:14" ht="32.1" customHeight="1">
      <c r="A29" s="43" t="s">
        <v>166</v>
      </c>
      <c r="B29" s="43" t="s">
        <v>165</v>
      </c>
      <c r="C29" s="49" t="s">
        <v>391</v>
      </c>
      <c r="D29" s="49" t="s">
        <v>391</v>
      </c>
      <c r="E29" s="49"/>
      <c r="F29" s="49"/>
      <c r="G29" s="49"/>
      <c r="H29" s="49"/>
      <c r="I29" s="115"/>
      <c r="J29" s="115"/>
      <c r="K29" s="115"/>
      <c r="L29" s="115"/>
      <c r="M29" s="31"/>
      <c r="N29" s="31"/>
    </row>
    <row r="30" spans="1:14" ht="30" customHeight="1">
      <c r="A30" s="43" t="s">
        <v>168</v>
      </c>
      <c r="B30" s="43" t="s">
        <v>167</v>
      </c>
      <c r="C30" s="50">
        <v>44180</v>
      </c>
      <c r="D30" s="50">
        <v>44185</v>
      </c>
      <c r="E30" s="49"/>
      <c r="F30" s="49"/>
      <c r="G30" s="48"/>
      <c r="H30" s="49"/>
      <c r="I30" s="115"/>
      <c r="J30" s="115"/>
      <c r="K30" s="115"/>
      <c r="L30" s="115"/>
      <c r="M30" s="31"/>
      <c r="N30" s="31"/>
    </row>
    <row r="31" spans="1:14" ht="30" customHeight="1">
      <c r="A31" s="43" t="s">
        <v>170</v>
      </c>
      <c r="B31" s="43" t="s">
        <v>169</v>
      </c>
      <c r="C31" s="50">
        <v>44275</v>
      </c>
      <c r="D31" s="50">
        <v>44275</v>
      </c>
      <c r="E31" s="72"/>
      <c r="F31" s="72"/>
      <c r="G31" s="48"/>
      <c r="H31" s="49"/>
      <c r="I31" s="115"/>
      <c r="J31" s="115"/>
      <c r="K31" s="115"/>
      <c r="L31" s="115"/>
      <c r="M31" s="31"/>
      <c r="N31" s="31"/>
    </row>
    <row r="32" spans="1:14" ht="32.1" customHeight="1">
      <c r="A32" s="43" t="s">
        <v>172</v>
      </c>
      <c r="B32" s="43" t="s">
        <v>171</v>
      </c>
      <c r="C32" s="49" t="s">
        <v>391</v>
      </c>
      <c r="D32" s="49" t="s">
        <v>391</v>
      </c>
      <c r="E32" s="49"/>
      <c r="F32" s="49"/>
      <c r="G32" s="49"/>
      <c r="H32" s="49"/>
      <c r="I32" s="115"/>
      <c r="J32" s="115"/>
      <c r="K32" s="115"/>
      <c r="L32" s="115"/>
      <c r="M32" s="31"/>
      <c r="N32" s="31"/>
    </row>
    <row r="33" spans="1:14" ht="48" customHeight="1">
      <c r="A33" s="43" t="s">
        <v>174</v>
      </c>
      <c r="B33" s="43" t="s">
        <v>173</v>
      </c>
      <c r="C33" s="49" t="s">
        <v>391</v>
      </c>
      <c r="D33" s="49" t="s">
        <v>391</v>
      </c>
      <c r="E33" s="49"/>
      <c r="F33" s="49"/>
      <c r="G33" s="49"/>
      <c r="H33" s="49"/>
      <c r="I33" s="115"/>
      <c r="J33" s="115"/>
      <c r="K33" s="115"/>
      <c r="L33" s="115"/>
      <c r="M33" s="31"/>
      <c r="N33" s="31"/>
    </row>
    <row r="34" spans="1:14" ht="15.95" customHeight="1">
      <c r="A34" s="43" t="s">
        <v>176</v>
      </c>
      <c r="B34" s="43" t="s">
        <v>175</v>
      </c>
      <c r="C34" s="50">
        <v>44286</v>
      </c>
      <c r="D34" s="50">
        <v>44286</v>
      </c>
      <c r="E34" s="72"/>
      <c r="F34" s="72"/>
      <c r="G34" s="48"/>
      <c r="H34" s="49"/>
      <c r="I34" s="115"/>
      <c r="J34" s="115"/>
      <c r="K34" s="115"/>
      <c r="L34" s="115"/>
      <c r="M34" s="31"/>
      <c r="N34" s="31"/>
    </row>
    <row r="35" spans="1:14" ht="32.1" customHeight="1">
      <c r="A35" s="43" t="s">
        <v>178</v>
      </c>
      <c r="B35" s="43" t="s">
        <v>177</v>
      </c>
      <c r="C35" s="72" t="s">
        <v>391</v>
      </c>
      <c r="D35" s="72" t="s">
        <v>391</v>
      </c>
      <c r="E35" s="72"/>
      <c r="F35" s="72"/>
      <c r="G35" s="49"/>
      <c r="H35" s="49"/>
      <c r="I35" s="115"/>
      <c r="J35" s="115"/>
      <c r="K35" s="115"/>
      <c r="L35" s="115"/>
      <c r="M35" s="31"/>
      <c r="N35" s="31"/>
    </row>
    <row r="36" spans="1:14" ht="45.6" customHeight="1">
      <c r="A36" s="43" t="s">
        <v>392</v>
      </c>
      <c r="B36" s="43" t="s">
        <v>179</v>
      </c>
      <c r="C36" s="50">
        <v>44347</v>
      </c>
      <c r="D36" s="50">
        <v>44347</v>
      </c>
      <c r="E36" s="72"/>
      <c r="F36" s="72"/>
      <c r="G36" s="48"/>
      <c r="H36" s="49"/>
      <c r="I36" s="115"/>
      <c r="J36" s="115"/>
      <c r="K36" s="115"/>
      <c r="L36" s="115"/>
      <c r="M36" s="31"/>
      <c r="N36" s="31"/>
    </row>
    <row r="37" spans="1:14" s="9" customFormat="1" ht="15.95" customHeight="1">
      <c r="A37" s="44">
        <v>2</v>
      </c>
      <c r="B37" s="45" t="s">
        <v>180</v>
      </c>
      <c r="C37" s="51"/>
      <c r="D37" s="51"/>
      <c r="E37" s="51"/>
      <c r="F37" s="51"/>
      <c r="G37" s="51"/>
      <c r="H37" s="51"/>
      <c r="I37" s="118"/>
      <c r="J37" s="118"/>
      <c r="K37" s="118"/>
      <c r="L37" s="118"/>
      <c r="M37" s="47"/>
      <c r="N37" s="47"/>
    </row>
    <row r="38" spans="1:14" ht="46.15" customHeight="1">
      <c r="A38" s="43" t="s">
        <v>181</v>
      </c>
      <c r="B38" s="43" t="s">
        <v>182</v>
      </c>
      <c r="C38" s="50">
        <v>44348</v>
      </c>
      <c r="D38" s="50">
        <v>44352</v>
      </c>
      <c r="E38" s="72"/>
      <c r="F38" s="72"/>
      <c r="G38" s="48"/>
      <c r="H38" s="49"/>
      <c r="I38" s="115"/>
      <c r="J38" s="115"/>
      <c r="K38" s="115"/>
      <c r="L38" s="115"/>
      <c r="M38" s="31"/>
      <c r="N38" s="31"/>
    </row>
    <row r="39" spans="1:14" ht="15.95" customHeight="1">
      <c r="A39" s="43" t="s">
        <v>183</v>
      </c>
      <c r="B39" s="43" t="s">
        <v>184</v>
      </c>
      <c r="C39" s="50">
        <v>44296</v>
      </c>
      <c r="D39" s="50">
        <v>44438</v>
      </c>
      <c r="E39" s="72"/>
      <c r="F39" s="72"/>
      <c r="G39" s="49"/>
      <c r="H39" s="49"/>
      <c r="I39" s="115"/>
      <c r="J39" s="115"/>
      <c r="K39" s="115"/>
      <c r="L39" s="115"/>
      <c r="M39" s="31"/>
      <c r="N39" s="31"/>
    </row>
    <row r="40" spans="1:14" s="9" customFormat="1" ht="32.1" customHeight="1">
      <c r="A40" s="44">
        <v>3</v>
      </c>
      <c r="B40" s="45" t="s">
        <v>185</v>
      </c>
      <c r="C40" s="49"/>
      <c r="D40" s="49"/>
      <c r="E40" s="49"/>
      <c r="F40" s="49"/>
      <c r="G40" s="49"/>
      <c r="H40" s="49"/>
      <c r="I40" s="119"/>
      <c r="J40" s="119"/>
      <c r="K40" s="119"/>
      <c r="L40" s="119"/>
      <c r="M40" s="47"/>
      <c r="N40" s="47"/>
    </row>
    <row r="41" spans="1:14" ht="32.1" customHeight="1">
      <c r="A41" s="43" t="s">
        <v>186</v>
      </c>
      <c r="B41" s="43" t="s">
        <v>187</v>
      </c>
      <c r="C41" s="50">
        <v>44352</v>
      </c>
      <c r="D41" s="50">
        <v>44367</v>
      </c>
      <c r="E41" s="50"/>
      <c r="F41" s="50"/>
      <c r="G41" s="48"/>
      <c r="H41" s="49"/>
      <c r="I41" s="115"/>
      <c r="J41" s="115"/>
      <c r="K41" s="115"/>
      <c r="L41" s="115"/>
      <c r="M41" s="31"/>
      <c r="N41" s="31"/>
    </row>
    <row r="42" spans="1:14" ht="51" customHeight="1">
      <c r="A42" s="43" t="s">
        <v>188</v>
      </c>
      <c r="B42" s="43" t="s">
        <v>189</v>
      </c>
      <c r="C42" s="50">
        <v>44352</v>
      </c>
      <c r="D42" s="50">
        <v>44438</v>
      </c>
      <c r="E42" s="50"/>
      <c r="F42" s="50"/>
      <c r="G42" s="48"/>
      <c r="H42" s="49"/>
      <c r="I42" s="115"/>
      <c r="J42" s="115"/>
      <c r="K42" s="115"/>
      <c r="L42" s="115"/>
      <c r="M42" s="31"/>
      <c r="N42" s="31"/>
    </row>
    <row r="43" spans="1:14" ht="51" customHeight="1">
      <c r="A43" s="43" t="s">
        <v>190</v>
      </c>
      <c r="B43" s="43" t="s">
        <v>191</v>
      </c>
      <c r="C43" s="50">
        <v>44352</v>
      </c>
      <c r="D43" s="96">
        <v>44499</v>
      </c>
      <c r="E43" s="50"/>
      <c r="F43" s="50"/>
      <c r="G43" s="48"/>
      <c r="H43" s="49"/>
      <c r="I43" s="115"/>
      <c r="J43" s="115"/>
      <c r="K43" s="115"/>
      <c r="L43" s="115"/>
      <c r="M43" s="31"/>
      <c r="N43" s="31"/>
    </row>
    <row r="44" spans="1:14" ht="63" customHeight="1">
      <c r="A44" s="43" t="s">
        <v>192</v>
      </c>
      <c r="B44" s="43" t="s">
        <v>193</v>
      </c>
      <c r="C44" s="96">
        <v>44500</v>
      </c>
      <c r="D44" s="96">
        <v>44500</v>
      </c>
      <c r="E44" s="49"/>
      <c r="F44" s="49"/>
      <c r="G44" s="48"/>
      <c r="H44" s="49"/>
      <c r="I44" s="115"/>
      <c r="J44" s="115"/>
      <c r="K44" s="115"/>
      <c r="L44" s="115"/>
      <c r="M44" s="31"/>
      <c r="N44" s="31"/>
    </row>
    <row r="45" spans="1:14" ht="91.9" customHeight="1">
      <c r="A45" s="43" t="s">
        <v>194</v>
      </c>
      <c r="B45" s="43" t="s">
        <v>195</v>
      </c>
      <c r="C45" s="49" t="s">
        <v>391</v>
      </c>
      <c r="D45" s="49" t="s">
        <v>391</v>
      </c>
      <c r="E45" s="49"/>
      <c r="F45" s="49"/>
      <c r="G45" s="48"/>
      <c r="H45" s="49"/>
      <c r="I45" s="115"/>
      <c r="J45" s="115"/>
      <c r="K45" s="115"/>
      <c r="L45" s="115"/>
      <c r="M45" s="31"/>
      <c r="N45" s="31"/>
    </row>
    <row r="46" spans="1:14" ht="15.95" customHeight="1">
      <c r="A46" s="43" t="s">
        <v>393</v>
      </c>
      <c r="B46" s="43" t="s">
        <v>196</v>
      </c>
      <c r="C46" s="96">
        <v>44501</v>
      </c>
      <c r="D46" s="96">
        <v>44630</v>
      </c>
      <c r="E46" s="49"/>
      <c r="F46" s="49"/>
      <c r="G46" s="48"/>
      <c r="H46" s="49"/>
      <c r="I46" s="115"/>
      <c r="J46" s="115"/>
      <c r="K46" s="115"/>
      <c r="L46" s="115"/>
      <c r="M46" s="31"/>
      <c r="N46" s="31"/>
    </row>
    <row r="47" spans="1:14" s="9" customFormat="1" ht="15.95" customHeight="1">
      <c r="A47" s="44">
        <v>4</v>
      </c>
      <c r="B47" s="45" t="s">
        <v>197</v>
      </c>
      <c r="C47" s="49"/>
      <c r="D47" s="49"/>
      <c r="E47" s="49"/>
      <c r="F47" s="49"/>
      <c r="G47" s="49"/>
      <c r="H47" s="49"/>
      <c r="I47" s="115"/>
      <c r="J47" s="115"/>
      <c r="K47" s="115"/>
      <c r="L47" s="115"/>
      <c r="M47" s="47"/>
      <c r="N47" s="47"/>
    </row>
    <row r="48" spans="1:14" ht="32.1" customHeight="1">
      <c r="A48" s="43" t="s">
        <v>198</v>
      </c>
      <c r="B48" s="43" t="s">
        <v>394</v>
      </c>
      <c r="C48" s="96">
        <v>44630</v>
      </c>
      <c r="D48" s="96">
        <v>44633</v>
      </c>
      <c r="E48" s="50"/>
      <c r="F48" s="49"/>
      <c r="G48" s="48"/>
      <c r="H48" s="49"/>
      <c r="I48" s="115"/>
      <c r="J48" s="115"/>
      <c r="K48" s="115"/>
      <c r="L48" s="115"/>
      <c r="M48" s="31"/>
      <c r="N48" s="31"/>
    </row>
    <row r="49" spans="1:14" ht="85.15" customHeight="1">
      <c r="A49" s="43" t="s">
        <v>199</v>
      </c>
      <c r="B49" s="43" t="s">
        <v>395</v>
      </c>
      <c r="C49" s="96">
        <v>44635</v>
      </c>
      <c r="D49" s="96">
        <v>44635</v>
      </c>
      <c r="E49" s="49"/>
      <c r="F49" s="49"/>
      <c r="G49" s="48"/>
      <c r="H49" s="49"/>
      <c r="I49" s="115"/>
      <c r="J49" s="115"/>
      <c r="K49" s="115"/>
      <c r="L49" s="115"/>
      <c r="M49" s="31"/>
      <c r="N49" s="31"/>
    </row>
    <row r="50" spans="1:14" ht="48" customHeight="1">
      <c r="A50" s="43" t="s">
        <v>200</v>
      </c>
      <c r="B50" s="43" t="s">
        <v>201</v>
      </c>
      <c r="C50" s="96">
        <v>44635</v>
      </c>
      <c r="D50" s="96">
        <v>44645</v>
      </c>
      <c r="E50" s="49"/>
      <c r="F50" s="49"/>
      <c r="G50" s="48"/>
      <c r="H50" s="49"/>
      <c r="I50" s="115"/>
      <c r="J50" s="115"/>
      <c r="K50" s="115"/>
      <c r="L50" s="115"/>
      <c r="M50" s="31"/>
      <c r="N50" s="31"/>
    </row>
    <row r="51" spans="1:14" ht="50.45" customHeight="1">
      <c r="A51" s="43" t="s">
        <v>202</v>
      </c>
      <c r="B51" s="43" t="s">
        <v>203</v>
      </c>
      <c r="C51" s="72" t="s">
        <v>391</v>
      </c>
      <c r="D51" s="72" t="s">
        <v>391</v>
      </c>
      <c r="E51" s="72"/>
      <c r="F51" s="72"/>
      <c r="G51" s="48"/>
      <c r="H51" s="49"/>
      <c r="I51" s="115"/>
      <c r="J51" s="115"/>
      <c r="K51" s="115"/>
      <c r="L51" s="115"/>
      <c r="M51" s="31"/>
      <c r="N51" s="31"/>
    </row>
    <row r="52" spans="1:14" ht="32.1" customHeight="1">
      <c r="A52" s="43" t="s">
        <v>204</v>
      </c>
      <c r="B52" s="43" t="s">
        <v>205</v>
      </c>
      <c r="C52" s="96">
        <v>44651</v>
      </c>
      <c r="D52" s="96">
        <v>44651</v>
      </c>
      <c r="E52" s="49"/>
      <c r="F52" s="49"/>
      <c r="G52" s="48"/>
      <c r="H52" s="49"/>
      <c r="I52" s="115"/>
      <c r="J52" s="115"/>
      <c r="K52" s="115"/>
      <c r="L52" s="115"/>
      <c r="M52" s="31"/>
      <c r="N52" s="31"/>
    </row>
    <row r="53" spans="1:14" ht="32.1" customHeight="1">
      <c r="A53" s="43" t="s">
        <v>206</v>
      </c>
      <c r="B53" s="43" t="s">
        <v>396</v>
      </c>
      <c r="C53" s="72" t="s">
        <v>391</v>
      </c>
      <c r="D53" s="72" t="s">
        <v>391</v>
      </c>
      <c r="E53" s="72"/>
      <c r="F53" s="72"/>
      <c r="G53" s="48"/>
      <c r="H53" s="49"/>
      <c r="I53" s="115"/>
      <c r="J53" s="115"/>
      <c r="K53" s="115"/>
      <c r="L53" s="115"/>
      <c r="M53" s="31"/>
      <c r="N53" s="31"/>
    </row>
    <row r="54" spans="1:14">
      <c r="A54" s="33"/>
      <c r="B54" s="33"/>
      <c r="C54" s="31"/>
      <c r="D54" s="31"/>
      <c r="E54" s="31"/>
      <c r="F54" s="31"/>
      <c r="G54" s="31"/>
      <c r="H54" s="31"/>
      <c r="I54" s="31"/>
      <c r="J54" s="31"/>
      <c r="K54" s="31"/>
      <c r="L54" s="31"/>
      <c r="M54" s="31"/>
      <c r="N54" s="31"/>
    </row>
    <row r="55" spans="1:14">
      <c r="A55" s="33"/>
      <c r="B55" s="33"/>
      <c r="C55" s="31"/>
      <c r="D55" s="31"/>
      <c r="E55" s="31"/>
      <c r="F55" s="31"/>
      <c r="G55" s="31"/>
      <c r="H55" s="31"/>
      <c r="I55" s="31"/>
      <c r="J55" s="31"/>
      <c r="K55" s="31"/>
      <c r="L55" s="31"/>
      <c r="M55" s="31"/>
      <c r="N55" s="31"/>
    </row>
    <row r="56" spans="1:14">
      <c r="A56" s="33"/>
      <c r="B56" s="33"/>
      <c r="C56" s="31"/>
      <c r="D56" s="31"/>
      <c r="E56" s="31"/>
      <c r="F56" s="31"/>
      <c r="G56" s="31"/>
      <c r="H56" s="31"/>
      <c r="I56" s="31"/>
      <c r="J56" s="31"/>
      <c r="K56" s="31"/>
      <c r="L56" s="31"/>
      <c r="M56" s="31"/>
      <c r="N56" s="31"/>
    </row>
    <row r="57" spans="1:14">
      <c r="A57" s="33"/>
      <c r="B57" s="33"/>
      <c r="C57" s="31"/>
      <c r="D57" s="31"/>
      <c r="E57" s="31"/>
      <c r="F57" s="31"/>
      <c r="G57" s="31"/>
      <c r="H57" s="31"/>
      <c r="I57" s="31"/>
      <c r="J57" s="31"/>
      <c r="K57" s="31"/>
      <c r="L57" s="31"/>
      <c r="M57" s="31"/>
      <c r="N57" s="31"/>
    </row>
  </sheetData>
  <customSheetViews>
    <customSheetView guid="{F8D8740F-1767-4096-9267-9D70B6FBB926}" topLeftCell="A4">
      <selection activeCell="A16" sqref="A16:L16"/>
      <pageMargins left="0.7" right="0.7" top="0.75" bottom="0.75" header="0.3" footer="0.3"/>
    </customSheetView>
    <customSheetView guid="{42D806AB-18BC-46F3-92B9-09F3534DDF0A}" topLeftCell="A4">
      <selection activeCell="A15" sqref="A15:L15"/>
      <pageMargins left="0.7" right="0.7" top="0.75" bottom="0.75" header="0.3" footer="0.3"/>
    </customSheetView>
    <customSheetView guid="{35748C85-B315-42C9-B99E-B6874E939AF9}" topLeftCell="A4">
      <selection activeCell="A15" sqref="A15:L15"/>
      <pageMargins left="0.7" right="0.7" top="0.75" bottom="0.75" header="0.3" footer="0.3"/>
    </customSheetView>
    <customSheetView guid="{DD2ABC5E-D87B-4665-BEDF-1366249CC86A}" topLeftCell="A7">
      <selection activeCell="A15" sqref="A15:L15"/>
      <pageMargins left="0.7" right="0.7" top="0.75" bottom="0.75" header="0.3" footer="0.3"/>
    </customSheetView>
    <customSheetView guid="{15CCEDAA-A7BA-47EA-BD20-83A92B4E57E2}">
      <selection activeCell="H37" sqref="H37"/>
      <pageMargins left="0.7" right="0.7" top="0.75" bottom="0.75" header="0.3" footer="0.3"/>
    </customSheetView>
    <customSheetView guid="{2EA20077-2ED9-4E7B-B0EF-8AF2848E1AD1}" topLeftCell="A4">
      <selection activeCell="H37" sqref="H37"/>
      <pageMargins left="0.7" right="0.7" top="0.75" bottom="0.75" header="0.3" footer="0.3"/>
    </customSheetView>
    <customSheetView guid="{03F12B58-6B70-4C83-9825-FC12BD09596D}">
      <selection activeCell="H37" sqref="H37"/>
      <pageMargins left="0.7" right="0.7" top="0.75" bottom="0.75" header="0.3" footer="0.3"/>
    </customSheetView>
    <customSheetView guid="{CF95D2DD-B84F-446B-8201-0B836DBC1B5C}" topLeftCell="A19">
      <selection activeCell="C26" sqref="C26"/>
      <pageMargins left="0.7" right="0.7" top="0.75" bottom="0.75" header="0.3" footer="0.3"/>
    </customSheetView>
    <customSheetView guid="{BF188450-998E-4690-85B3-D7956C526407}" topLeftCell="A4">
      <selection activeCell="H37" sqref="H37"/>
      <pageMargins left="0.7" right="0.7" top="0.75" bottom="0.75" header="0.3" footer="0.3"/>
    </customSheetView>
    <customSheetView guid="{6C56F059-1628-4BF0-B492-FA7746AF5380}">
      <selection activeCell="H37" sqref="H37"/>
      <pageMargins left="0.7" right="0.7" top="0.75" bottom="0.75" header="0.3" footer="0.3"/>
    </customSheetView>
    <customSheetView guid="{6C3BD1DF-193E-4E0A-95A8-3EA14CAA27C4}" topLeftCell="A7">
      <selection activeCell="A15" sqref="A15:L15"/>
      <pageMargins left="0.7" right="0.7" top="0.75" bottom="0.75" header="0.3" footer="0.3"/>
    </customSheetView>
    <customSheetView guid="{536C7704-5C3E-4F88-A93A-3141AB083B2A}">
      <selection activeCell="A15" sqref="A15:L15"/>
      <pageMargins left="0.7" right="0.7" top="0.75" bottom="0.75" header="0.3" footer="0.3"/>
    </customSheetView>
  </customSheetViews>
  <mergeCells count="80">
    <mergeCell ref="I47:J47"/>
    <mergeCell ref="K47:L47"/>
    <mergeCell ref="I48:J48"/>
    <mergeCell ref="K48:L48"/>
    <mergeCell ref="I49:J49"/>
    <mergeCell ref="K49:L49"/>
    <mergeCell ref="I44:J44"/>
    <mergeCell ref="K44:L44"/>
    <mergeCell ref="I45:J45"/>
    <mergeCell ref="K45:L45"/>
    <mergeCell ref="I46:J46"/>
    <mergeCell ref="K46:L46"/>
    <mergeCell ref="I41:J41"/>
    <mergeCell ref="K41:L41"/>
    <mergeCell ref="I42:J42"/>
    <mergeCell ref="K42:L42"/>
    <mergeCell ref="I43:J43"/>
    <mergeCell ref="K43:L43"/>
    <mergeCell ref="I38:J38"/>
    <mergeCell ref="K38:L38"/>
    <mergeCell ref="I39:J39"/>
    <mergeCell ref="K39:L39"/>
    <mergeCell ref="I40:J40"/>
    <mergeCell ref="K40:L40"/>
    <mergeCell ref="I35:J35"/>
    <mergeCell ref="K35:L35"/>
    <mergeCell ref="I36:J36"/>
    <mergeCell ref="K36:L36"/>
    <mergeCell ref="I37:J37"/>
    <mergeCell ref="K37:L37"/>
    <mergeCell ref="I32:J32"/>
    <mergeCell ref="K32:L32"/>
    <mergeCell ref="I33:J33"/>
    <mergeCell ref="K33:L33"/>
    <mergeCell ref="I34:J34"/>
    <mergeCell ref="K34:L34"/>
    <mergeCell ref="I29:J29"/>
    <mergeCell ref="K29:L29"/>
    <mergeCell ref="I30:J30"/>
    <mergeCell ref="K30:L30"/>
    <mergeCell ref="I31:J31"/>
    <mergeCell ref="K31:L31"/>
    <mergeCell ref="I26:J26"/>
    <mergeCell ref="K26:L26"/>
    <mergeCell ref="I27:J27"/>
    <mergeCell ref="K27:L27"/>
    <mergeCell ref="I28:J28"/>
    <mergeCell ref="K28:L28"/>
    <mergeCell ref="I23:J23"/>
    <mergeCell ref="K23:L23"/>
    <mergeCell ref="I24:J24"/>
    <mergeCell ref="K24:L24"/>
    <mergeCell ref="I25:J25"/>
    <mergeCell ref="K25:L25"/>
    <mergeCell ref="A15:L15"/>
    <mergeCell ref="A16:L16"/>
    <mergeCell ref="A18:L18"/>
    <mergeCell ref="A20:A22"/>
    <mergeCell ref="B20:B22"/>
    <mergeCell ref="C20:F20"/>
    <mergeCell ref="G20:G22"/>
    <mergeCell ref="H20:H22"/>
    <mergeCell ref="I20:J22"/>
    <mergeCell ref="K20:L22"/>
    <mergeCell ref="C21:D21"/>
    <mergeCell ref="E21:F21"/>
    <mergeCell ref="A13:L13"/>
    <mergeCell ref="A5:L5"/>
    <mergeCell ref="A7:L7"/>
    <mergeCell ref="A9:L9"/>
    <mergeCell ref="A10:L10"/>
    <mergeCell ref="A12:L12"/>
    <mergeCell ref="I53:J53"/>
    <mergeCell ref="K53:L53"/>
    <mergeCell ref="I50:J50"/>
    <mergeCell ref="K50:L50"/>
    <mergeCell ref="I51:J51"/>
    <mergeCell ref="K51:L51"/>
    <mergeCell ref="I52:J52"/>
    <mergeCell ref="K52:L52"/>
  </mergeCells>
  <pageMargins left="0.7" right="0.7" top="0.75" bottom="0.75" header="0.3" footer="0.3"/>
  <pageSetup paperSize="8" scale="61"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4</vt:i4>
      </vt:variant>
    </vt:vector>
  </HeadingPairs>
  <TitlesOfParts>
    <vt:vector size="16" baseType="lpstr">
      <vt:lpstr>1. паспорт местоположение </vt:lpstr>
      <vt:lpstr>2. паспорт  ТП </vt:lpstr>
      <vt:lpstr>3.1. паспорт Техсостояние ПС </vt:lpstr>
      <vt:lpstr>3.2 паспорт Техсостояние ЛЭП </vt:lpstr>
      <vt:lpstr>3.3 паспорт описание </vt:lpstr>
      <vt:lpstr>3.4. Паспорт надежность </vt:lpstr>
      <vt:lpstr>4. паспортбюджет </vt:lpstr>
      <vt:lpstr>5. анализ эконом эфф</vt:lpstr>
      <vt:lpstr>6.1. Паспорт сетевой график </vt:lpstr>
      <vt:lpstr>6.2. Паспорт фин осв ввод</vt:lpstr>
      <vt:lpstr>7. Паспорт отчет о закупке </vt:lpstr>
      <vt:lpstr>8. Общие сведения </vt:lpstr>
      <vt:lpstr>'5. анализ эконом эфф'!Заголовки_для_печати</vt:lpstr>
      <vt:lpstr>'6.2. Паспорт фин осв ввод'!Заголовки_для_печати</vt:lpstr>
      <vt:lpstr>'5. анализ эконом эфф'!Область_печати</vt:lpstr>
      <vt:lpstr>'6.2. Паспорт фин осв ввод'!Область_печати</vt:lpstr>
    </vt:vector>
  </TitlesOfParts>
  <Company>филиал ОАО "МРСК Северо - Запада" "Колэнерго"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Николаев Алексей Александрович</dc:creator>
  <cp:lastModifiedBy>м.видео</cp:lastModifiedBy>
  <cp:lastPrinted>2020-03-29T18:27:59Z</cp:lastPrinted>
  <dcterms:created xsi:type="dcterms:W3CDTF">2016-06-09T12:26:24Z</dcterms:created>
  <dcterms:modified xsi:type="dcterms:W3CDTF">2020-03-29T19:08:14Z</dcterms:modified>
</cp:coreProperties>
</file>